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<sst xmlns:r="http://schemas.openxmlformats.org/officeDocument/2006/relationships" xmlns="http://schemas.openxmlformats.org/spreadsheetml/2006/main" count="110" uniqueCount="110">
  <si>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</si>
  <si>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</si>
  <si>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</si>
  <si>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</si>
  <si>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</si>
  <si>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</si>
  <si>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</si>
  <si>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</si>
  <si>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</si>
  <si>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</si>
  <si>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</si>
  <si>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</si>
  <si>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</si>
  <si>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</si>
  <si>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</si>
  <si>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</si>
  <si>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</si>
  <si>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</si>
  <si>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</si>
  <si>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</si>
  <si>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</si>
  <si>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</si>
  <si>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</si>
  <si>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</si>
  <si>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</si>
  <si>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</si>
  <si>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</si>
  <si>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</si>
  <si>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</si>
  <si>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</si>
  <si>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</si>
  <si>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</si>
  <si>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</si>
  <si>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</si>
  <si>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</si>
  <si>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</si>
  <si>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</si>
  <si>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</si>
  <si>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</si>
  <si>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</si>
  <si>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</si>
  <si>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</si>
  <si>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</si>
  <si>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</si>
  <si>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</si>
  <si>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</si>
  <si>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</si>
  <si>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</si>
  <si>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</si>
  <si>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</si>
  <si>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</si>
  <si>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</si>
  <si>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</si>
  <si>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</si>
  <si>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</si>
  <si>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</si>
  <si>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</si>
  <si>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</si>
  <si>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</si>
  <si>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</si>
  <si>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</si>
  <si>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</si>
  <si>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</si>
  <si>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</si>
  <si>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</si>
  <si>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</si>
  <si>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</si>
  <si>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</si>
  <si>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</si>
  <si>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</si>
  <si>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</si>
  <si>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</si>
  <si>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</si>
  <si>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</si>
  <si>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</si>
  <si>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</si>
  <si>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</si>
  <si>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</si>
  <si>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</si>
  <si>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</si>
  <si>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</si>
  <si>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</si>
  <si>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</si>
  <si>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</si>
  <si>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</si>
  <si>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</si>
  <si>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</si>
  <si>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</si>
  <si>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</si>
  <si>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</si>
  <si>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</si>
  <si>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</si>
  <si>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</si>
  <si>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</si>
  <si>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</si>
  <si>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徳島県　吉野川市</t>
  </si>
  <si>
    <t>法非適用</t>
  </si>
  <si>
    <t>下水道事業</t>
  </si>
  <si>
    <t>公共下水道</t>
  </si>
  <si>
    <t>Cd2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</si>
  <si>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</si>
  <si>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</si>
  <si>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</si>
  <si>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</si>
  <si>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</si>
  <si>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</si>
  <si>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</si>
  <si>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収益的収支比率が１００％未満の状態である理由としては、料金水準が低いことや人口減少に伴う使用料収入の伸び率が低いことが考えられる。企業債残高対事業規模比率の割合が類似団体平均値と比べて高いのも同様であると考えられる。今後、耐震化等にも企業債を必要とすることも考えられ、料金体系の見直しも検討する必要があると思われる。汚水処理原価については、類似団体平均値よりも低く過去５年間においても安定している。水洗化率は右肩上がりとなっており経営改善に向け成果を上げている。今後、有収水量を増加させ収益を確保するとともに、投資の効率化や維持管理費の削減を行い経営改善を行う。また、啓発活動等を行い処理区域内の接続率向上にも努める。</t>
  </si>
  <si>
    <t>　平成３０年度からの地方公営企業法適用に向け、建設事業の実施については効率的な投資を行い、維持管理については更なる費用削減等の経営改善を行うことにより、経営の安定化を図ることが必要である。</t>
  </si>
  <si>
    <t>　長寿命化計画を策定し、老朽化した施設や経年劣化及び耐用年数の経過した機器等については、計画的に更新を行っている。今後も効率的な投資を行っていく必要がある。</t>
    <rPh sb="26" eb="28">
      <t>タイヨウ</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</si>
</sst>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4.e-002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9.e-002</c:v>
                </c:pt>
                <c:pt idx="1">
                  <c:v>7.0000000000000007e-002</c:v>
                </c:pt>
                <c:pt idx="2">
                  <c:v>0.14000000000000001</c:v>
                </c:pt>
                <c:pt idx="3">
                  <c:v>3.e-002</c:v>
                </c:pt>
                <c:pt idx="4">
                  <c:v>0.15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74.88</c:v>
                </c:pt>
                <c:pt idx="1">
                  <c:v>67.64</c:v>
                </c:pt>
                <c:pt idx="2">
                  <c:v>58.52</c:v>
                </c:pt>
                <c:pt idx="3">
                  <c:v>68.8</c:v>
                </c:pt>
                <c:pt idx="4">
                  <c:v>68.569999999999993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2031.56</c:v>
                </c:pt>
                <c:pt idx="1">
                  <c:v>1991.35</c:v>
                </c:pt>
                <c:pt idx="2">
                  <c:v>1903.16</c:v>
                </c:pt>
                <c:pt idx="3">
                  <c:v>1666.18</c:v>
                </c:pt>
                <c:pt idx="4">
                  <c:v>1697.3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1365.62</c:v>
                </c:pt>
                <c:pt idx="1">
                  <c:v>1309.43</c:v>
                </c:pt>
                <c:pt idx="2">
                  <c:v>1306.92</c:v>
                </c:pt>
                <c:pt idx="3">
                  <c:v>1203.71</c:v>
                </c:pt>
                <c:pt idx="4">
                  <c:v>1162.3599999999999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64.510000000000005</c:v>
                </c:pt>
                <c:pt idx="1">
                  <c:v>65.16</c:v>
                </c:pt>
                <c:pt idx="2">
                  <c:v>66.989999999999995</c:v>
                </c:pt>
                <c:pt idx="3">
                  <c:v>71.319999999999993</c:v>
                </c:pt>
                <c:pt idx="4">
                  <c:v>67.89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154.84</c:v>
                </c:pt>
                <c:pt idx="1">
                  <c:v>154.86000000000001</c:v>
                </c:pt>
                <c:pt idx="2">
                  <c:v>150.94999999999999</c:v>
                </c:pt>
                <c:pt idx="3">
                  <c:v>145.33000000000001</c:v>
                </c:pt>
                <c:pt idx="4">
                  <c:v>152.46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258.83</c:v>
                </c:pt>
                <c:pt idx="1">
                  <c:v>251.88</c:v>
                </c:pt>
                <c:pt idx="2">
                  <c:v>247.43</c:v>
                </c:pt>
                <c:pt idx="3">
                  <c:v>248.89</c:v>
                </c:pt>
                <c:pt idx="4">
                  <c:v>250.84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54.35</c:v>
                </c:pt>
                <c:pt idx="1">
                  <c:v>53.7</c:v>
                </c:pt>
                <c:pt idx="2">
                  <c:v>55.27</c:v>
                </c:pt>
                <c:pt idx="3">
                  <c:v>53.68</c:v>
                </c:pt>
                <c:pt idx="4">
                  <c:v>55.62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50.74</c:v>
                </c:pt>
                <c:pt idx="1">
                  <c:v>49.29</c:v>
                </c:pt>
                <c:pt idx="2">
                  <c:v>50.32</c:v>
                </c:pt>
                <c:pt idx="3">
                  <c:v>49.89</c:v>
                </c:pt>
                <c:pt idx="4">
                  <c:v>49.39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75.7</c:v>
                </c:pt>
                <c:pt idx="1">
                  <c:v>76.5</c:v>
                </c:pt>
                <c:pt idx="2">
                  <c:v>77.010000000000005</c:v>
                </c:pt>
                <c:pt idx="3">
                  <c:v>79.03</c:v>
                </c:pt>
                <c:pt idx="4">
                  <c:v>80.989999999999995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85.1</c:v>
                </c:pt>
                <c:pt idx="1">
                  <c:v>84.31</c:v>
                </c:pt>
                <c:pt idx="2">
                  <c:v>84.57</c:v>
                </c:pt>
                <c:pt idx="3">
                  <c:v>84.73</c:v>
                </c:pt>
                <c:pt idx="4">
                  <c:v>83.96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【763.62】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【94.73】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【60.01】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【139.70】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【98.53】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74.88</v>
          </cell>
          <cell r="Y6">
            <v>67.64</v>
          </cell>
          <cell r="Z6">
            <v>58.52</v>
          </cell>
          <cell r="AA6">
            <v>68.8</v>
          </cell>
          <cell r="AB6">
            <v>68.569999999999993</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2031.56</v>
          </cell>
          <cell r="BF6">
            <v>1991.35</v>
          </cell>
          <cell r="BG6">
            <v>1903.16</v>
          </cell>
          <cell r="BH6">
            <v>1666.18</v>
          </cell>
          <cell r="BI6">
            <v>1697.3</v>
          </cell>
          <cell r="BJ6">
            <v>1365.62</v>
          </cell>
          <cell r="BK6">
            <v>1309.43</v>
          </cell>
          <cell r="BL6">
            <v>1306.92</v>
          </cell>
          <cell r="BM6">
            <v>1203.71</v>
          </cell>
          <cell r="BN6">
            <v>1162.3599999999999</v>
          </cell>
          <cell r="BP6">
            <v>64.510000000000005</v>
          </cell>
          <cell r="BQ6">
            <v>65.16</v>
          </cell>
          <cell r="BR6">
            <v>66.989999999999995</v>
          </cell>
          <cell r="BS6">
            <v>71.319999999999993</v>
          </cell>
          <cell r="BT6">
            <v>67.89</v>
          </cell>
          <cell r="BU6">
            <v>65.98</v>
          </cell>
          <cell r="BV6">
            <v>67.59</v>
          </cell>
          <cell r="BW6">
            <v>68.510000000000005</v>
          </cell>
          <cell r="BX6">
            <v>69.739999999999995</v>
          </cell>
          <cell r="BY6">
            <v>68.209999999999994</v>
          </cell>
          <cell r="CA6">
            <v>154.84</v>
          </cell>
          <cell r="CB6">
            <v>154.86000000000001</v>
          </cell>
          <cell r="CC6">
            <v>150.94999999999999</v>
          </cell>
          <cell r="CD6">
            <v>145.33000000000001</v>
          </cell>
          <cell r="CE6">
            <v>152.46</v>
          </cell>
          <cell r="CF6">
            <v>258.83</v>
          </cell>
          <cell r="CG6">
            <v>251.88</v>
          </cell>
          <cell r="CH6">
            <v>247.43</v>
          </cell>
          <cell r="CI6">
            <v>248.89</v>
          </cell>
          <cell r="CJ6">
            <v>250.84</v>
          </cell>
          <cell r="CL6">
            <v>54.35</v>
          </cell>
          <cell r="CM6">
            <v>53.7</v>
          </cell>
          <cell r="CN6">
            <v>55.27</v>
          </cell>
          <cell r="CO6">
            <v>53.68</v>
          </cell>
          <cell r="CP6">
            <v>55.62</v>
          </cell>
          <cell r="CQ6">
            <v>50.74</v>
          </cell>
          <cell r="CR6">
            <v>49.29</v>
          </cell>
          <cell r="CS6">
            <v>50.32</v>
          </cell>
          <cell r="CT6">
            <v>49.89</v>
          </cell>
          <cell r="CU6">
            <v>49.39</v>
          </cell>
          <cell r="CW6">
            <v>75.7</v>
          </cell>
          <cell r="CX6">
            <v>76.5</v>
          </cell>
          <cell r="CY6">
            <v>77.010000000000005</v>
          </cell>
          <cell r="CZ6">
            <v>79.03</v>
          </cell>
          <cell r="DA6">
            <v>80.989999999999995</v>
          </cell>
          <cell r="DB6">
            <v>85.1</v>
          </cell>
          <cell r="DC6">
            <v>84.31</v>
          </cell>
          <cell r="DD6">
            <v>84.57</v>
          </cell>
          <cell r="DE6">
            <v>84.73</v>
          </cell>
          <cell r="DF6">
            <v>83.96</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4.e-002</v>
          </cell>
          <cell r="EI6">
            <v>9.e-002</v>
          </cell>
          <cell r="EJ6">
            <v>7.0000000000000007e-002</v>
          </cell>
          <cell r="EK6">
            <v>0.14000000000000001</v>
          </cell>
          <cell r="EL6">
            <v>3.e-002</v>
          </cell>
          <cell r="EM6">
            <v>0.15</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G18"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4</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7</v>
      </c>
      <c r="BC7" s="5"/>
      <c r="BD7" s="5"/>
      <c r="BE7" s="5"/>
      <c r="BF7" s="5"/>
      <c r="BG7" s="5"/>
      <c r="BH7" s="5"/>
      <c r="BI7" s="5"/>
      <c r="BJ7" s="3"/>
      <c r="BK7" s="3"/>
      <c r="BL7" s="24" t="s">
        <v>10</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3"/>
      <c r="AE8" s="3"/>
      <c r="AF8" s="3"/>
      <c r="AG8" s="3"/>
      <c r="AH8" s="3"/>
      <c r="AI8" s="3"/>
      <c r="AJ8" s="3"/>
      <c r="AK8" s="3"/>
      <c r="AL8" s="19">
        <f>データ!R6</f>
        <v>42943</v>
      </c>
      <c r="AM8" s="19"/>
      <c r="AN8" s="19"/>
      <c r="AO8" s="19"/>
      <c r="AP8" s="19"/>
      <c r="AQ8" s="19"/>
      <c r="AR8" s="19"/>
      <c r="AS8" s="19"/>
      <c r="AT8" s="7">
        <f>データ!S6</f>
        <v>144.13999999999999</v>
      </c>
      <c r="AU8" s="7"/>
      <c r="AV8" s="7"/>
      <c r="AW8" s="7"/>
      <c r="AX8" s="7"/>
      <c r="AY8" s="7"/>
      <c r="AZ8" s="7"/>
      <c r="BA8" s="7"/>
      <c r="BB8" s="7">
        <f>データ!T6</f>
        <v>297.93</v>
      </c>
      <c r="BC8" s="7"/>
      <c r="BD8" s="7"/>
      <c r="BE8" s="7"/>
      <c r="BF8" s="7"/>
      <c r="BG8" s="7"/>
      <c r="BH8" s="7"/>
      <c r="BI8" s="7"/>
      <c r="BJ8" s="3"/>
      <c r="BK8" s="3"/>
      <c r="BL8" s="25" t="s">
        <v>12</v>
      </c>
      <c r="BM8" s="35"/>
      <c r="BN8" s="42" t="s">
        <v>14</v>
      </c>
      <c r="BO8" s="45"/>
      <c r="BP8" s="45"/>
      <c r="BQ8" s="45"/>
      <c r="BR8" s="45"/>
      <c r="BS8" s="45"/>
      <c r="BT8" s="45"/>
      <c r="BU8" s="45"/>
      <c r="BV8" s="45"/>
      <c r="BW8" s="45"/>
      <c r="BX8" s="45"/>
      <c r="BY8" s="49"/>
    </row>
    <row r="9" spans="1:78" ht="18.75" customHeight="1">
      <c r="A9" s="2"/>
      <c r="B9" s="5" t="s">
        <v>16</v>
      </c>
      <c r="C9" s="5"/>
      <c r="D9" s="5"/>
      <c r="E9" s="5"/>
      <c r="F9" s="5"/>
      <c r="G9" s="5"/>
      <c r="H9" s="5"/>
      <c r="I9" s="5" t="s">
        <v>17</v>
      </c>
      <c r="J9" s="5"/>
      <c r="K9" s="5"/>
      <c r="L9" s="5"/>
      <c r="M9" s="5"/>
      <c r="N9" s="5"/>
      <c r="O9" s="5"/>
      <c r="P9" s="5" t="s">
        <v>19</v>
      </c>
      <c r="Q9" s="5"/>
      <c r="R9" s="5"/>
      <c r="S9" s="5"/>
      <c r="T9" s="5"/>
      <c r="U9" s="5"/>
      <c r="V9" s="5"/>
      <c r="W9" s="5" t="s">
        <v>21</v>
      </c>
      <c r="X9" s="5"/>
      <c r="Y9" s="5"/>
      <c r="Z9" s="5"/>
      <c r="AA9" s="5"/>
      <c r="AB9" s="5"/>
      <c r="AC9" s="5"/>
      <c r="AD9" s="5" t="s">
        <v>22</v>
      </c>
      <c r="AE9" s="5"/>
      <c r="AF9" s="5"/>
      <c r="AG9" s="5"/>
      <c r="AH9" s="5"/>
      <c r="AI9" s="5"/>
      <c r="AJ9" s="5"/>
      <c r="AK9" s="3"/>
      <c r="AL9" s="5" t="s">
        <v>23</v>
      </c>
      <c r="AM9" s="5"/>
      <c r="AN9" s="5"/>
      <c r="AO9" s="5"/>
      <c r="AP9" s="5"/>
      <c r="AQ9" s="5"/>
      <c r="AR9" s="5"/>
      <c r="AS9" s="5"/>
      <c r="AT9" s="5" t="s">
        <v>25</v>
      </c>
      <c r="AU9" s="5"/>
      <c r="AV9" s="5"/>
      <c r="AW9" s="5"/>
      <c r="AX9" s="5"/>
      <c r="AY9" s="5"/>
      <c r="AZ9" s="5"/>
      <c r="BA9" s="5"/>
      <c r="BB9" s="5" t="s">
        <v>29</v>
      </c>
      <c r="BC9" s="5"/>
      <c r="BD9" s="5"/>
      <c r="BE9" s="5"/>
      <c r="BF9" s="5"/>
      <c r="BG9" s="5"/>
      <c r="BH9" s="5"/>
      <c r="BI9" s="5"/>
      <c r="BJ9" s="3"/>
      <c r="BK9" s="3"/>
      <c r="BL9" s="26" t="s">
        <v>31</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39.479999999999997</v>
      </c>
      <c r="Q10" s="7"/>
      <c r="R10" s="7"/>
      <c r="S10" s="7"/>
      <c r="T10" s="7"/>
      <c r="U10" s="7"/>
      <c r="V10" s="7"/>
      <c r="W10" s="7">
        <f>データ!P6</f>
        <v>83.75</v>
      </c>
      <c r="X10" s="7"/>
      <c r="Y10" s="7"/>
      <c r="Z10" s="7"/>
      <c r="AA10" s="7"/>
      <c r="AB10" s="7"/>
      <c r="AC10" s="7"/>
      <c r="AD10" s="19">
        <f>データ!Q6</f>
        <v>1940</v>
      </c>
      <c r="AE10" s="19"/>
      <c r="AF10" s="19"/>
      <c r="AG10" s="19"/>
      <c r="AH10" s="19"/>
      <c r="AI10" s="19"/>
      <c r="AJ10" s="19"/>
      <c r="AK10" s="2"/>
      <c r="AL10" s="19">
        <f>データ!U6</f>
        <v>16825</v>
      </c>
      <c r="AM10" s="19"/>
      <c r="AN10" s="19"/>
      <c r="AO10" s="19"/>
      <c r="AP10" s="19"/>
      <c r="AQ10" s="19"/>
      <c r="AR10" s="19"/>
      <c r="AS10" s="19"/>
      <c r="AT10" s="7">
        <f>データ!V6</f>
        <v>7.12</v>
      </c>
      <c r="AU10" s="7"/>
      <c r="AV10" s="7"/>
      <c r="AW10" s="7"/>
      <c r="AX10" s="7"/>
      <c r="AY10" s="7"/>
      <c r="AZ10" s="7"/>
      <c r="BA10" s="7"/>
      <c r="BB10" s="7">
        <f>データ!W6</f>
        <v>2363.06</v>
      </c>
      <c r="BC10" s="7"/>
      <c r="BD10" s="7"/>
      <c r="BE10" s="7"/>
      <c r="BF10" s="7"/>
      <c r="BG10" s="7"/>
      <c r="BH10" s="7"/>
      <c r="BI10" s="7"/>
      <c r="BJ10" s="2"/>
      <c r="BK10" s="2"/>
      <c r="BL10" s="27" t="s">
        <v>11</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37</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41</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46</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24</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109</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48</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51</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49</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108</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15</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59</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47</v>
      </c>
      <c r="D3" s="59" t="s">
        <v>18</v>
      </c>
      <c r="E3" s="59" t="s">
        <v>32</v>
      </c>
      <c r="F3" s="59" t="s">
        <v>62</v>
      </c>
      <c r="G3" s="59" t="s">
        <v>63</v>
      </c>
      <c r="H3" s="65" t="s">
        <v>6</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43</v>
      </c>
      <c r="B4" s="60"/>
      <c r="C4" s="60"/>
      <c r="D4" s="60"/>
      <c r="E4" s="60"/>
      <c r="F4" s="60"/>
      <c r="G4" s="60"/>
      <c r="H4" s="66"/>
      <c r="I4" s="69"/>
      <c r="J4" s="69"/>
      <c r="K4" s="69"/>
      <c r="L4" s="69"/>
      <c r="M4" s="69"/>
      <c r="N4" s="69"/>
      <c r="O4" s="69"/>
      <c r="P4" s="69"/>
      <c r="Q4" s="69"/>
      <c r="R4" s="69"/>
      <c r="S4" s="69"/>
      <c r="T4" s="69"/>
      <c r="U4" s="69"/>
      <c r="V4" s="69"/>
      <c r="W4" s="74"/>
      <c r="X4" s="77" t="s">
        <v>64</v>
      </c>
      <c r="Y4" s="77"/>
      <c r="Z4" s="77"/>
      <c r="AA4" s="77"/>
      <c r="AB4" s="77"/>
      <c r="AC4" s="77"/>
      <c r="AD4" s="77"/>
      <c r="AE4" s="77"/>
      <c r="AF4" s="77"/>
      <c r="AG4" s="77"/>
      <c r="AH4" s="77"/>
      <c r="AI4" s="77" t="s">
        <v>33</v>
      </c>
      <c r="AJ4" s="77"/>
      <c r="AK4" s="77"/>
      <c r="AL4" s="77"/>
      <c r="AM4" s="77"/>
      <c r="AN4" s="77"/>
      <c r="AO4" s="77"/>
      <c r="AP4" s="77"/>
      <c r="AQ4" s="77"/>
      <c r="AR4" s="77"/>
      <c r="AS4" s="77"/>
      <c r="AT4" s="77" t="s">
        <v>52</v>
      </c>
      <c r="AU4" s="77"/>
      <c r="AV4" s="77"/>
      <c r="AW4" s="77"/>
      <c r="AX4" s="77"/>
      <c r="AY4" s="77"/>
      <c r="AZ4" s="77"/>
      <c r="BA4" s="77"/>
      <c r="BB4" s="77"/>
      <c r="BC4" s="77"/>
      <c r="BD4" s="77"/>
      <c r="BE4" s="77" t="s">
        <v>65</v>
      </c>
      <c r="BF4" s="77"/>
      <c r="BG4" s="77"/>
      <c r="BH4" s="77"/>
      <c r="BI4" s="77"/>
      <c r="BJ4" s="77"/>
      <c r="BK4" s="77"/>
      <c r="BL4" s="77"/>
      <c r="BM4" s="77"/>
      <c r="BN4" s="77"/>
      <c r="BO4" s="77"/>
      <c r="BP4" s="77" t="s">
        <v>60</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27</v>
      </c>
      <c r="CX4" s="77"/>
      <c r="CY4" s="77"/>
      <c r="CZ4" s="77"/>
      <c r="DA4" s="77"/>
      <c r="DB4" s="77"/>
      <c r="DC4" s="77"/>
      <c r="DD4" s="77"/>
      <c r="DE4" s="77"/>
      <c r="DF4" s="77"/>
      <c r="DG4" s="77"/>
      <c r="DH4" s="77" t="s">
        <v>39</v>
      </c>
      <c r="DI4" s="77"/>
      <c r="DJ4" s="77"/>
      <c r="DK4" s="77"/>
      <c r="DL4" s="77"/>
      <c r="DM4" s="77"/>
      <c r="DN4" s="77"/>
      <c r="DO4" s="77"/>
      <c r="DP4" s="77"/>
      <c r="DQ4" s="77"/>
      <c r="DR4" s="77"/>
      <c r="DS4" s="77" t="s">
        <v>67</v>
      </c>
      <c r="DT4" s="77"/>
      <c r="DU4" s="77"/>
      <c r="DV4" s="77"/>
      <c r="DW4" s="77"/>
      <c r="DX4" s="77"/>
      <c r="DY4" s="77"/>
      <c r="DZ4" s="77"/>
      <c r="EA4" s="77"/>
      <c r="EB4" s="77"/>
      <c r="EC4" s="77"/>
      <c r="ED4" s="77" t="s">
        <v>30</v>
      </c>
      <c r="EE4" s="77"/>
      <c r="EF4" s="77"/>
      <c r="EG4" s="77"/>
      <c r="EH4" s="77"/>
      <c r="EI4" s="77"/>
      <c r="EJ4" s="77"/>
      <c r="EK4" s="77"/>
      <c r="EL4" s="77"/>
      <c r="EM4" s="77"/>
      <c r="EN4" s="77"/>
    </row>
    <row r="5" spans="1:144">
      <c r="A5" s="57" t="s">
        <v>68</v>
      </c>
      <c r="B5" s="61"/>
      <c r="C5" s="61"/>
      <c r="D5" s="61"/>
      <c r="E5" s="61"/>
      <c r="F5" s="61"/>
      <c r="G5" s="61"/>
      <c r="H5" s="67" t="s">
        <v>69</v>
      </c>
      <c r="I5" s="67" t="s">
        <v>70</v>
      </c>
      <c r="J5" s="67" t="s">
        <v>55</v>
      </c>
      <c r="K5" s="67" t="s">
        <v>71</v>
      </c>
      <c r="L5" s="67" t="s">
        <v>72</v>
      </c>
      <c r="M5" s="67" t="s">
        <v>73</v>
      </c>
      <c r="N5" s="67" t="s">
        <v>74</v>
      </c>
      <c r="O5" s="67" t="s">
        <v>75</v>
      </c>
      <c r="P5" s="67" t="s">
        <v>76</v>
      </c>
      <c r="Q5" s="67" t="s">
        <v>77</v>
      </c>
      <c r="R5" s="67" t="s">
        <v>57</v>
      </c>
      <c r="S5" s="67" t="s">
        <v>78</v>
      </c>
      <c r="T5" s="67" t="s">
        <v>79</v>
      </c>
      <c r="U5" s="67" t="s">
        <v>80</v>
      </c>
      <c r="V5" s="67" t="s">
        <v>81</v>
      </c>
      <c r="W5" s="67" t="s">
        <v>82</v>
      </c>
      <c r="X5" s="67" t="s">
        <v>28</v>
      </c>
      <c r="Y5" s="67" t="s">
        <v>83</v>
      </c>
      <c r="Z5" s="67" t="s">
        <v>84</v>
      </c>
      <c r="AA5" s="67" t="s">
        <v>85</v>
      </c>
      <c r="AB5" s="67" t="s">
        <v>86</v>
      </c>
      <c r="AC5" s="67" t="s">
        <v>87</v>
      </c>
      <c r="AD5" s="67" t="s">
        <v>88</v>
      </c>
      <c r="AE5" s="67" t="s">
        <v>89</v>
      </c>
      <c r="AF5" s="67" t="s">
        <v>90</v>
      </c>
      <c r="AG5" s="67" t="s">
        <v>91</v>
      </c>
      <c r="AH5" s="67" t="s">
        <v>92</v>
      </c>
      <c r="AI5" s="67" t="s">
        <v>28</v>
      </c>
      <c r="AJ5" s="67" t="s">
        <v>83</v>
      </c>
      <c r="AK5" s="67" t="s">
        <v>84</v>
      </c>
      <c r="AL5" s="67" t="s">
        <v>85</v>
      </c>
      <c r="AM5" s="67" t="s">
        <v>86</v>
      </c>
      <c r="AN5" s="67" t="s">
        <v>87</v>
      </c>
      <c r="AO5" s="67" t="s">
        <v>88</v>
      </c>
      <c r="AP5" s="67" t="s">
        <v>89</v>
      </c>
      <c r="AQ5" s="67" t="s">
        <v>90</v>
      </c>
      <c r="AR5" s="67" t="s">
        <v>91</v>
      </c>
      <c r="AS5" s="67" t="s">
        <v>93</v>
      </c>
      <c r="AT5" s="67" t="s">
        <v>28</v>
      </c>
      <c r="AU5" s="67" t="s">
        <v>83</v>
      </c>
      <c r="AV5" s="67" t="s">
        <v>84</v>
      </c>
      <c r="AW5" s="67" t="s">
        <v>85</v>
      </c>
      <c r="AX5" s="67" t="s">
        <v>86</v>
      </c>
      <c r="AY5" s="67" t="s">
        <v>87</v>
      </c>
      <c r="AZ5" s="67" t="s">
        <v>88</v>
      </c>
      <c r="BA5" s="67" t="s">
        <v>89</v>
      </c>
      <c r="BB5" s="67" t="s">
        <v>90</v>
      </c>
      <c r="BC5" s="67" t="s">
        <v>91</v>
      </c>
      <c r="BD5" s="67" t="s">
        <v>93</v>
      </c>
      <c r="BE5" s="67" t="s">
        <v>28</v>
      </c>
      <c r="BF5" s="67" t="s">
        <v>83</v>
      </c>
      <c r="BG5" s="67" t="s">
        <v>84</v>
      </c>
      <c r="BH5" s="67" t="s">
        <v>85</v>
      </c>
      <c r="BI5" s="67" t="s">
        <v>86</v>
      </c>
      <c r="BJ5" s="67" t="s">
        <v>87</v>
      </c>
      <c r="BK5" s="67" t="s">
        <v>88</v>
      </c>
      <c r="BL5" s="67" t="s">
        <v>89</v>
      </c>
      <c r="BM5" s="67" t="s">
        <v>90</v>
      </c>
      <c r="BN5" s="67" t="s">
        <v>91</v>
      </c>
      <c r="BO5" s="67" t="s">
        <v>93</v>
      </c>
      <c r="BP5" s="67" t="s">
        <v>28</v>
      </c>
      <c r="BQ5" s="67" t="s">
        <v>83</v>
      </c>
      <c r="BR5" s="67" t="s">
        <v>84</v>
      </c>
      <c r="BS5" s="67" t="s">
        <v>85</v>
      </c>
      <c r="BT5" s="67" t="s">
        <v>86</v>
      </c>
      <c r="BU5" s="67" t="s">
        <v>87</v>
      </c>
      <c r="BV5" s="67" t="s">
        <v>88</v>
      </c>
      <c r="BW5" s="67" t="s">
        <v>89</v>
      </c>
      <c r="BX5" s="67" t="s">
        <v>90</v>
      </c>
      <c r="BY5" s="67" t="s">
        <v>91</v>
      </c>
      <c r="BZ5" s="67" t="s">
        <v>93</v>
      </c>
      <c r="CA5" s="67" t="s">
        <v>28</v>
      </c>
      <c r="CB5" s="67" t="s">
        <v>83</v>
      </c>
      <c r="CC5" s="67" t="s">
        <v>84</v>
      </c>
      <c r="CD5" s="67" t="s">
        <v>85</v>
      </c>
      <c r="CE5" s="67" t="s">
        <v>86</v>
      </c>
      <c r="CF5" s="67" t="s">
        <v>87</v>
      </c>
      <c r="CG5" s="67" t="s">
        <v>88</v>
      </c>
      <c r="CH5" s="67" t="s">
        <v>89</v>
      </c>
      <c r="CI5" s="67" t="s">
        <v>90</v>
      </c>
      <c r="CJ5" s="67" t="s">
        <v>91</v>
      </c>
      <c r="CK5" s="67" t="s">
        <v>93</v>
      </c>
      <c r="CL5" s="67" t="s">
        <v>28</v>
      </c>
      <c r="CM5" s="67" t="s">
        <v>83</v>
      </c>
      <c r="CN5" s="67" t="s">
        <v>84</v>
      </c>
      <c r="CO5" s="67" t="s">
        <v>85</v>
      </c>
      <c r="CP5" s="67" t="s">
        <v>86</v>
      </c>
      <c r="CQ5" s="67" t="s">
        <v>87</v>
      </c>
      <c r="CR5" s="67" t="s">
        <v>88</v>
      </c>
      <c r="CS5" s="67" t="s">
        <v>89</v>
      </c>
      <c r="CT5" s="67" t="s">
        <v>90</v>
      </c>
      <c r="CU5" s="67" t="s">
        <v>91</v>
      </c>
      <c r="CV5" s="67" t="s">
        <v>93</v>
      </c>
      <c r="CW5" s="67" t="s">
        <v>28</v>
      </c>
      <c r="CX5" s="67" t="s">
        <v>83</v>
      </c>
      <c r="CY5" s="67" t="s">
        <v>84</v>
      </c>
      <c r="CZ5" s="67" t="s">
        <v>85</v>
      </c>
      <c r="DA5" s="67" t="s">
        <v>86</v>
      </c>
      <c r="DB5" s="67" t="s">
        <v>87</v>
      </c>
      <c r="DC5" s="67" t="s">
        <v>88</v>
      </c>
      <c r="DD5" s="67" t="s">
        <v>89</v>
      </c>
      <c r="DE5" s="67" t="s">
        <v>90</v>
      </c>
      <c r="DF5" s="67" t="s">
        <v>91</v>
      </c>
      <c r="DG5" s="67" t="s">
        <v>93</v>
      </c>
      <c r="DH5" s="67" t="s">
        <v>28</v>
      </c>
      <c r="DI5" s="67" t="s">
        <v>83</v>
      </c>
      <c r="DJ5" s="67" t="s">
        <v>84</v>
      </c>
      <c r="DK5" s="67" t="s">
        <v>85</v>
      </c>
      <c r="DL5" s="67" t="s">
        <v>86</v>
      </c>
      <c r="DM5" s="67" t="s">
        <v>87</v>
      </c>
      <c r="DN5" s="67" t="s">
        <v>88</v>
      </c>
      <c r="DO5" s="67" t="s">
        <v>89</v>
      </c>
      <c r="DP5" s="67" t="s">
        <v>90</v>
      </c>
      <c r="DQ5" s="67" t="s">
        <v>91</v>
      </c>
      <c r="DR5" s="67" t="s">
        <v>93</v>
      </c>
      <c r="DS5" s="67" t="s">
        <v>28</v>
      </c>
      <c r="DT5" s="67" t="s">
        <v>83</v>
      </c>
      <c r="DU5" s="67" t="s">
        <v>84</v>
      </c>
      <c r="DV5" s="67" t="s">
        <v>85</v>
      </c>
      <c r="DW5" s="67" t="s">
        <v>86</v>
      </c>
      <c r="DX5" s="67" t="s">
        <v>87</v>
      </c>
      <c r="DY5" s="67" t="s">
        <v>88</v>
      </c>
      <c r="DZ5" s="67" t="s">
        <v>89</v>
      </c>
      <c r="EA5" s="67" t="s">
        <v>90</v>
      </c>
      <c r="EB5" s="67" t="s">
        <v>91</v>
      </c>
      <c r="EC5" s="67" t="s">
        <v>93</v>
      </c>
      <c r="ED5" s="67" t="s">
        <v>28</v>
      </c>
      <c r="EE5" s="67" t="s">
        <v>83</v>
      </c>
      <c r="EF5" s="67" t="s">
        <v>84</v>
      </c>
      <c r="EG5" s="67" t="s">
        <v>85</v>
      </c>
      <c r="EH5" s="67" t="s">
        <v>86</v>
      </c>
      <c r="EI5" s="67" t="s">
        <v>87</v>
      </c>
      <c r="EJ5" s="67" t="s">
        <v>88</v>
      </c>
      <c r="EK5" s="67" t="s">
        <v>89</v>
      </c>
      <c r="EL5" s="67" t="s">
        <v>90</v>
      </c>
      <c r="EM5" s="67" t="s">
        <v>91</v>
      </c>
      <c r="EN5" s="67" t="s">
        <v>93</v>
      </c>
    </row>
    <row r="6" spans="1:144" s="56" customFormat="1">
      <c r="A6" s="57" t="s">
        <v>94</v>
      </c>
      <c r="B6" s="62">
        <f t="shared" ref="B6:W6" si="1">B7</f>
        <v>2015</v>
      </c>
      <c r="C6" s="62">
        <f t="shared" si="1"/>
        <v>362051</v>
      </c>
      <c r="D6" s="62">
        <f t="shared" si="1"/>
        <v>47</v>
      </c>
      <c r="E6" s="62">
        <f t="shared" si="1"/>
        <v>17</v>
      </c>
      <c r="F6" s="62">
        <f t="shared" si="1"/>
        <v>1</v>
      </c>
      <c r="G6" s="62">
        <f t="shared" si="1"/>
        <v>0</v>
      </c>
      <c r="H6" s="62" t="str">
        <f t="shared" si="1"/>
        <v>徳島県　吉野川市</v>
      </c>
      <c r="I6" s="62" t="str">
        <f t="shared" si="1"/>
        <v>法非適用</v>
      </c>
      <c r="J6" s="62" t="str">
        <f t="shared" si="1"/>
        <v>下水道事業</v>
      </c>
      <c r="K6" s="62" t="str">
        <f t="shared" si="1"/>
        <v>公共下水道</v>
      </c>
      <c r="L6" s="62" t="str">
        <f t="shared" si="1"/>
        <v>Cd2</v>
      </c>
      <c r="M6" s="70" t="str">
        <f t="shared" si="1"/>
        <v>-</v>
      </c>
      <c r="N6" s="70" t="str">
        <f t="shared" si="1"/>
        <v>該当数値なし</v>
      </c>
      <c r="O6" s="70">
        <f t="shared" si="1"/>
        <v>39.479999999999997</v>
      </c>
      <c r="P6" s="70">
        <f t="shared" si="1"/>
        <v>83.75</v>
      </c>
      <c r="Q6" s="70">
        <f t="shared" si="1"/>
        <v>1940</v>
      </c>
      <c r="R6" s="70">
        <f t="shared" si="1"/>
        <v>42943</v>
      </c>
      <c r="S6" s="70">
        <f t="shared" si="1"/>
        <v>144.13999999999999</v>
      </c>
      <c r="T6" s="70">
        <f t="shared" si="1"/>
        <v>297.93</v>
      </c>
      <c r="U6" s="70">
        <f t="shared" si="1"/>
        <v>16825</v>
      </c>
      <c r="V6" s="70">
        <f t="shared" si="1"/>
        <v>7.12</v>
      </c>
      <c r="W6" s="70">
        <f t="shared" si="1"/>
        <v>2363.06</v>
      </c>
      <c r="X6" s="78">
        <f t="shared" ref="X6:AG6" si="2">IF(X7="",NA(),X7)</f>
        <v>74.88</v>
      </c>
      <c r="Y6" s="78">
        <f t="shared" si="2"/>
        <v>67.64</v>
      </c>
      <c r="Z6" s="78">
        <f t="shared" si="2"/>
        <v>58.52</v>
      </c>
      <c r="AA6" s="78">
        <f t="shared" si="2"/>
        <v>68.8</v>
      </c>
      <c r="AB6" s="78">
        <f t="shared" si="2"/>
        <v>68.569999999999993</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8">
        <f t="shared" ref="BE6:BN6" si="5">IF(BE7="",NA(),BE7)</f>
        <v>2031.56</v>
      </c>
      <c r="BF6" s="78">
        <f t="shared" si="5"/>
        <v>1991.35</v>
      </c>
      <c r="BG6" s="78">
        <f t="shared" si="5"/>
        <v>1903.16</v>
      </c>
      <c r="BH6" s="78">
        <f t="shared" si="5"/>
        <v>1666.18</v>
      </c>
      <c r="BI6" s="78">
        <f t="shared" si="5"/>
        <v>1697.3</v>
      </c>
      <c r="BJ6" s="78">
        <f t="shared" si="5"/>
        <v>1365.62</v>
      </c>
      <c r="BK6" s="78">
        <f t="shared" si="5"/>
        <v>1309.43</v>
      </c>
      <c r="BL6" s="78">
        <f t="shared" si="5"/>
        <v>1306.92</v>
      </c>
      <c r="BM6" s="78">
        <f t="shared" si="5"/>
        <v>1203.71</v>
      </c>
      <c r="BN6" s="78">
        <f t="shared" si="5"/>
        <v>1162.3599999999999</v>
      </c>
      <c r="BO6" s="70" t="str">
        <f>IF(BO7="","",IF(BO7="-","【-】","【"&amp;SUBSTITUTE(TEXT(BO7,"#,##0.00"),"-","△")&amp;"】"))</f>
        <v>【763.62】</v>
      </c>
      <c r="BP6" s="78">
        <f t="shared" ref="BP6:BY6" si="6">IF(BP7="",NA(),BP7)</f>
        <v>64.510000000000005</v>
      </c>
      <c r="BQ6" s="78">
        <f t="shared" si="6"/>
        <v>65.16</v>
      </c>
      <c r="BR6" s="78">
        <f t="shared" si="6"/>
        <v>66.989999999999995</v>
      </c>
      <c r="BS6" s="78">
        <f t="shared" si="6"/>
        <v>71.319999999999993</v>
      </c>
      <c r="BT6" s="78">
        <f t="shared" si="6"/>
        <v>67.89</v>
      </c>
      <c r="BU6" s="78">
        <f t="shared" si="6"/>
        <v>65.98</v>
      </c>
      <c r="BV6" s="78">
        <f t="shared" si="6"/>
        <v>67.59</v>
      </c>
      <c r="BW6" s="78">
        <f t="shared" si="6"/>
        <v>68.510000000000005</v>
      </c>
      <c r="BX6" s="78">
        <f t="shared" si="6"/>
        <v>69.739999999999995</v>
      </c>
      <c r="BY6" s="78">
        <f t="shared" si="6"/>
        <v>68.209999999999994</v>
      </c>
      <c r="BZ6" s="70" t="str">
        <f>IF(BZ7="","",IF(BZ7="-","【-】","【"&amp;SUBSTITUTE(TEXT(BZ7,"#,##0.00"),"-","△")&amp;"】"))</f>
        <v>【98.53】</v>
      </c>
      <c r="CA6" s="78">
        <f t="shared" ref="CA6:CJ6" si="7">IF(CA7="",NA(),CA7)</f>
        <v>154.84</v>
      </c>
      <c r="CB6" s="78">
        <f t="shared" si="7"/>
        <v>154.86000000000001</v>
      </c>
      <c r="CC6" s="78">
        <f t="shared" si="7"/>
        <v>150.94999999999999</v>
      </c>
      <c r="CD6" s="78">
        <f t="shared" si="7"/>
        <v>145.33000000000001</v>
      </c>
      <c r="CE6" s="78">
        <f t="shared" si="7"/>
        <v>152.46</v>
      </c>
      <c r="CF6" s="78">
        <f t="shared" si="7"/>
        <v>258.83</v>
      </c>
      <c r="CG6" s="78">
        <f t="shared" si="7"/>
        <v>251.88</v>
      </c>
      <c r="CH6" s="78">
        <f t="shared" si="7"/>
        <v>247.43</v>
      </c>
      <c r="CI6" s="78">
        <f t="shared" si="7"/>
        <v>248.89</v>
      </c>
      <c r="CJ6" s="78">
        <f t="shared" si="7"/>
        <v>250.84</v>
      </c>
      <c r="CK6" s="70" t="str">
        <f>IF(CK7="","",IF(CK7="-","【-】","【"&amp;SUBSTITUTE(TEXT(CK7,"#,##0.00"),"-","△")&amp;"】"))</f>
        <v>【139.70】</v>
      </c>
      <c r="CL6" s="78">
        <f t="shared" ref="CL6:CU6" si="8">IF(CL7="",NA(),CL7)</f>
        <v>54.35</v>
      </c>
      <c r="CM6" s="78">
        <f t="shared" si="8"/>
        <v>53.7</v>
      </c>
      <c r="CN6" s="78">
        <f t="shared" si="8"/>
        <v>55.27</v>
      </c>
      <c r="CO6" s="78">
        <f t="shared" si="8"/>
        <v>53.68</v>
      </c>
      <c r="CP6" s="78">
        <f t="shared" si="8"/>
        <v>55.62</v>
      </c>
      <c r="CQ6" s="78">
        <f t="shared" si="8"/>
        <v>50.74</v>
      </c>
      <c r="CR6" s="78">
        <f t="shared" si="8"/>
        <v>49.29</v>
      </c>
      <c r="CS6" s="78">
        <f t="shared" si="8"/>
        <v>50.32</v>
      </c>
      <c r="CT6" s="78">
        <f t="shared" si="8"/>
        <v>49.89</v>
      </c>
      <c r="CU6" s="78">
        <f t="shared" si="8"/>
        <v>49.39</v>
      </c>
      <c r="CV6" s="70" t="str">
        <f>IF(CV7="","",IF(CV7="-","【-】","【"&amp;SUBSTITUTE(TEXT(CV7,"#,##0.00"),"-","△")&amp;"】"))</f>
        <v>【60.01】</v>
      </c>
      <c r="CW6" s="78">
        <f t="shared" ref="CW6:DF6" si="9">IF(CW7="",NA(),CW7)</f>
        <v>75.7</v>
      </c>
      <c r="CX6" s="78">
        <f t="shared" si="9"/>
        <v>76.5</v>
      </c>
      <c r="CY6" s="78">
        <f t="shared" si="9"/>
        <v>77.010000000000005</v>
      </c>
      <c r="CZ6" s="78">
        <f t="shared" si="9"/>
        <v>79.03</v>
      </c>
      <c r="DA6" s="78">
        <f t="shared" si="9"/>
        <v>80.989999999999995</v>
      </c>
      <c r="DB6" s="78">
        <f t="shared" si="9"/>
        <v>85.1</v>
      </c>
      <c r="DC6" s="78">
        <f t="shared" si="9"/>
        <v>84.31</v>
      </c>
      <c r="DD6" s="78">
        <f t="shared" si="9"/>
        <v>84.57</v>
      </c>
      <c r="DE6" s="78">
        <f t="shared" si="9"/>
        <v>84.73</v>
      </c>
      <c r="DF6" s="78">
        <f t="shared" si="9"/>
        <v>83.96</v>
      </c>
      <c r="DG6" s="70" t="str">
        <f>IF(DG7="","",IF(DG7="-","【-】","【"&amp;SUBSTITUTE(TEXT(DG7,"#,##0.00"),"-","△")&amp;"】"))</f>
        <v>【94.73】</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8">
        <f t="shared" si="12"/>
        <v>4.e-002</v>
      </c>
      <c r="EI6" s="78">
        <f t="shared" si="12"/>
        <v>9.e-002</v>
      </c>
      <c r="EJ6" s="78">
        <f t="shared" si="12"/>
        <v>7.0000000000000007e-002</v>
      </c>
      <c r="EK6" s="78">
        <f t="shared" si="12"/>
        <v>0.14000000000000001</v>
      </c>
      <c r="EL6" s="78">
        <f t="shared" si="12"/>
        <v>3.e-002</v>
      </c>
      <c r="EM6" s="78">
        <f t="shared" si="12"/>
        <v>0.15</v>
      </c>
      <c r="EN6" s="70" t="str">
        <f>IF(EN7="","",IF(EN7="-","【-】","【"&amp;SUBSTITUTE(TEXT(EN7,"#,##0.00"),"-","△")&amp;"】"))</f>
        <v>【0.23】</v>
      </c>
    </row>
    <row r="7" spans="1:144" s="56" customFormat="1">
      <c r="A7" s="57"/>
      <c r="B7" s="63">
        <v>2015</v>
      </c>
      <c r="C7" s="63">
        <v>362051</v>
      </c>
      <c r="D7" s="63">
        <v>47</v>
      </c>
      <c r="E7" s="63">
        <v>17</v>
      </c>
      <c r="F7" s="63">
        <v>1</v>
      </c>
      <c r="G7" s="63">
        <v>0</v>
      </c>
      <c r="H7" s="63" t="s">
        <v>95</v>
      </c>
      <c r="I7" s="63" t="s">
        <v>96</v>
      </c>
      <c r="J7" s="63" t="s">
        <v>97</v>
      </c>
      <c r="K7" s="63" t="s">
        <v>98</v>
      </c>
      <c r="L7" s="63" t="s">
        <v>99</v>
      </c>
      <c r="M7" s="71" t="s">
        <v>100</v>
      </c>
      <c r="N7" s="71" t="s">
        <v>101</v>
      </c>
      <c r="O7" s="71">
        <v>39.479999999999997</v>
      </c>
      <c r="P7" s="71">
        <v>83.75</v>
      </c>
      <c r="Q7" s="71">
        <v>1940</v>
      </c>
      <c r="R7" s="71">
        <v>42943</v>
      </c>
      <c r="S7" s="71">
        <v>144.13999999999999</v>
      </c>
      <c r="T7" s="71">
        <v>297.93</v>
      </c>
      <c r="U7" s="71">
        <v>16825</v>
      </c>
      <c r="V7" s="71">
        <v>7.12</v>
      </c>
      <c r="W7" s="71">
        <v>2363.06</v>
      </c>
      <c r="X7" s="71">
        <v>74.88</v>
      </c>
      <c r="Y7" s="71">
        <v>67.64</v>
      </c>
      <c r="Z7" s="71">
        <v>58.52</v>
      </c>
      <c r="AA7" s="71">
        <v>68.8</v>
      </c>
      <c r="AB7" s="71">
        <v>68.569999999999993</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2031.56</v>
      </c>
      <c r="BF7" s="71">
        <v>1991.35</v>
      </c>
      <c r="BG7" s="71">
        <v>1903.16</v>
      </c>
      <c r="BH7" s="71">
        <v>1666.18</v>
      </c>
      <c r="BI7" s="71">
        <v>1697.3</v>
      </c>
      <c r="BJ7" s="71">
        <v>1365.62</v>
      </c>
      <c r="BK7" s="71">
        <v>1309.43</v>
      </c>
      <c r="BL7" s="71">
        <v>1306.92</v>
      </c>
      <c r="BM7" s="71">
        <v>1203.71</v>
      </c>
      <c r="BN7" s="71">
        <v>1162.3599999999999</v>
      </c>
      <c r="BO7" s="71">
        <v>763.62</v>
      </c>
      <c r="BP7" s="71">
        <v>64.510000000000005</v>
      </c>
      <c r="BQ7" s="71">
        <v>65.16</v>
      </c>
      <c r="BR7" s="71">
        <v>66.989999999999995</v>
      </c>
      <c r="BS7" s="71">
        <v>71.319999999999993</v>
      </c>
      <c r="BT7" s="71">
        <v>67.89</v>
      </c>
      <c r="BU7" s="71">
        <v>65.98</v>
      </c>
      <c r="BV7" s="71">
        <v>67.59</v>
      </c>
      <c r="BW7" s="71">
        <v>68.510000000000005</v>
      </c>
      <c r="BX7" s="71">
        <v>69.739999999999995</v>
      </c>
      <c r="BY7" s="71">
        <v>68.209999999999994</v>
      </c>
      <c r="BZ7" s="71">
        <v>98.53</v>
      </c>
      <c r="CA7" s="71">
        <v>154.84</v>
      </c>
      <c r="CB7" s="71">
        <v>154.86000000000001</v>
      </c>
      <c r="CC7" s="71">
        <v>150.94999999999999</v>
      </c>
      <c r="CD7" s="71">
        <v>145.33000000000001</v>
      </c>
      <c r="CE7" s="71">
        <v>152.46</v>
      </c>
      <c r="CF7" s="71">
        <v>258.83</v>
      </c>
      <c r="CG7" s="71">
        <v>251.88</v>
      </c>
      <c r="CH7" s="71">
        <v>247.43</v>
      </c>
      <c r="CI7" s="71">
        <v>248.89</v>
      </c>
      <c r="CJ7" s="71">
        <v>250.84</v>
      </c>
      <c r="CK7" s="71">
        <v>139.69999999999999</v>
      </c>
      <c r="CL7" s="71">
        <v>54.35</v>
      </c>
      <c r="CM7" s="71">
        <v>53.7</v>
      </c>
      <c r="CN7" s="71">
        <v>55.27</v>
      </c>
      <c r="CO7" s="71">
        <v>53.68</v>
      </c>
      <c r="CP7" s="71">
        <v>55.62</v>
      </c>
      <c r="CQ7" s="71">
        <v>50.74</v>
      </c>
      <c r="CR7" s="71">
        <v>49.29</v>
      </c>
      <c r="CS7" s="71">
        <v>50.32</v>
      </c>
      <c r="CT7" s="71">
        <v>49.89</v>
      </c>
      <c r="CU7" s="71">
        <v>49.39</v>
      </c>
      <c r="CV7" s="71">
        <v>60.01</v>
      </c>
      <c r="CW7" s="71">
        <v>75.7</v>
      </c>
      <c r="CX7" s="71">
        <v>76.5</v>
      </c>
      <c r="CY7" s="71">
        <v>77.010000000000005</v>
      </c>
      <c r="CZ7" s="71">
        <v>79.03</v>
      </c>
      <c r="DA7" s="71">
        <v>80.989999999999995</v>
      </c>
      <c r="DB7" s="71">
        <v>85.1</v>
      </c>
      <c r="DC7" s="71">
        <v>84.31</v>
      </c>
      <c r="DD7" s="71">
        <v>84.57</v>
      </c>
      <c r="DE7" s="71">
        <v>84.73</v>
      </c>
      <c r="DF7" s="71">
        <v>83.96</v>
      </c>
      <c r="DG7" s="71">
        <v>94.73</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4.e-002</v>
      </c>
      <c r="EI7" s="71">
        <v>9.e-002</v>
      </c>
      <c r="EJ7" s="71">
        <v>7.0000000000000007e-002</v>
      </c>
      <c r="EK7" s="71">
        <v>0.14000000000000001</v>
      </c>
      <c r="EL7" s="71">
        <v>3.e-002</v>
      </c>
      <c r="EM7" s="71">
        <v>0.15</v>
      </c>
      <c r="EN7" s="71">
        <v>0.23</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2017-02-08T02:54:07Z</dcterms:created>
  <dcterms:modified xsi:type="dcterms:W3CDTF">2017-02-13T02:59:54Z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2017-02-13T02:59:54Z</vt:filetime>
  </property>
</Properties>
</file>