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f27-u02\Desktop\"/>
    </mc:Choice>
  </mc:AlternateContent>
  <workbookProtection workbookPassword="8649" lockStructure="1"/>
  <bookViews>
    <workbookView xWindow="0" yWindow="0" windowWidth="20490" windowHeight="76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<sst xmlns="http://schemas.openxmlformats.org/spreadsheetml/2006/main" count="221" uniqueCount="111">
  <si>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</si>
  <si>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</si>
  <si>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</si>
  <si>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</si>
  <si>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</si>
  <si>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</si>
  <si>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</si>
  <si>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</si>
  <si>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</si>
  <si>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</si>
  <si>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</si>
  <si>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</si>
  <si>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</si>
  <si>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</si>
  <si>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</si>
  <si>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</si>
  <si>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</si>
  <si>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</si>
  <si>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</si>
  <si>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</si>
  <si>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</si>
  <si>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</si>
  <si>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</si>
  <si>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</si>
  <si>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</si>
  <si>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</si>
  <si>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</si>
  <si>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</si>
  <si>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</si>
  <si>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</si>
  <si>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</si>
  <si>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</si>
  <si>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</si>
  <si>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</si>
  <si>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</si>
  <si>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</si>
  <si>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</si>
  <si>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</si>
  <si>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</si>
  <si>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</si>
  <si>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</si>
  <si>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</si>
  <si>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</si>
  <si>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</si>
  <si>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</si>
  <si>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</si>
  <si>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</si>
  <si>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</si>
  <si>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</si>
  <si>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</si>
  <si>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</si>
  <si>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</si>
  <si>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</si>
  <si>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</si>
  <si>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</si>
  <si>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</si>
  <si>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</si>
  <si>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</si>
  <si>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</si>
  <si>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</si>
  <si>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</si>
  <si>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</si>
  <si>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</si>
  <si>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</si>
  <si>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</si>
  <si>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</si>
  <si>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</si>
  <si>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</si>
  <si>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</si>
  <si>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</si>
  <si>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</si>
  <si>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</si>
  <si>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</si>
  <si>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</si>
  <si>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</si>
  <si>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</si>
  <si>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</si>
  <si>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</si>
  <si>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</si>
  <si>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</si>
  <si>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</si>
  <si>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</si>
  <si>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</si>
  <si>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</si>
  <si>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</si>
  <si>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</si>
  <si>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</si>
  <si>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</si>
  <si>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</si>
  <si>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</si>
  <si>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</si>
  <si>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</si>
  <si>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</si>
  <si>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</si>
  <si>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</si>
  <si>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</si>
  <si>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阿南市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</si>
  <si>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</si>
  <si>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</si>
  <si>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</si>
  <si>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</si>
  <si>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</si>
  <si>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</si>
  <si>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</si>
  <si>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</si>
  <si>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</si>
  <si>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</si>
  <si>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</si>
  <si>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については、供用開始５年目で、水洗化率が53.89％の現状であるが、ほぼ100％に近い数値になっている。しかし、総収益（432,798千円）に占める使用料収入（32,726千円）の割合が低くなっており、今後の課題である。同様に「経費回収率」については、26.15％と類似団体平均値の約半分の数値、また「汚水処理原価」については、類似団体平均値の約２倍となっているが、今後の接続率の向上に伴い、数値の改善が見込まれるため、下水道への加入世帯の増加に向けた果敢な取り組みが必要である。
「施設利用率」については、管渠工事が進行中のため、約２０％しか利用されていない状況を示す数値となっているが、今後事業の進捗に伴い、数値は改善されるものと見込まれる。
</t>
    <rPh sb="1" eb="4">
      <t>シュウエキテキ</t>
    </rPh>
    <rPh sb="4" eb="6">
      <t>シュウシ</t>
    </rPh>
    <rPh sb="6" eb="8">
      <t>ヒリツ</t>
    </rPh>
    <rPh sb="15" eb="17">
      <t>キョウヨウ</t>
    </rPh>
    <rPh sb="17" eb="19">
      <t>カイシ</t>
    </rPh>
    <rPh sb="20" eb="22">
      <t>ネンメ</t>
    </rPh>
    <rPh sb="24" eb="27">
      <t>スイセンカ</t>
    </rPh>
    <rPh sb="27" eb="28">
      <t>リツ</t>
    </rPh>
    <rPh sb="36" eb="38">
      <t>ゲンジョウ</t>
    </rPh>
    <rPh sb="50" eb="51">
      <t>チカ</t>
    </rPh>
    <rPh sb="52" eb="54">
      <t>スウチ</t>
    </rPh>
    <rPh sb="65" eb="68">
      <t>ソウシュウエキ</t>
    </rPh>
    <rPh sb="76" eb="78">
      <t>センエン</t>
    </rPh>
    <rPh sb="80" eb="81">
      <t>シ</t>
    </rPh>
    <rPh sb="83" eb="86">
      <t>シヨウリョウ</t>
    </rPh>
    <rPh sb="86" eb="88">
      <t>シュウニュウ</t>
    </rPh>
    <rPh sb="95" eb="97">
      <t>センエン</t>
    </rPh>
    <rPh sb="99" eb="101">
      <t>ワリアイ</t>
    </rPh>
    <rPh sb="102" eb="103">
      <t>ヒク</t>
    </rPh>
    <rPh sb="110" eb="112">
      <t>コンゴ</t>
    </rPh>
    <rPh sb="113" eb="115">
      <t>カダイ</t>
    </rPh>
    <rPh sb="119" eb="121">
      <t>ドウヨウ</t>
    </rPh>
    <rPh sb="123" eb="125">
      <t>ケイヒ</t>
    </rPh>
    <rPh sb="125" eb="127">
      <t>カイシュウ</t>
    </rPh>
    <rPh sb="127" eb="128">
      <t>リツ</t>
    </rPh>
    <rPh sb="142" eb="144">
      <t>ルイジ</t>
    </rPh>
    <rPh sb="144" eb="146">
      <t>ダンタイ</t>
    </rPh>
    <rPh sb="146" eb="148">
      <t>ヘイキン</t>
    </rPh>
    <rPh sb="148" eb="149">
      <t>チ</t>
    </rPh>
    <rPh sb="150" eb="151">
      <t>ヤク</t>
    </rPh>
    <rPh sb="151" eb="153">
      <t>ハンブン</t>
    </rPh>
    <rPh sb="154" eb="156">
      <t>スウチ</t>
    </rPh>
    <rPh sb="160" eb="162">
      <t>オスイ</t>
    </rPh>
    <rPh sb="162" eb="164">
      <t>ショリ</t>
    </rPh>
    <rPh sb="164" eb="166">
      <t>ゲンカ</t>
    </rPh>
    <rPh sb="173" eb="175">
      <t>ルイジ</t>
    </rPh>
    <rPh sb="175" eb="177">
      <t>ダンタイ</t>
    </rPh>
    <rPh sb="177" eb="179">
      <t>ヘイキン</t>
    </rPh>
    <rPh sb="179" eb="180">
      <t>チ</t>
    </rPh>
    <rPh sb="181" eb="182">
      <t>ヤク</t>
    </rPh>
    <rPh sb="183" eb="184">
      <t>バイ</t>
    </rPh>
    <rPh sb="192" eb="194">
      <t>コンゴ</t>
    </rPh>
    <rPh sb="195" eb="197">
      <t>セツゾク</t>
    </rPh>
    <rPh sb="197" eb="198">
      <t>リツ</t>
    </rPh>
    <rPh sb="199" eb="201">
      <t>コウジョウ</t>
    </rPh>
    <rPh sb="202" eb="203">
      <t>トモナ</t>
    </rPh>
    <rPh sb="205" eb="207">
      <t>スウチ</t>
    </rPh>
    <rPh sb="208" eb="210">
      <t>カイゼン</t>
    </rPh>
    <rPh sb="211" eb="213">
      <t>ミコ</t>
    </rPh>
    <rPh sb="219" eb="222">
      <t>ゲスイドウ</t>
    </rPh>
    <rPh sb="224" eb="226">
      <t>カニュウ</t>
    </rPh>
    <rPh sb="226" eb="228">
      <t>セタイ</t>
    </rPh>
    <rPh sb="229" eb="231">
      <t>ゾウカ</t>
    </rPh>
    <rPh sb="232" eb="233">
      <t>ム</t>
    </rPh>
    <rPh sb="235" eb="237">
      <t>カカン</t>
    </rPh>
    <rPh sb="238" eb="239">
      <t>ト</t>
    </rPh>
    <rPh sb="240" eb="241">
      <t>ク</t>
    </rPh>
    <rPh sb="243" eb="245">
      <t>ヒツヨウ</t>
    </rPh>
    <rPh sb="251" eb="253">
      <t>シセツ</t>
    </rPh>
    <rPh sb="253" eb="256">
      <t>リヨウリツ</t>
    </rPh>
    <rPh sb="263" eb="264">
      <t>カン</t>
    </rPh>
    <rPh sb="264" eb="265">
      <t>キョ</t>
    </rPh>
    <rPh sb="265" eb="267">
      <t>コウジ</t>
    </rPh>
    <rPh sb="268" eb="271">
      <t>シンコウチュウ</t>
    </rPh>
    <rPh sb="275" eb="276">
      <t>ヤク</t>
    </rPh>
    <rPh sb="281" eb="283">
      <t>リヨウ</t>
    </rPh>
    <rPh sb="289" eb="291">
      <t>ジョウキョウ</t>
    </rPh>
    <rPh sb="292" eb="293">
      <t>シメ</t>
    </rPh>
    <rPh sb="294" eb="296">
      <t>スウチ</t>
    </rPh>
    <rPh sb="304" eb="306">
      <t>コンゴ</t>
    </rPh>
    <rPh sb="306" eb="308">
      <t>ジギョウ</t>
    </rPh>
    <rPh sb="309" eb="311">
      <t>シンチョク</t>
    </rPh>
    <rPh sb="312" eb="313">
      <t>トモナ</t>
    </rPh>
    <rPh sb="315" eb="317">
      <t>スウチ</t>
    </rPh>
    <rPh sb="318" eb="320">
      <t>カイゼン</t>
    </rPh>
    <rPh sb="326" eb="328">
      <t>ミコ</t>
    </rPh>
    <phoneticPr fontId="4"/>
  </si>
  <si>
    <t>供用開始が平成２３年度の新しい施設であるため、老朽化に伴う管渠の改善の必要は生じていない。</t>
    <phoneticPr fontId="4"/>
  </si>
  <si>
    <t>全体として、平成２３年度供用開始の下水道事業であるため、まだ接続率が低く、十分に下水道の効果を発揮している状況とは言い難い現状ではある。今後は、接続率の向上を図るとともに、事業の進捗に積極的に取り組み、下水道事業の効果向上を図るとともに、安定した経営に向けて取り組むことが重要である。</t>
    <rPh sb="0" eb="2">
      <t>ゼンタイ</t>
    </rPh>
    <rPh sb="6" eb="8">
      <t>ヘイセイ</t>
    </rPh>
    <rPh sb="10" eb="12">
      <t>ネンド</t>
    </rPh>
    <rPh sb="12" eb="14">
      <t>キョウヨウ</t>
    </rPh>
    <rPh sb="14" eb="16">
      <t>カイシ</t>
    </rPh>
    <rPh sb="17" eb="20">
      <t>ゲスイドウ</t>
    </rPh>
    <rPh sb="20" eb="22">
      <t>ジギョウ</t>
    </rPh>
    <rPh sb="30" eb="32">
      <t>セツゾク</t>
    </rPh>
    <rPh sb="32" eb="33">
      <t>リツ</t>
    </rPh>
    <rPh sb="34" eb="35">
      <t>ヒク</t>
    </rPh>
    <rPh sb="37" eb="39">
      <t>ジュウブン</t>
    </rPh>
    <rPh sb="40" eb="43">
      <t>ゲスイドウ</t>
    </rPh>
    <rPh sb="44" eb="46">
      <t>コウカ</t>
    </rPh>
    <rPh sb="47" eb="49">
      <t>ハッキ</t>
    </rPh>
    <rPh sb="53" eb="55">
      <t>ジョウキョウ</t>
    </rPh>
    <rPh sb="57" eb="58">
      <t>イ</t>
    </rPh>
    <rPh sb="59" eb="60">
      <t>ガタ</t>
    </rPh>
    <rPh sb="61" eb="63">
      <t>ゲンジョウ</t>
    </rPh>
    <rPh sb="68" eb="70">
      <t>コンゴ</t>
    </rPh>
    <rPh sb="72" eb="74">
      <t>セツゾク</t>
    </rPh>
    <rPh sb="74" eb="75">
      <t>リツ</t>
    </rPh>
    <rPh sb="76" eb="78">
      <t>コウジョウ</t>
    </rPh>
    <rPh sb="79" eb="80">
      <t>ハカ</t>
    </rPh>
    <rPh sb="86" eb="88">
      <t>ジギョウ</t>
    </rPh>
    <rPh sb="89" eb="91">
      <t>シンチョク</t>
    </rPh>
    <rPh sb="92" eb="95">
      <t>セッキョクテキ</t>
    </rPh>
    <rPh sb="96" eb="97">
      <t>ト</t>
    </rPh>
    <rPh sb="98" eb="99">
      <t>ク</t>
    </rPh>
    <rPh sb="101" eb="104">
      <t>ゲスイドウ</t>
    </rPh>
    <rPh sb="104" eb="106">
      <t>ジギョウ</t>
    </rPh>
    <rPh sb="107" eb="109">
      <t>コウカ</t>
    </rPh>
    <rPh sb="109" eb="111">
      <t>コウジョウ</t>
    </rPh>
    <rPh sb="112" eb="113">
      <t>ハカ</t>
    </rPh>
    <rPh sb="119" eb="121">
      <t>アンテイ</t>
    </rPh>
    <rPh sb="123" eb="125">
      <t>ケイエイ</t>
    </rPh>
    <rPh sb="126" eb="127">
      <t>ム</t>
    </rPh>
    <rPh sb="129" eb="130">
      <t>ト</t>
    </rPh>
    <rPh sb="131" eb="132">
      <t>ク</t>
    </rPh>
    <rPh sb="136" eb="138">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</si>
</sst>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5730936"/>
        <c:axId val="2157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215730936"/>
        <c:axId val="215731328"/>
      </c:lineChart>
      <c:dateAx>
        <c:axId val="215730936"/>
        <c:scaling>
          <c:orientation val="minMax"/>
        </c:scaling>
        <c:delete val="1"/>
        <c:axPos val="b"/>
        <c:numFmt formatCode="ge" sourceLinked="1"/>
        <c:majorTickMark val="none"/>
        <c:minorTickMark val="none"/>
        <c:tickLblPos val="none"/>
        <c:crossAx val="215731328"/>
        <c:crosses val="autoZero"/>
        <c:auto val="1"/>
        <c:lblOffset val="100"/>
        <c:baseTimeUnit val="years"/>
      </c:dateAx>
      <c:valAx>
        <c:axId val="2157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3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8.92</c:v>
                </c:pt>
                <c:pt idx="1">
                  <c:v>14.46</c:v>
                </c:pt>
                <c:pt idx="2">
                  <c:v>16.649999999999999</c:v>
                </c:pt>
                <c:pt idx="3">
                  <c:v>19.809999999999999</c:v>
                </c:pt>
                <c:pt idx="4">
                  <c:v>18.88</c:v>
                </c:pt>
              </c:numCache>
            </c:numRef>
          </c:val>
        </c:ser>
        <c:dLbls>
          <c:showLegendKey val="0"/>
          <c:showVal val="0"/>
          <c:showCatName val="0"/>
          <c:showSerName val="0"/>
          <c:showPercent val="0"/>
          <c:showBubbleSize val="0"/>
        </c:dLbls>
        <c:gapWidth val="150"/>
        <c:axId val="201356104"/>
        <c:axId val="20135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201356104"/>
        <c:axId val="201356496"/>
      </c:lineChart>
      <c:dateAx>
        <c:axId val="201356104"/>
        <c:scaling>
          <c:orientation val="minMax"/>
        </c:scaling>
        <c:delete val="1"/>
        <c:axPos val="b"/>
        <c:numFmt formatCode="ge" sourceLinked="1"/>
        <c:majorTickMark val="none"/>
        <c:minorTickMark val="none"/>
        <c:tickLblPos val="none"/>
        <c:crossAx val="201356496"/>
        <c:crosses val="autoZero"/>
        <c:auto val="1"/>
        <c:lblOffset val="100"/>
        <c:baseTimeUnit val="years"/>
      </c:dateAx>
      <c:valAx>
        <c:axId val="20135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5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78.94</c:v>
                </c:pt>
                <c:pt idx="1">
                  <c:v>39.369999999999997</c:v>
                </c:pt>
                <c:pt idx="2">
                  <c:v>47.25</c:v>
                </c:pt>
                <c:pt idx="3">
                  <c:v>51.27</c:v>
                </c:pt>
                <c:pt idx="4">
                  <c:v>53.89</c:v>
                </c:pt>
              </c:numCache>
            </c:numRef>
          </c:val>
        </c:ser>
        <c:dLbls>
          <c:showLegendKey val="0"/>
          <c:showVal val="0"/>
          <c:showCatName val="0"/>
          <c:showSerName val="0"/>
          <c:showPercent val="0"/>
          <c:showBubbleSize val="0"/>
        </c:dLbls>
        <c:gapWidth val="150"/>
        <c:axId val="201357672"/>
        <c:axId val="20135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201357672"/>
        <c:axId val="201358064"/>
      </c:lineChart>
      <c:dateAx>
        <c:axId val="201357672"/>
        <c:scaling>
          <c:orientation val="minMax"/>
        </c:scaling>
        <c:delete val="1"/>
        <c:axPos val="b"/>
        <c:numFmt formatCode="ge" sourceLinked="1"/>
        <c:majorTickMark val="none"/>
        <c:minorTickMark val="none"/>
        <c:tickLblPos val="none"/>
        <c:crossAx val="201358064"/>
        <c:crosses val="autoZero"/>
        <c:auto val="1"/>
        <c:lblOffset val="100"/>
        <c:baseTimeUnit val="years"/>
      </c:dateAx>
      <c:valAx>
        <c:axId val="20135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5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76.3</c:v>
                </c:pt>
                <c:pt idx="1">
                  <c:v>125.37</c:v>
                </c:pt>
                <c:pt idx="2">
                  <c:v>87.51</c:v>
                </c:pt>
                <c:pt idx="3">
                  <c:v>93.68</c:v>
                </c:pt>
                <c:pt idx="4">
                  <c:v>98.09</c:v>
                </c:pt>
              </c:numCache>
            </c:numRef>
          </c:val>
        </c:ser>
        <c:dLbls>
          <c:showLegendKey val="0"/>
          <c:showVal val="0"/>
          <c:showCatName val="0"/>
          <c:showSerName val="0"/>
          <c:showPercent val="0"/>
          <c:showBubbleSize val="0"/>
        </c:dLbls>
        <c:gapWidth val="150"/>
        <c:axId val="215732504"/>
        <c:axId val="20755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732504"/>
        <c:axId val="207558440"/>
      </c:lineChart>
      <c:dateAx>
        <c:axId val="215732504"/>
        <c:scaling>
          <c:orientation val="minMax"/>
        </c:scaling>
        <c:delete val="1"/>
        <c:axPos val="b"/>
        <c:numFmt formatCode="ge" sourceLinked="1"/>
        <c:majorTickMark val="none"/>
        <c:minorTickMark val="none"/>
        <c:tickLblPos val="none"/>
        <c:crossAx val="207558440"/>
        <c:crosses val="autoZero"/>
        <c:auto val="1"/>
        <c:lblOffset val="100"/>
        <c:baseTimeUnit val="years"/>
      </c:dateAx>
      <c:valAx>
        <c:axId val="20755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3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598040"/>
        <c:axId val="1955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98040"/>
        <c:axId val="195598432"/>
      </c:lineChart>
      <c:dateAx>
        <c:axId val="195598040"/>
        <c:scaling>
          <c:orientation val="minMax"/>
        </c:scaling>
        <c:delete val="1"/>
        <c:axPos val="b"/>
        <c:numFmt formatCode="ge" sourceLinked="1"/>
        <c:majorTickMark val="none"/>
        <c:minorTickMark val="none"/>
        <c:tickLblPos val="none"/>
        <c:crossAx val="195598432"/>
        <c:crosses val="autoZero"/>
        <c:auto val="1"/>
        <c:lblOffset val="100"/>
        <c:baseTimeUnit val="years"/>
      </c:dateAx>
      <c:valAx>
        <c:axId val="1955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599608"/>
        <c:axId val="1956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99608"/>
        <c:axId val="195600000"/>
      </c:lineChart>
      <c:dateAx>
        <c:axId val="195599608"/>
        <c:scaling>
          <c:orientation val="minMax"/>
        </c:scaling>
        <c:delete val="1"/>
        <c:axPos val="b"/>
        <c:numFmt formatCode="ge" sourceLinked="1"/>
        <c:majorTickMark val="none"/>
        <c:minorTickMark val="none"/>
        <c:tickLblPos val="none"/>
        <c:crossAx val="195600000"/>
        <c:crosses val="autoZero"/>
        <c:auto val="1"/>
        <c:lblOffset val="100"/>
        <c:baseTimeUnit val="years"/>
      </c:dateAx>
      <c:valAx>
        <c:axId val="1956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9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374984"/>
        <c:axId val="20837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374984"/>
        <c:axId val="208375376"/>
      </c:lineChart>
      <c:dateAx>
        <c:axId val="208374984"/>
        <c:scaling>
          <c:orientation val="minMax"/>
        </c:scaling>
        <c:delete val="1"/>
        <c:axPos val="b"/>
        <c:numFmt formatCode="ge" sourceLinked="1"/>
        <c:majorTickMark val="none"/>
        <c:minorTickMark val="none"/>
        <c:tickLblPos val="none"/>
        <c:crossAx val="208375376"/>
        <c:crosses val="autoZero"/>
        <c:auto val="1"/>
        <c:lblOffset val="100"/>
        <c:baseTimeUnit val="years"/>
      </c:dateAx>
      <c:valAx>
        <c:axId val="20837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376552"/>
        <c:axId val="20837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376552"/>
        <c:axId val="208376944"/>
      </c:lineChart>
      <c:dateAx>
        <c:axId val="208376552"/>
        <c:scaling>
          <c:orientation val="minMax"/>
        </c:scaling>
        <c:delete val="1"/>
        <c:axPos val="b"/>
        <c:numFmt formatCode="ge" sourceLinked="1"/>
        <c:majorTickMark val="none"/>
        <c:minorTickMark val="none"/>
        <c:tickLblPos val="none"/>
        <c:crossAx val="208376944"/>
        <c:crosses val="autoZero"/>
        <c:auto val="1"/>
        <c:lblOffset val="100"/>
        <c:baseTimeUnit val="years"/>
      </c:dateAx>
      <c:valAx>
        <c:axId val="20837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29601.68</c:v>
                </c:pt>
                <c:pt idx="1">
                  <c:v>5394.07</c:v>
                </c:pt>
                <c:pt idx="2">
                  <c:v>3642.19</c:v>
                </c:pt>
                <c:pt idx="3">
                  <c:v>2985.39</c:v>
                </c:pt>
                <c:pt idx="4">
                  <c:v>3129.19</c:v>
                </c:pt>
              </c:numCache>
            </c:numRef>
          </c:val>
        </c:ser>
        <c:dLbls>
          <c:showLegendKey val="0"/>
          <c:showVal val="0"/>
          <c:showCatName val="0"/>
          <c:showSerName val="0"/>
          <c:showPercent val="0"/>
          <c:showBubbleSize val="0"/>
        </c:dLbls>
        <c:gapWidth val="150"/>
        <c:axId val="208378120"/>
        <c:axId val="20837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208378120"/>
        <c:axId val="208378512"/>
      </c:lineChart>
      <c:dateAx>
        <c:axId val="208378120"/>
        <c:scaling>
          <c:orientation val="minMax"/>
        </c:scaling>
        <c:delete val="1"/>
        <c:axPos val="b"/>
        <c:numFmt formatCode="ge" sourceLinked="1"/>
        <c:majorTickMark val="none"/>
        <c:minorTickMark val="none"/>
        <c:tickLblPos val="none"/>
        <c:crossAx val="208378512"/>
        <c:crosses val="autoZero"/>
        <c:auto val="1"/>
        <c:lblOffset val="100"/>
        <c:baseTimeUnit val="years"/>
      </c:dateAx>
      <c:valAx>
        <c:axId val="20837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3.16</c:v>
                </c:pt>
                <c:pt idx="1">
                  <c:v>18.260000000000002</c:v>
                </c:pt>
                <c:pt idx="2">
                  <c:v>18.399999999999999</c:v>
                </c:pt>
                <c:pt idx="3">
                  <c:v>28.24</c:v>
                </c:pt>
                <c:pt idx="4">
                  <c:v>26.15</c:v>
                </c:pt>
              </c:numCache>
            </c:numRef>
          </c:val>
        </c:ser>
        <c:dLbls>
          <c:showLegendKey val="0"/>
          <c:showVal val="0"/>
          <c:showCatName val="0"/>
          <c:showSerName val="0"/>
          <c:showPercent val="0"/>
          <c:showBubbleSize val="0"/>
        </c:dLbls>
        <c:gapWidth val="150"/>
        <c:axId val="208390112"/>
        <c:axId val="20839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208390112"/>
        <c:axId val="208390504"/>
      </c:lineChart>
      <c:dateAx>
        <c:axId val="208390112"/>
        <c:scaling>
          <c:orientation val="minMax"/>
        </c:scaling>
        <c:delete val="1"/>
        <c:axPos val="b"/>
        <c:numFmt formatCode="ge" sourceLinked="1"/>
        <c:majorTickMark val="none"/>
        <c:minorTickMark val="none"/>
        <c:tickLblPos val="none"/>
        <c:crossAx val="208390504"/>
        <c:crosses val="autoZero"/>
        <c:auto val="1"/>
        <c:lblOffset val="100"/>
        <c:baseTimeUnit val="years"/>
      </c:dateAx>
      <c:valAx>
        <c:axId val="20839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5170.6000000000004</c:v>
                </c:pt>
                <c:pt idx="1">
                  <c:v>922.55</c:v>
                </c:pt>
                <c:pt idx="2">
                  <c:v>912.08</c:v>
                </c:pt>
                <c:pt idx="3">
                  <c:v>605.98</c:v>
                </c:pt>
                <c:pt idx="4">
                  <c:v>659.59</c:v>
                </c:pt>
              </c:numCache>
            </c:numRef>
          </c:val>
        </c:ser>
        <c:dLbls>
          <c:showLegendKey val="0"/>
          <c:showVal val="0"/>
          <c:showCatName val="0"/>
          <c:showSerName val="0"/>
          <c:showPercent val="0"/>
          <c:showBubbleSize val="0"/>
        </c:dLbls>
        <c:gapWidth val="150"/>
        <c:axId val="213617416"/>
        <c:axId val="21361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213617416"/>
        <c:axId val="213617808"/>
      </c:lineChart>
      <c:dateAx>
        <c:axId val="213617416"/>
        <c:scaling>
          <c:orientation val="minMax"/>
        </c:scaling>
        <c:delete val="1"/>
        <c:axPos val="b"/>
        <c:numFmt formatCode="ge" sourceLinked="1"/>
        <c:majorTickMark val="none"/>
        <c:minorTickMark val="none"/>
        <c:tickLblPos val="none"/>
        <c:crossAx val="213617808"/>
        <c:crosses val="autoZero"/>
        <c:auto val="1"/>
        <c:lblOffset val="100"/>
        <c:baseTimeUnit val="years"/>
      </c:dateAx>
      <c:valAx>
        <c:axId val="21361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1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70"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阿南市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75653</v>
      </c>
      <c r="AM8" s="47"/>
      <c r="AN8" s="47"/>
      <c r="AO8" s="47"/>
      <c r="AP8" s="47"/>
      <c r="AQ8" s="47"/>
      <c r="AR8" s="47"/>
      <c r="AS8" s="47"/>
      <c r="AT8" s="43">
        <f>データ!S6</f>
        <v>279.25</v>
      </c>
      <c r="AU8" s="43"/>
      <c r="AV8" s="43"/>
      <c r="AW8" s="43"/>
      <c r="AX8" s="43"/>
      <c r="AY8" s="43"/>
      <c r="AZ8" s="43"/>
      <c r="BA8" s="43"/>
      <c r="BB8" s="43">
        <f>データ!T6</f>
        <v>270.91000000000003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3.08</v>
      </c>
      <c r="Q10" s="43"/>
      <c r="R10" s="43"/>
      <c r="S10" s="43"/>
      <c r="T10" s="43"/>
      <c r="U10" s="43"/>
      <c r="V10" s="43"/>
      <c r="W10" s="43">
        <f>データ!P6</f>
        <v>103.1</v>
      </c>
      <c r="X10" s="43"/>
      <c r="Y10" s="43"/>
      <c r="Z10" s="43"/>
      <c r="AA10" s="43"/>
      <c r="AB10" s="43"/>
      <c r="AC10" s="43"/>
      <c r="AD10" s="47">
        <f>データ!Q6</f>
        <v>3132</v>
      </c>
      <c r="AE10" s="47"/>
      <c r="AF10" s="47"/>
      <c r="AG10" s="47"/>
      <c r="AH10" s="47"/>
      <c r="AI10" s="47"/>
      <c r="AJ10" s="47"/>
      <c r="AK10" s="2"/>
      <c r="AL10" s="47">
        <f>データ!U6</f>
        <v>2314</v>
      </c>
      <c r="AM10" s="47"/>
      <c r="AN10" s="47"/>
      <c r="AO10" s="47"/>
      <c r="AP10" s="47"/>
      <c r="AQ10" s="47"/>
      <c r="AR10" s="47"/>
      <c r="AS10" s="47"/>
      <c r="AT10" s="43">
        <f>データ!V6</f>
        <v>0.69</v>
      </c>
      <c r="AU10" s="43"/>
      <c r="AV10" s="43"/>
      <c r="AW10" s="43"/>
      <c r="AX10" s="43"/>
      <c r="AY10" s="43"/>
      <c r="AZ10" s="43"/>
      <c r="BA10" s="43"/>
      <c r="BB10" s="43">
        <f>データ!W6</f>
        <v>3353.62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362042</v>
      </c>
      <c r="D6" s="31">
        <f t="shared" si="3"/>
        <v>47</v>
      </c>
      <c r="E6" s="31">
        <f t="shared" si="3"/>
        <v>17</v>
      </c>
      <c r="F6" s="31">
        <f t="shared" si="3"/>
        <v>1</v>
      </c>
      <c r="G6" s="31">
        <f t="shared" si="3"/>
        <v>0</v>
      </c>
      <c r="H6" s="31" t="str">
        <f t="shared" si="3"/>
        <v>徳島県　阿南市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3.08</v>
      </c>
      <c r="P6" s="32">
        <f t="shared" si="3"/>
        <v>103.1</v>
      </c>
      <c r="Q6" s="32">
        <f t="shared" si="3"/>
        <v>3132</v>
      </c>
      <c r="R6" s="32">
        <f t="shared" si="3"/>
        <v>75653</v>
      </c>
      <c r="S6" s="32">
        <f t="shared" si="3"/>
        <v>279.25</v>
      </c>
      <c r="T6" s="32">
        <f t="shared" si="3"/>
        <v>270.91000000000003</v>
      </c>
      <c r="U6" s="32">
        <f t="shared" si="3"/>
        <v>2314</v>
      </c>
      <c r="V6" s="32">
        <f t="shared" si="3"/>
        <v>0.69</v>
      </c>
      <c r="W6" s="32">
        <f t="shared" si="3"/>
        <v>3353.62</v>
      </c>
      <c r="X6" s="33">
        <f>IF(X7="",NA(),X7)</f>
        <v>76.3</v>
      </c>
      <c r="Y6" s="33">
        <f t="shared" ref="Y6:AG6" si="4">IF(Y7="",NA(),Y7)</f>
        <v>125.37</v>
      </c>
      <c r="Z6" s="33">
        <f t="shared" si="4"/>
        <v>87.51</v>
      </c>
      <c r="AA6" s="33">
        <f t="shared" si="4"/>
        <v>93.68</v>
      </c>
      <c r="AB6" s="33">
        <f t="shared" si="4"/>
        <v>98.09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29601.68</v>
      </c>
      <c r="BF6" s="33">
        <f t="shared" ref="BF6:BN6" si="7">IF(BF7="",NA(),BF7)</f>
        <v>5394.07</v>
      </c>
      <c r="BG6" s="33">
        <f t="shared" si="7"/>
        <v>3642.19</v>
      </c>
      <c r="BH6" s="33">
        <f t="shared" si="7"/>
        <v>2985.39</v>
      </c>
      <c r="BI6" s="33">
        <f t="shared" si="7"/>
        <v>3129.19</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3.16</v>
      </c>
      <c r="BQ6" s="33">
        <f t="shared" ref="BQ6:BY6" si="8">IF(BQ7="",NA(),BQ7)</f>
        <v>18.260000000000002</v>
      </c>
      <c r="BR6" s="33">
        <f t="shared" si="8"/>
        <v>18.399999999999999</v>
      </c>
      <c r="BS6" s="33">
        <f t="shared" si="8"/>
        <v>28.24</v>
      </c>
      <c r="BT6" s="33">
        <f t="shared" si="8"/>
        <v>26.15</v>
      </c>
      <c r="BU6" s="33">
        <f t="shared" si="8"/>
        <v>54.46</v>
      </c>
      <c r="BV6" s="33">
        <f t="shared" si="8"/>
        <v>57.36</v>
      </c>
      <c r="BW6" s="33">
        <f t="shared" si="8"/>
        <v>57.33</v>
      </c>
      <c r="BX6" s="33">
        <f t="shared" si="8"/>
        <v>60.78</v>
      </c>
      <c r="BY6" s="33">
        <f t="shared" si="8"/>
        <v>60.17</v>
      </c>
      <c r="BZ6" s="32" t="str">
        <f>IF(BZ7="","",IF(BZ7="-","【-】","【"&amp;SUBSTITUTE(TEXT(BZ7,"#,##0.00"),"-","△")&amp;"】"))</f>
        <v>【98.53】</v>
      </c>
      <c r="CA6" s="33">
        <f>IF(CA7="",NA(),CA7)</f>
        <v>5170.6000000000004</v>
      </c>
      <c r="CB6" s="33">
        <f t="shared" ref="CB6:CJ6" si="9">IF(CB7="",NA(),CB7)</f>
        <v>922.55</v>
      </c>
      <c r="CC6" s="33">
        <f t="shared" si="9"/>
        <v>912.08</v>
      </c>
      <c r="CD6" s="33">
        <f t="shared" si="9"/>
        <v>605.98</v>
      </c>
      <c r="CE6" s="33">
        <f t="shared" si="9"/>
        <v>659.59</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8.92</v>
      </c>
      <c r="CM6" s="33">
        <f t="shared" ref="CM6:CU6" si="10">IF(CM7="",NA(),CM7)</f>
        <v>14.46</v>
      </c>
      <c r="CN6" s="33">
        <f t="shared" si="10"/>
        <v>16.649999999999999</v>
      </c>
      <c r="CO6" s="33">
        <f t="shared" si="10"/>
        <v>19.809999999999999</v>
      </c>
      <c r="CP6" s="33">
        <f t="shared" si="10"/>
        <v>18.88</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78.94</v>
      </c>
      <c r="CX6" s="33">
        <f t="shared" ref="CX6:DF6" si="11">IF(CX7="",NA(),CX7)</f>
        <v>39.369999999999997</v>
      </c>
      <c r="CY6" s="33">
        <f t="shared" si="11"/>
        <v>47.25</v>
      </c>
      <c r="CZ6" s="33">
        <f t="shared" si="11"/>
        <v>51.27</v>
      </c>
      <c r="DA6" s="33">
        <f t="shared" si="11"/>
        <v>53.89</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362042</v>
      </c>
      <c r="D7" s="35">
        <v>47</v>
      </c>
      <c r="E7" s="35">
        <v>17</v>
      </c>
      <c r="F7" s="35">
        <v>1</v>
      </c>
      <c r="G7" s="35">
        <v>0</v>
      </c>
      <c r="H7" s="35" t="s">
        <v>96</v>
      </c>
      <c r="I7" s="35" t="s">
        <v>97</v>
      </c>
      <c r="J7" s="35" t="s">
        <v>98</v>
      </c>
      <c r="K7" s="35" t="s">
        <v>99</v>
      </c>
      <c r="L7" s="35" t="s">
        <v>100</v>
      </c>
      <c r="M7" s="36" t="s">
        <v>101</v>
      </c>
      <c r="N7" s="36" t="s">
        <v>102</v>
      </c>
      <c r="O7" s="36">
        <v>3.08</v>
      </c>
      <c r="P7" s="36">
        <v>103.1</v>
      </c>
      <c r="Q7" s="36">
        <v>3132</v>
      </c>
      <c r="R7" s="36">
        <v>75653</v>
      </c>
      <c r="S7" s="36">
        <v>279.25</v>
      </c>
      <c r="T7" s="36">
        <v>270.91000000000003</v>
      </c>
      <c r="U7" s="36">
        <v>2314</v>
      </c>
      <c r="V7" s="36">
        <v>0.69</v>
      </c>
      <c r="W7" s="36">
        <v>3353.62</v>
      </c>
      <c r="X7" s="36">
        <v>76.3</v>
      </c>
      <c r="Y7" s="36">
        <v>125.37</v>
      </c>
      <c r="Z7" s="36">
        <v>87.51</v>
      </c>
      <c r="AA7" s="36">
        <v>93.68</v>
      </c>
      <c r="AB7" s="36">
        <v>98.09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29601.68</v>
      </c>
      <c r="BF7" s="36">
        <v>5394.07</v>
      </c>
      <c r="BG7" s="36">
        <v>3642.19</v>
      </c>
      <c r="BH7" s="36">
        <v>2985.39</v>
      </c>
      <c r="BI7" s="36">
        <v>3129.19</v>
      </c>
      <c r="BJ7" s="36">
        <v>1749.66</v>
      </c>
      <c r="BK7" s="36">
        <v>1574.53</v>
      </c>
      <c r="BL7" s="36">
        <v>1506.51</v>
      </c>
      <c r="BM7" s="36">
        <v>1315.67</v>
      </c>
      <c r="BN7" s="36">
        <v>1240.1600000000001</v>
      </c>
      <c r="BO7" s="36">
        <v>763.62</v>
      </c>
      <c r="BP7" s="36">
        <v>3.16</v>
      </c>
      <c r="BQ7" s="36">
        <v>18.260000000000002</v>
      </c>
      <c r="BR7" s="36">
        <v>18.399999999999999</v>
      </c>
      <c r="BS7" s="36">
        <v>28.24</v>
      </c>
      <c r="BT7" s="36">
        <v>26.15</v>
      </c>
      <c r="BU7" s="36">
        <v>54.46</v>
      </c>
      <c r="BV7" s="36">
        <v>57.36</v>
      </c>
      <c r="BW7" s="36">
        <v>57.33</v>
      </c>
      <c r="BX7" s="36">
        <v>60.78</v>
      </c>
      <c r="BY7" s="36">
        <v>60.17</v>
      </c>
      <c r="BZ7" s="36">
        <v>98.53</v>
      </c>
      <c r="CA7" s="36">
        <v>5170.6000000000004</v>
      </c>
      <c r="CB7" s="36">
        <v>922.55</v>
      </c>
      <c r="CC7" s="36">
        <v>912.08</v>
      </c>
      <c r="CD7" s="36">
        <v>605.98</v>
      </c>
      <c r="CE7" s="36">
        <v>659.59</v>
      </c>
      <c r="CF7" s="36">
        <v>293.08999999999997</v>
      </c>
      <c r="CG7" s="36">
        <v>279.91000000000003</v>
      </c>
      <c r="CH7" s="36">
        <v>284.52999999999997</v>
      </c>
      <c r="CI7" s="36">
        <v>276.26</v>
      </c>
      <c r="CJ7" s="36">
        <v>281.52999999999997</v>
      </c>
      <c r="CK7" s="36">
        <v>139.69999999999999</v>
      </c>
      <c r="CL7" s="36">
        <v>8.92</v>
      </c>
      <c r="CM7" s="36">
        <v>14.46</v>
      </c>
      <c r="CN7" s="36">
        <v>16.649999999999999</v>
      </c>
      <c r="CO7" s="36">
        <v>19.809999999999999</v>
      </c>
      <c r="CP7" s="36">
        <v>18.88</v>
      </c>
      <c r="CQ7" s="36">
        <v>38.950000000000003</v>
      </c>
      <c r="CR7" s="36">
        <v>40.07</v>
      </c>
      <c r="CS7" s="36">
        <v>39.92</v>
      </c>
      <c r="CT7" s="36">
        <v>41.63</v>
      </c>
      <c r="CU7" s="36">
        <v>44.89</v>
      </c>
      <c r="CV7" s="36">
        <v>60.01</v>
      </c>
      <c r="CW7" s="36">
        <v>78.94</v>
      </c>
      <c r="CX7" s="36">
        <v>39.369999999999997</v>
      </c>
      <c r="CY7" s="36">
        <v>47.25</v>
      </c>
      <c r="CZ7" s="36">
        <v>51.27</v>
      </c>
      <c r="DA7" s="36">
        <v>53.89</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inf27-u02</cp:lastModifiedBy>
  <cp:lastPrinted>2017-02-15T02:16:56Z</cp:lastPrinted>
  <dcterms:created xsi:type="dcterms:W3CDTF">2017-02-08T02:54:06Z</dcterms:created>
  <dcterms:modified xsi:type="dcterms:W3CDTF">2017-02-15T02:37:39Z</dcterms:modified>
  <cp:category/>
</cp:coreProperties>
</file>