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海陽町\Desktop\1.24 公営企業に係る「経営比較分析表」の分析\回答\"/>
    </mc:Choice>
  </mc:AlternateContent>
  <workbookProtection workbookPassword="8649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<sst xmlns="http://schemas.openxmlformats.org/spreadsheetml/2006/main" count="221" uniqueCount="111">
  <si>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</si>
  <si>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</si>
  <si>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</si>
  <si>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</si>
  <si>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</si>
  <si>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</si>
  <si>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</si>
  <si>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</si>
  <si>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</si>
  <si>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</si>
  <si>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</si>
  <si>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</si>
  <si>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</si>
  <si>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</si>
  <si>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</si>
  <si>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</si>
  <si>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</si>
  <si>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</si>
  <si>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</si>
  <si>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</si>
  <si>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</si>
  <si>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</si>
  <si>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</si>
  <si>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</si>
  <si>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</si>
  <si>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</si>
  <si>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</si>
  <si>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</si>
  <si>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</si>
  <si>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</si>
  <si>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</si>
  <si>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</si>
  <si>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</si>
  <si>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</si>
  <si>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</si>
  <si>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</si>
  <si>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</si>
  <si>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</si>
  <si>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</si>
  <si>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</si>
  <si>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</si>
  <si>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</si>
  <si>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</si>
  <si>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</si>
  <si>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</si>
  <si>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</si>
  <si>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</si>
  <si>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</si>
  <si>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</si>
  <si>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</si>
  <si>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</si>
  <si>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</si>
  <si>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</si>
  <si>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</si>
  <si>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</si>
  <si>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</si>
  <si>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</si>
  <si>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</si>
  <si>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</si>
  <si>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</si>
  <si>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</si>
  <si>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</si>
  <si>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</si>
  <si>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</si>
  <si>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</si>
  <si>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</si>
  <si>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</si>
  <si>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</si>
  <si>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</si>
  <si>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</si>
  <si>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</si>
  <si>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</si>
  <si>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</si>
  <si>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</si>
  <si>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</si>
  <si>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</si>
  <si>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</si>
  <si>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</si>
  <si>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</si>
  <si>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</si>
  <si>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</si>
  <si>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</si>
  <si>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</si>
  <si>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</si>
  <si>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</si>
  <si>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</si>
  <si>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</si>
  <si>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</si>
  <si>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</si>
  <si>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</si>
  <si>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</si>
  <si>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</si>
  <si>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</si>
  <si>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</si>
  <si>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</si>
  <si>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</si>
  <si>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</si>
  <si>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</si>
  <si>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</si>
  <si>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</si>
  <si>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</si>
  <si>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</si>
  <si>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</si>
  <si>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</si>
  <si>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</si>
  <si>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</si>
  <si>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</si>
  <si>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</si>
  <si>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下水道管の更新までには至っていないが、一部施設の修繕が発生しており随時対応しているが、長寿命化対策の策定など、中長期的な修繕計画が必要であると考える。</t>
    <rPh sb="1" eb="4">
      <t>ゲスイドウ</t>
    </rPh>
    <rPh sb="4" eb="5">
      <t>カン</t>
    </rPh>
    <rPh sb="6" eb="8">
      <t>コウシン</t>
    </rPh>
    <rPh sb="12" eb="13">
      <t>イタ</t>
    </rPh>
    <rPh sb="20" eb="22">
      <t>イチブ</t>
    </rPh>
    <rPh sb="22" eb="24">
      <t>シセツ</t>
    </rPh>
    <rPh sb="25" eb="27">
      <t>シュウゼン</t>
    </rPh>
    <rPh sb="28" eb="30">
      <t>ハッセイ</t>
    </rPh>
    <rPh sb="34" eb="36">
      <t>ズイジ</t>
    </rPh>
    <rPh sb="36" eb="38">
      <t>タイオウ</t>
    </rPh>
    <rPh sb="44" eb="48">
      <t>チョウジュミョウカ</t>
    </rPh>
    <rPh sb="48" eb="50">
      <t>タイサク</t>
    </rPh>
    <rPh sb="51" eb="53">
      <t>サクテイ</t>
    </rPh>
    <rPh sb="56" eb="60">
      <t>チュウチョウキテキ</t>
    </rPh>
    <rPh sb="61" eb="63">
      <t>シュウゼン</t>
    </rPh>
    <rPh sb="63" eb="65">
      <t>ケイカク</t>
    </rPh>
    <rPh sb="66" eb="68">
      <t>ヒツヨウ</t>
    </rPh>
    <rPh sb="72" eb="73">
      <t>カンガ</t>
    </rPh>
    <phoneticPr fontId="4"/>
  </si>
  <si>
    <t>　修繕計画を策定することにより、費用の平均化を図るなど計画的な経営に努める。
　</t>
    <rPh sb="1" eb="3">
      <t>シュウゼン</t>
    </rPh>
    <rPh sb="3" eb="5">
      <t>ケイカク</t>
    </rPh>
    <rPh sb="6" eb="8">
      <t>サクテイ</t>
    </rPh>
    <rPh sb="16" eb="18">
      <t>ヒヨウ</t>
    </rPh>
    <rPh sb="19" eb="21">
      <t>ヘイキン</t>
    </rPh>
    <rPh sb="21" eb="22">
      <t>カ</t>
    </rPh>
    <rPh sb="23" eb="24">
      <t>ハカ</t>
    </rPh>
    <rPh sb="27" eb="30">
      <t>ケイカクテキ</t>
    </rPh>
    <rPh sb="31" eb="33">
      <t>ケイエイ</t>
    </rPh>
    <rPh sb="34" eb="35">
      <t>ツト</t>
    </rPh>
    <phoneticPr fontId="4"/>
  </si>
  <si>
    <t>　平成14年から供用を開始している。経営については、一般会計からの繰入金に頼らざるをえない状況である。工事は完了しており、今後大きな加入者の増加が見込まれないため、経費の削減に努めていく。</t>
    <rPh sb="1" eb="3">
      <t>ヘイセイ</t>
    </rPh>
    <rPh sb="5" eb="6">
      <t>ネン</t>
    </rPh>
    <rPh sb="8" eb="10">
      <t>キョウヨウ</t>
    </rPh>
    <rPh sb="11" eb="13">
      <t>カイシ</t>
    </rPh>
    <rPh sb="18" eb="20">
      <t>ケイエイ</t>
    </rPh>
    <rPh sb="26" eb="28">
      <t>イッパン</t>
    </rPh>
    <rPh sb="28" eb="30">
      <t>カイケイ</t>
    </rPh>
    <rPh sb="33" eb="36">
      <t>クリイレキン</t>
    </rPh>
    <rPh sb="37" eb="38">
      <t>タヨ</t>
    </rPh>
    <rPh sb="45" eb="47">
      <t>ジョウキョウ</t>
    </rPh>
    <rPh sb="51" eb="53">
      <t>コウジ</t>
    </rPh>
    <rPh sb="54" eb="56">
      <t>カンリョウ</t>
    </rPh>
    <rPh sb="61" eb="63">
      <t>コンゴ</t>
    </rPh>
    <rPh sb="63" eb="64">
      <t>オオ</t>
    </rPh>
    <rPh sb="66" eb="69">
      <t>カニュウシャ</t>
    </rPh>
    <rPh sb="70" eb="72">
      <t>ゾウカ</t>
    </rPh>
    <rPh sb="73" eb="75">
      <t>ミコ</t>
    </rPh>
    <rPh sb="82" eb="84">
      <t>ケイヒ</t>
    </rPh>
    <rPh sb="85" eb="87">
      <t>サクゲン</t>
    </rPh>
    <rPh sb="88" eb="8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</si>
</sst>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739048"/>
        <c:axId val="33973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0.36</c:v>
                </c:pt>
                <c:pt idx="2">
                  <c:v>0.25</c:v>
                </c:pt>
                <c:pt idx="3">
                  <c:v>0.31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39048"/>
        <c:axId val="339737088"/>
      </c:lineChart>
      <c:dateAx>
        <c:axId val="339739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737088"/>
        <c:crosses val="autoZero"/>
        <c:auto val="1"/>
        <c:lblOffset val="100"/>
        <c:baseTimeUnit val="years"/>
      </c:dateAx>
      <c:valAx>
        <c:axId val="33973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739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50.52</c:v>
                </c:pt>
                <c:pt idx="2">
                  <c:v>45.36</c:v>
                </c:pt>
                <c:pt idx="3">
                  <c:v>44.33</c:v>
                </c:pt>
                <c:pt idx="4">
                  <c:v>44.33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553024"/>
        <c:axId val="40755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32.04</c:v>
                </c:pt>
                <c:pt idx="1">
                  <c:v>33.81</c:v>
                </c:pt>
                <c:pt idx="2">
                  <c:v>31.37</c:v>
                </c:pt>
                <c:pt idx="3">
                  <c:v>29.86</c:v>
                </c:pt>
                <c:pt idx="4">
                  <c:v>29.28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553024"/>
        <c:axId val="407555376"/>
      </c:lineChart>
      <c:dateAx>
        <c:axId val="40755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555376"/>
        <c:crosses val="autoZero"/>
        <c:auto val="1"/>
        <c:lblOffset val="100"/>
        <c:baseTimeUnit val="years"/>
      </c:dateAx>
      <c:valAx>
        <c:axId val="40755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55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99.39</c:v>
                </c:pt>
                <c:pt idx="1">
                  <c:v>99.39</c:v>
                </c:pt>
                <c:pt idx="2">
                  <c:v>99.38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550672"/>
        <c:axId val="407553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68.7</c:v>
                </c:pt>
                <c:pt idx="2">
                  <c:v>67.38</c:v>
                </c:pt>
                <c:pt idx="3">
                  <c:v>65.95</c:v>
                </c:pt>
                <c:pt idx="4">
                  <c:v>66.819999999999993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550672"/>
        <c:axId val="407553416"/>
      </c:lineChart>
      <c:dateAx>
        <c:axId val="40755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553416"/>
        <c:crosses val="autoZero"/>
        <c:auto val="1"/>
        <c:lblOffset val="100"/>
        <c:baseTimeUnit val="years"/>
      </c:dateAx>
      <c:valAx>
        <c:axId val="407553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55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100.67</c:v>
                </c:pt>
                <c:pt idx="1">
                  <c:v>101.22</c:v>
                </c:pt>
                <c:pt idx="2">
                  <c:v>103.3</c:v>
                </c:pt>
                <c:pt idx="3">
                  <c:v>104.62</c:v>
                </c:pt>
                <c:pt idx="4">
                  <c:v>101.86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738264"/>
        <c:axId val="15354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38264"/>
        <c:axId val="153547136"/>
      </c:lineChart>
      <c:dateAx>
        <c:axId val="339738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547136"/>
        <c:crosses val="autoZero"/>
        <c:auto val="1"/>
        <c:lblOffset val="100"/>
        <c:baseTimeUnit val="years"/>
      </c:dateAx>
      <c:valAx>
        <c:axId val="15354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738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68296"/>
        <c:axId val="40707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068296"/>
        <c:axId val="407072216"/>
      </c:lineChart>
      <c:dateAx>
        <c:axId val="407068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072216"/>
        <c:crosses val="autoZero"/>
        <c:auto val="1"/>
        <c:lblOffset val="100"/>
        <c:baseTimeUnit val="years"/>
      </c:dateAx>
      <c:valAx>
        <c:axId val="40707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068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65944"/>
        <c:axId val="40706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065944"/>
        <c:axId val="407067512"/>
      </c:lineChart>
      <c:dateAx>
        <c:axId val="407065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067512"/>
        <c:crosses val="autoZero"/>
        <c:auto val="1"/>
        <c:lblOffset val="100"/>
        <c:baseTimeUnit val="years"/>
      </c:dateAx>
      <c:valAx>
        <c:axId val="407067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06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69472"/>
        <c:axId val="40707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069472"/>
        <c:axId val="407071040"/>
      </c:lineChart>
      <c:dateAx>
        <c:axId val="40706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071040"/>
        <c:crosses val="autoZero"/>
        <c:auto val="1"/>
        <c:lblOffset val="100"/>
        <c:baseTimeUnit val="years"/>
      </c:dateAx>
      <c:valAx>
        <c:axId val="40707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06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66336"/>
        <c:axId val="407066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066336"/>
        <c:axId val="407066728"/>
      </c:lineChart>
      <c:dateAx>
        <c:axId val="40706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066728"/>
        <c:crosses val="autoZero"/>
        <c:auto val="1"/>
        <c:lblOffset val="100"/>
        <c:baseTimeUnit val="years"/>
      </c:dateAx>
      <c:valAx>
        <c:axId val="407066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06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549888"/>
        <c:axId val="40755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1723.1</c:v>
                </c:pt>
                <c:pt idx="1">
                  <c:v>1665.33</c:v>
                </c:pt>
                <c:pt idx="2">
                  <c:v>1716.47</c:v>
                </c:pt>
                <c:pt idx="3">
                  <c:v>1741.94</c:v>
                </c:pt>
                <c:pt idx="4">
                  <c:v>1451.54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549888"/>
        <c:axId val="407553808"/>
      </c:lineChart>
      <c:dateAx>
        <c:axId val="40754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553808"/>
        <c:crosses val="autoZero"/>
        <c:auto val="1"/>
        <c:lblOffset val="100"/>
        <c:baseTimeUnit val="years"/>
      </c:dateAx>
      <c:valAx>
        <c:axId val="40755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54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34.520000000000003</c:v>
                </c:pt>
                <c:pt idx="1">
                  <c:v>31.21</c:v>
                </c:pt>
                <c:pt idx="2">
                  <c:v>43</c:v>
                </c:pt>
                <c:pt idx="3">
                  <c:v>37.68</c:v>
                </c:pt>
                <c:pt idx="4">
                  <c:v>30.91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551456"/>
        <c:axId val="407548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35.909999999999997</c:v>
                </c:pt>
                <c:pt idx="1">
                  <c:v>37.92</c:v>
                </c:pt>
                <c:pt idx="2">
                  <c:v>35.049999999999997</c:v>
                </c:pt>
                <c:pt idx="3">
                  <c:v>33.86</c:v>
                </c:pt>
                <c:pt idx="4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551456"/>
        <c:axId val="407548712"/>
      </c:lineChart>
      <c:dateAx>
        <c:axId val="40755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548712"/>
        <c:crosses val="autoZero"/>
        <c:auto val="1"/>
        <c:lblOffset val="100"/>
        <c:baseTimeUnit val="years"/>
      </c:dateAx>
      <c:valAx>
        <c:axId val="407548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55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277.17</c:v>
                </c:pt>
                <c:pt idx="1">
                  <c:v>305.19</c:v>
                </c:pt>
                <c:pt idx="2">
                  <c:v>259.04000000000002</c:v>
                </c:pt>
                <c:pt idx="3">
                  <c:v>283.63</c:v>
                </c:pt>
                <c:pt idx="4">
                  <c:v>340.02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554200"/>
        <c:axId val="407552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459.38</c:v>
                </c:pt>
                <c:pt idx="1">
                  <c:v>438.71</c:v>
                </c:pt>
                <c:pt idx="2">
                  <c:v>463.38</c:v>
                </c:pt>
                <c:pt idx="3">
                  <c:v>510.15</c:v>
                </c:pt>
                <c:pt idx="4">
                  <c:v>514.39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554200"/>
        <c:axId val="407552632"/>
      </c:lineChart>
      <c:dateAx>
        <c:axId val="407554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552632"/>
        <c:crosses val="autoZero"/>
        <c:auto val="1"/>
        <c:lblOffset val="100"/>
        <c:baseTimeUnit val="years"/>
      </c:dateAx>
      <c:valAx>
        <c:axId val="407552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554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H49" zoomScale="91" zoomScaleNormal="91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海陽町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10002</v>
      </c>
      <c r="AM8" s="47"/>
      <c r="AN8" s="47"/>
      <c r="AO8" s="47"/>
      <c r="AP8" s="47"/>
      <c r="AQ8" s="47"/>
      <c r="AR8" s="47"/>
      <c r="AS8" s="47"/>
      <c r="AT8" s="43">
        <f>データ!S6</f>
        <v>327.64999999999998</v>
      </c>
      <c r="AU8" s="43"/>
      <c r="AV8" s="43"/>
      <c r="AW8" s="43"/>
      <c r="AX8" s="43"/>
      <c r="AY8" s="43"/>
      <c r="AZ8" s="43"/>
      <c r="BA8" s="43"/>
      <c r="BB8" s="43">
        <f>データ!T6</f>
        <v>30.53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1.5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1990</v>
      </c>
      <c r="AE10" s="47"/>
      <c r="AF10" s="47"/>
      <c r="AG10" s="47"/>
      <c r="AH10" s="47"/>
      <c r="AI10" s="47"/>
      <c r="AJ10" s="47"/>
      <c r="AK10" s="2"/>
      <c r="AL10" s="47">
        <f>データ!U6</f>
        <v>149</v>
      </c>
      <c r="AM10" s="47"/>
      <c r="AN10" s="47"/>
      <c r="AO10" s="47"/>
      <c r="AP10" s="47"/>
      <c r="AQ10" s="47"/>
      <c r="AR10" s="47"/>
      <c r="AS10" s="47"/>
      <c r="AT10" s="43">
        <f>データ!V6</f>
        <v>7.0000000000000007E-2</v>
      </c>
      <c r="AU10" s="43"/>
      <c r="AV10" s="43"/>
      <c r="AW10" s="43"/>
      <c r="AX10" s="43"/>
      <c r="AY10" s="43"/>
      <c r="AZ10" s="43"/>
      <c r="BA10" s="43"/>
      <c r="BB10" s="43">
        <f>データ!W6</f>
        <v>2128.5700000000002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363880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徳島県　海陽町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1.5</v>
      </c>
      <c r="P6" s="32">
        <f t="shared" si="3"/>
        <v>100</v>
      </c>
      <c r="Q6" s="32">
        <f t="shared" si="3"/>
        <v>1990</v>
      </c>
      <c r="R6" s="32">
        <f t="shared" si="3"/>
        <v>10002</v>
      </c>
      <c r="S6" s="32">
        <f t="shared" si="3"/>
        <v>327.64999999999998</v>
      </c>
      <c r="T6" s="32">
        <f t="shared" si="3"/>
        <v>30.53</v>
      </c>
      <c r="U6" s="32">
        <f t="shared" si="3"/>
        <v>149</v>
      </c>
      <c r="V6" s="32">
        <f t="shared" si="3"/>
        <v>7.0000000000000007E-2</v>
      </c>
      <c r="W6" s="32">
        <f t="shared" si="3"/>
        <v>2128.5700000000002</v>
      </c>
      <c r="X6" s="33">
        <f>IF(X7="",NA(),X7)</f>
        <v>100.67</v>
      </c>
      <c r="Y6" s="33">
        <f t="shared" ref="Y6:AG6" si="4">IF(Y7="",NA(),Y7)</f>
        <v>101.22</v>
      </c>
      <c r="Z6" s="33">
        <f t="shared" si="4"/>
        <v>103.3</v>
      </c>
      <c r="AA6" s="33">
        <f t="shared" si="4"/>
        <v>104.62</v>
      </c>
      <c r="AB6" s="33">
        <f t="shared" si="4"/>
        <v>101.86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1723.1</v>
      </c>
      <c r="BK6" s="33">
        <f t="shared" si="7"/>
        <v>1665.33</v>
      </c>
      <c r="BL6" s="33">
        <f t="shared" si="7"/>
        <v>1716.47</v>
      </c>
      <c r="BM6" s="33">
        <f t="shared" si="7"/>
        <v>1741.94</v>
      </c>
      <c r="BN6" s="33">
        <f t="shared" si="7"/>
        <v>1451.54</v>
      </c>
      <c r="BO6" s="32" t="str">
        <f>IF(BO7="","",IF(BO7="-","【-】","【"&amp;SUBSTITUTE(TEXT(BO7,"#,##0.00"),"-","△")&amp;"】"))</f>
        <v>【1,052.66】</v>
      </c>
      <c r="BP6" s="33">
        <f>IF(BP7="",NA(),BP7)</f>
        <v>34.520000000000003</v>
      </c>
      <c r="BQ6" s="33">
        <f t="shared" ref="BQ6:BY6" si="8">IF(BQ7="",NA(),BQ7)</f>
        <v>31.21</v>
      </c>
      <c r="BR6" s="33">
        <f t="shared" si="8"/>
        <v>43</v>
      </c>
      <c r="BS6" s="33">
        <f t="shared" si="8"/>
        <v>37.68</v>
      </c>
      <c r="BT6" s="33">
        <f t="shared" si="8"/>
        <v>30.91</v>
      </c>
      <c r="BU6" s="33">
        <f t="shared" si="8"/>
        <v>35.909999999999997</v>
      </c>
      <c r="BV6" s="33">
        <f t="shared" si="8"/>
        <v>37.92</v>
      </c>
      <c r="BW6" s="33">
        <f t="shared" si="8"/>
        <v>35.049999999999997</v>
      </c>
      <c r="BX6" s="33">
        <f t="shared" si="8"/>
        <v>33.86</v>
      </c>
      <c r="BY6" s="33">
        <f t="shared" si="8"/>
        <v>33.58</v>
      </c>
      <c r="BZ6" s="32" t="str">
        <f>IF(BZ7="","",IF(BZ7="-","【-】","【"&amp;SUBSTITUTE(TEXT(BZ7,"#,##0.00"),"-","△")&amp;"】"))</f>
        <v>【40.22】</v>
      </c>
      <c r="CA6" s="33">
        <f>IF(CA7="",NA(),CA7)</f>
        <v>277.17</v>
      </c>
      <c r="CB6" s="33">
        <f t="shared" ref="CB6:CJ6" si="9">IF(CB7="",NA(),CB7)</f>
        <v>305.19</v>
      </c>
      <c r="CC6" s="33">
        <f t="shared" si="9"/>
        <v>259.04000000000002</v>
      </c>
      <c r="CD6" s="33">
        <f t="shared" si="9"/>
        <v>283.63</v>
      </c>
      <c r="CE6" s="33">
        <f t="shared" si="9"/>
        <v>340.02</v>
      </c>
      <c r="CF6" s="33">
        <f t="shared" si="9"/>
        <v>459.38</v>
      </c>
      <c r="CG6" s="33">
        <f t="shared" si="9"/>
        <v>438.71</v>
      </c>
      <c r="CH6" s="33">
        <f t="shared" si="9"/>
        <v>463.38</v>
      </c>
      <c r="CI6" s="33">
        <f t="shared" si="9"/>
        <v>510.15</v>
      </c>
      <c r="CJ6" s="33">
        <f t="shared" si="9"/>
        <v>514.39</v>
      </c>
      <c r="CK6" s="32" t="str">
        <f>IF(CK7="","",IF(CK7="-","【-】","【"&amp;SUBSTITUTE(TEXT(CK7,"#,##0.00"),"-","△")&amp;"】"))</f>
        <v>【424.58】</v>
      </c>
      <c r="CL6" s="33">
        <f>IF(CL7="",NA(),CL7)</f>
        <v>52.58</v>
      </c>
      <c r="CM6" s="33">
        <f t="shared" ref="CM6:CU6" si="10">IF(CM7="",NA(),CM7)</f>
        <v>50.52</v>
      </c>
      <c r="CN6" s="33">
        <f t="shared" si="10"/>
        <v>45.36</v>
      </c>
      <c r="CO6" s="33">
        <f t="shared" si="10"/>
        <v>44.33</v>
      </c>
      <c r="CP6" s="33">
        <f t="shared" si="10"/>
        <v>44.33</v>
      </c>
      <c r="CQ6" s="33">
        <f t="shared" si="10"/>
        <v>32.04</v>
      </c>
      <c r="CR6" s="33">
        <f t="shared" si="10"/>
        <v>33.81</v>
      </c>
      <c r="CS6" s="33">
        <f t="shared" si="10"/>
        <v>31.37</v>
      </c>
      <c r="CT6" s="33">
        <f t="shared" si="10"/>
        <v>29.86</v>
      </c>
      <c r="CU6" s="33">
        <f t="shared" si="10"/>
        <v>29.28</v>
      </c>
      <c r="CV6" s="32" t="str">
        <f>IF(CV7="","",IF(CV7="-","【-】","【"&amp;SUBSTITUTE(TEXT(CV7,"#,##0.00"),"-","△")&amp;"】"))</f>
        <v>【33.90】</v>
      </c>
      <c r="CW6" s="33">
        <f>IF(CW7="",NA(),CW7)</f>
        <v>99.39</v>
      </c>
      <c r="CX6" s="33">
        <f t="shared" ref="CX6:DF6" si="11">IF(CX7="",NA(),CX7)</f>
        <v>99.39</v>
      </c>
      <c r="CY6" s="33">
        <f t="shared" si="11"/>
        <v>99.38</v>
      </c>
      <c r="CZ6" s="33">
        <f t="shared" si="11"/>
        <v>100</v>
      </c>
      <c r="DA6" s="33">
        <f t="shared" si="11"/>
        <v>100</v>
      </c>
      <c r="DB6" s="33">
        <f t="shared" si="11"/>
        <v>68.86</v>
      </c>
      <c r="DC6" s="33">
        <f t="shared" si="11"/>
        <v>68.7</v>
      </c>
      <c r="DD6" s="33">
        <f t="shared" si="11"/>
        <v>67.38</v>
      </c>
      <c r="DE6" s="33">
        <f t="shared" si="11"/>
        <v>65.95</v>
      </c>
      <c r="DF6" s="33">
        <f t="shared" si="11"/>
        <v>66.819999999999993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</v>
      </c>
      <c r="EJ6" s="33">
        <f t="shared" si="14"/>
        <v>0.36</v>
      </c>
      <c r="EK6" s="33">
        <f t="shared" si="14"/>
        <v>0.25</v>
      </c>
      <c r="EL6" s="33">
        <f t="shared" si="14"/>
        <v>0.31</v>
      </c>
      <c r="EM6" s="33">
        <f t="shared" si="14"/>
        <v>0.1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363880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1.5</v>
      </c>
      <c r="P7" s="36">
        <v>100</v>
      </c>
      <c r="Q7" s="36">
        <v>1990</v>
      </c>
      <c r="R7" s="36">
        <v>10002</v>
      </c>
      <c r="S7" s="36">
        <v>327.64999999999998</v>
      </c>
      <c r="T7" s="36">
        <v>30.53</v>
      </c>
      <c r="U7" s="36">
        <v>149</v>
      </c>
      <c r="V7" s="36">
        <v>7.0000000000000007E-2</v>
      </c>
      <c r="W7" s="36">
        <v>2128.5700000000002</v>
      </c>
      <c r="X7" s="36">
        <v>100.67</v>
      </c>
      <c r="Y7" s="36">
        <v>101.22</v>
      </c>
      <c r="Z7" s="36">
        <v>103.3</v>
      </c>
      <c r="AA7" s="36">
        <v>104.62</v>
      </c>
      <c r="AB7" s="36">
        <v>101.86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1723.1</v>
      </c>
      <c r="BK7" s="36">
        <v>1665.33</v>
      </c>
      <c r="BL7" s="36">
        <v>1716.47</v>
      </c>
      <c r="BM7" s="36">
        <v>1741.94</v>
      </c>
      <c r="BN7" s="36">
        <v>1451.54</v>
      </c>
      <c r="BO7" s="36">
        <v>1052.6600000000001</v>
      </c>
      <c r="BP7" s="36">
        <v>34.520000000000003</v>
      </c>
      <c r="BQ7" s="36">
        <v>31.21</v>
      </c>
      <c r="BR7" s="36">
        <v>43</v>
      </c>
      <c r="BS7" s="36">
        <v>37.68</v>
      </c>
      <c r="BT7" s="36">
        <v>30.91</v>
      </c>
      <c r="BU7" s="36">
        <v>35.909999999999997</v>
      </c>
      <c r="BV7" s="36">
        <v>37.92</v>
      </c>
      <c r="BW7" s="36">
        <v>35.049999999999997</v>
      </c>
      <c r="BX7" s="36">
        <v>33.86</v>
      </c>
      <c r="BY7" s="36">
        <v>33.58</v>
      </c>
      <c r="BZ7" s="36">
        <v>40.22</v>
      </c>
      <c r="CA7" s="36">
        <v>277.17</v>
      </c>
      <c r="CB7" s="36">
        <v>305.19</v>
      </c>
      <c r="CC7" s="36">
        <v>259.04000000000002</v>
      </c>
      <c r="CD7" s="36">
        <v>283.63</v>
      </c>
      <c r="CE7" s="36">
        <v>340.02</v>
      </c>
      <c r="CF7" s="36">
        <v>459.38</v>
      </c>
      <c r="CG7" s="36">
        <v>438.71</v>
      </c>
      <c r="CH7" s="36">
        <v>463.38</v>
      </c>
      <c r="CI7" s="36">
        <v>510.15</v>
      </c>
      <c r="CJ7" s="36">
        <v>514.39</v>
      </c>
      <c r="CK7" s="36">
        <v>424.58</v>
      </c>
      <c r="CL7" s="36">
        <v>52.58</v>
      </c>
      <c r="CM7" s="36">
        <v>50.52</v>
      </c>
      <c r="CN7" s="36">
        <v>45.36</v>
      </c>
      <c r="CO7" s="36">
        <v>44.33</v>
      </c>
      <c r="CP7" s="36">
        <v>44.33</v>
      </c>
      <c r="CQ7" s="36">
        <v>32.04</v>
      </c>
      <c r="CR7" s="36">
        <v>33.81</v>
      </c>
      <c r="CS7" s="36">
        <v>31.37</v>
      </c>
      <c r="CT7" s="36">
        <v>29.86</v>
      </c>
      <c r="CU7" s="36">
        <v>29.28</v>
      </c>
      <c r="CV7" s="36">
        <v>33.9</v>
      </c>
      <c r="CW7" s="36">
        <v>99.39</v>
      </c>
      <c r="CX7" s="36">
        <v>99.39</v>
      </c>
      <c r="CY7" s="36">
        <v>99.38</v>
      </c>
      <c r="CZ7" s="36">
        <v>100</v>
      </c>
      <c r="DA7" s="36">
        <v>100</v>
      </c>
      <c r="DB7" s="36">
        <v>68.86</v>
      </c>
      <c r="DC7" s="36">
        <v>68.7</v>
      </c>
      <c r="DD7" s="36">
        <v>67.38</v>
      </c>
      <c r="DE7" s="36">
        <v>65.95</v>
      </c>
      <c r="DF7" s="36">
        <v>66.819999999999993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</v>
      </c>
      <c r="EJ7" s="36">
        <v>0.36</v>
      </c>
      <c r="EK7" s="36">
        <v>0.25</v>
      </c>
      <c r="EL7" s="36">
        <v>0.31</v>
      </c>
      <c r="EM7" s="36">
        <v>0.1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海陽町</cp:lastModifiedBy>
  <dcterms:created xsi:type="dcterms:W3CDTF">2017-02-08T03:18:44Z</dcterms:created>
  <dcterms:modified xsi:type="dcterms:W3CDTF">2017-02-16T05:33:01Z</dcterms:modified>
  <cp:category/>
</cp:coreProperties>
</file>