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<sst xmlns="http://schemas.openxmlformats.org/spreadsheetml/2006/main" count="221" uniqueCount="111">
  <si>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</si>
  <si>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</si>
  <si>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</si>
  <si>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</si>
  <si>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</si>
  <si>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</si>
  <si>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</si>
  <si>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</si>
  <si>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</si>
  <si>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</si>
  <si>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</si>
  <si>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</si>
  <si>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</si>
  <si>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</si>
  <si>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</si>
  <si>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</si>
  <si>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</si>
  <si>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</si>
  <si>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</si>
  <si>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</si>
  <si>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</si>
  <si>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</si>
  <si>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</si>
  <si>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</si>
  <si>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</si>
  <si>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</si>
  <si>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</si>
  <si>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</si>
  <si>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</si>
  <si>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</si>
  <si>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</si>
  <si>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</si>
  <si>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</si>
  <si>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</si>
  <si>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</si>
  <si>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</si>
  <si>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</si>
  <si>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</si>
  <si>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</si>
  <si>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</si>
  <si>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</si>
  <si>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</si>
  <si>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</si>
  <si>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</si>
  <si>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</si>
  <si>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</si>
  <si>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</si>
  <si>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</si>
  <si>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</si>
  <si>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</si>
  <si>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</si>
  <si>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</si>
  <si>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</si>
  <si>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</si>
  <si>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</si>
  <si>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</si>
  <si>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</si>
  <si>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</si>
  <si>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</si>
  <si>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</si>
  <si>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</si>
  <si>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</si>
  <si>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</si>
  <si>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</si>
  <si>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</si>
  <si>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</si>
  <si>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</si>
  <si>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</si>
  <si>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</si>
  <si>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</si>
  <si>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</si>
  <si>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</si>
  <si>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</si>
  <si>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</si>
  <si>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</si>
  <si>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</si>
  <si>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</si>
  <si>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</si>
  <si>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</si>
  <si>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</si>
  <si>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</si>
  <si>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</si>
  <si>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</si>
  <si>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</si>
  <si>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</si>
  <si>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</si>
  <si>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</si>
  <si>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</si>
  <si>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</si>
  <si>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</si>
  <si>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</si>
  <si>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</si>
  <si>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</si>
  <si>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</si>
  <si>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</si>
  <si>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</si>
  <si>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那賀町</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</si>
  <si>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</si>
  <si>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</si>
  <si>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</si>
  <si>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</si>
  <si>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</si>
  <si>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</si>
  <si>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</si>
  <si>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</si>
  <si>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</si>
  <si>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</si>
  <si>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</si>
  <si>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phoneticPr fontId="4"/>
  </si>
  <si>
    <t>供用開始から15年以上経過しており、機能診断を行った上で計画的に改築を行っていく必要がある。</t>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</si>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</sst>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851328"/>
        <c:axId val="608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0851328"/>
        <c:axId val="60853248"/>
      </c:lineChart>
      <c:dateAx>
        <c:axId val="60851328"/>
        <c:scaling>
          <c:orientation val="minMax"/>
        </c:scaling>
        <c:delete val="1"/>
        <c:axPos val="b"/>
        <c:numFmt formatCode="ge" sourceLinked="1"/>
        <c:majorTickMark val="none"/>
        <c:minorTickMark val="none"/>
        <c:tickLblPos val="none"/>
        <c:crossAx val="60853248"/>
        <c:crosses val="autoZero"/>
        <c:auto val="1"/>
        <c:lblOffset val="100"/>
        <c:baseTimeUnit val="years"/>
      </c:dateAx>
      <c:valAx>
        <c:axId val="608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37.14</c:v>
                </c:pt>
                <c:pt idx="1">
                  <c:v>38.57</c:v>
                </c:pt>
                <c:pt idx="2">
                  <c:v>34.29</c:v>
                </c:pt>
                <c:pt idx="3">
                  <c:v>32.86</c:v>
                </c:pt>
                <c:pt idx="4">
                  <c:v>32.86</c:v>
                </c:pt>
              </c:numCache>
            </c:numRef>
          </c:val>
        </c:ser>
        <c:dLbls>
          <c:showLegendKey val="0"/>
          <c:showVal val="0"/>
          <c:showCatName val="0"/>
          <c:showSerName val="0"/>
          <c:showPercent val="0"/>
          <c:showBubbleSize val="0"/>
        </c:dLbls>
        <c:gapWidth val="150"/>
        <c:axId val="63428096"/>
        <c:axId val="634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37.14</c:v>
                </c:pt>
              </c:numCache>
            </c:numRef>
          </c:val>
          <c:smooth val="0"/>
        </c:ser>
        <c:dLbls>
          <c:showLegendKey val="0"/>
          <c:showVal val="0"/>
          <c:showCatName val="0"/>
          <c:showSerName val="0"/>
          <c:showPercent val="0"/>
          <c:showBubbleSize val="0"/>
        </c:dLbls>
        <c:marker val="1"/>
        <c:smooth val="0"/>
        <c:axId val="63428096"/>
        <c:axId val="63430016"/>
      </c:lineChart>
      <c:dateAx>
        <c:axId val="63428096"/>
        <c:scaling>
          <c:orientation val="minMax"/>
        </c:scaling>
        <c:delete val="1"/>
        <c:axPos val="b"/>
        <c:numFmt formatCode="ge" sourceLinked="1"/>
        <c:majorTickMark val="none"/>
        <c:minorTickMark val="none"/>
        <c:tickLblPos val="none"/>
        <c:crossAx val="63430016"/>
        <c:crosses val="autoZero"/>
        <c:auto val="1"/>
        <c:lblOffset val="100"/>
        <c:baseTimeUnit val="years"/>
      </c:dateAx>
      <c:valAx>
        <c:axId val="634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82.57</c:v>
                </c:pt>
                <c:pt idx="1">
                  <c:v>84</c:v>
                </c:pt>
                <c:pt idx="2">
                  <c:v>82.98</c:v>
                </c:pt>
                <c:pt idx="3">
                  <c:v>90</c:v>
                </c:pt>
                <c:pt idx="4">
                  <c:v>90.7</c:v>
                </c:pt>
              </c:numCache>
            </c:numRef>
          </c:val>
        </c:ser>
        <c:dLbls>
          <c:showLegendKey val="0"/>
          <c:showVal val="0"/>
          <c:showCatName val="0"/>
          <c:showSerName val="0"/>
          <c:showPercent val="0"/>
          <c:showBubbleSize val="0"/>
        </c:dLbls>
        <c:gapWidth val="150"/>
        <c:axId val="63485056"/>
        <c:axId val="634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83.79</c:v>
                </c:pt>
              </c:numCache>
            </c:numRef>
          </c:val>
          <c:smooth val="0"/>
        </c:ser>
        <c:dLbls>
          <c:showLegendKey val="0"/>
          <c:showVal val="0"/>
          <c:showCatName val="0"/>
          <c:showSerName val="0"/>
          <c:showPercent val="0"/>
          <c:showBubbleSize val="0"/>
        </c:dLbls>
        <c:marker val="1"/>
        <c:smooth val="0"/>
        <c:axId val="63485056"/>
        <c:axId val="63486976"/>
      </c:lineChart>
      <c:dateAx>
        <c:axId val="63485056"/>
        <c:scaling>
          <c:orientation val="minMax"/>
        </c:scaling>
        <c:delete val="1"/>
        <c:axPos val="b"/>
        <c:numFmt formatCode="ge" sourceLinked="1"/>
        <c:majorTickMark val="none"/>
        <c:minorTickMark val="none"/>
        <c:tickLblPos val="none"/>
        <c:crossAx val="63486976"/>
        <c:crosses val="autoZero"/>
        <c:auto val="1"/>
        <c:lblOffset val="100"/>
        <c:baseTimeUnit val="years"/>
      </c:dateAx>
      <c:valAx>
        <c:axId val="634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107.16</c:v>
                </c:pt>
                <c:pt idx="1">
                  <c:v>97.58</c:v>
                </c:pt>
                <c:pt idx="2">
                  <c:v>92.73</c:v>
                </c:pt>
                <c:pt idx="3">
                  <c:v>100.46</c:v>
                </c:pt>
                <c:pt idx="4">
                  <c:v>88.99</c:v>
                </c:pt>
              </c:numCache>
            </c:numRef>
          </c:val>
        </c:ser>
        <c:dLbls>
          <c:showLegendKey val="0"/>
          <c:showVal val="0"/>
          <c:showCatName val="0"/>
          <c:showSerName val="0"/>
          <c:showPercent val="0"/>
          <c:showBubbleSize val="0"/>
        </c:dLbls>
        <c:gapWidth val="150"/>
        <c:axId val="62395136"/>
        <c:axId val="623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95136"/>
        <c:axId val="62397056"/>
      </c:lineChart>
      <c:dateAx>
        <c:axId val="62395136"/>
        <c:scaling>
          <c:orientation val="minMax"/>
        </c:scaling>
        <c:delete val="1"/>
        <c:axPos val="b"/>
        <c:numFmt formatCode="ge" sourceLinked="1"/>
        <c:majorTickMark val="none"/>
        <c:minorTickMark val="none"/>
        <c:tickLblPos val="none"/>
        <c:crossAx val="62397056"/>
        <c:crosses val="autoZero"/>
        <c:auto val="1"/>
        <c:lblOffset val="100"/>
        <c:baseTimeUnit val="years"/>
      </c:dateAx>
      <c:valAx>
        <c:axId val="623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39808"/>
        <c:axId val="624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39808"/>
        <c:axId val="62441728"/>
      </c:lineChart>
      <c:dateAx>
        <c:axId val="62439808"/>
        <c:scaling>
          <c:orientation val="minMax"/>
        </c:scaling>
        <c:delete val="1"/>
        <c:axPos val="b"/>
        <c:numFmt formatCode="ge" sourceLinked="1"/>
        <c:majorTickMark val="none"/>
        <c:minorTickMark val="none"/>
        <c:tickLblPos val="none"/>
        <c:crossAx val="62441728"/>
        <c:crosses val="autoZero"/>
        <c:auto val="1"/>
        <c:lblOffset val="100"/>
        <c:baseTimeUnit val="years"/>
      </c:dateAx>
      <c:valAx>
        <c:axId val="624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96768"/>
        <c:axId val="62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96768"/>
        <c:axId val="62498688"/>
      </c:lineChart>
      <c:dateAx>
        <c:axId val="62496768"/>
        <c:scaling>
          <c:orientation val="minMax"/>
        </c:scaling>
        <c:delete val="1"/>
        <c:axPos val="b"/>
        <c:numFmt formatCode="ge" sourceLinked="1"/>
        <c:majorTickMark val="none"/>
        <c:minorTickMark val="none"/>
        <c:tickLblPos val="none"/>
        <c:crossAx val="62498688"/>
        <c:crosses val="autoZero"/>
        <c:auto val="1"/>
        <c:lblOffset val="100"/>
        <c:baseTimeUnit val="years"/>
      </c:dateAx>
      <c:valAx>
        <c:axId val="62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656512"/>
        <c:axId val="62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656512"/>
        <c:axId val="62658432"/>
      </c:lineChart>
      <c:dateAx>
        <c:axId val="62656512"/>
        <c:scaling>
          <c:orientation val="minMax"/>
        </c:scaling>
        <c:delete val="1"/>
        <c:axPos val="b"/>
        <c:numFmt formatCode="ge" sourceLinked="1"/>
        <c:majorTickMark val="none"/>
        <c:minorTickMark val="none"/>
        <c:tickLblPos val="none"/>
        <c:crossAx val="62658432"/>
        <c:crosses val="autoZero"/>
        <c:auto val="1"/>
        <c:lblOffset val="100"/>
        <c:baseTimeUnit val="years"/>
      </c:dateAx>
      <c:valAx>
        <c:axId val="62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705664"/>
        <c:axId val="62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705664"/>
        <c:axId val="62707584"/>
      </c:lineChart>
      <c:dateAx>
        <c:axId val="62705664"/>
        <c:scaling>
          <c:orientation val="minMax"/>
        </c:scaling>
        <c:delete val="1"/>
        <c:axPos val="b"/>
        <c:numFmt formatCode="ge" sourceLinked="1"/>
        <c:majorTickMark val="none"/>
        <c:minorTickMark val="none"/>
        <c:tickLblPos val="none"/>
        <c:crossAx val="62707584"/>
        <c:crosses val="autoZero"/>
        <c:auto val="1"/>
        <c:lblOffset val="100"/>
        <c:baseTimeUnit val="years"/>
      </c:dateAx>
      <c:valAx>
        <c:axId val="62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991744"/>
        <c:axId val="630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1403.1</c:v>
                </c:pt>
              </c:numCache>
            </c:numRef>
          </c:val>
          <c:smooth val="0"/>
        </c:ser>
        <c:dLbls>
          <c:showLegendKey val="0"/>
          <c:showVal val="0"/>
          <c:showCatName val="0"/>
          <c:showSerName val="0"/>
          <c:showPercent val="0"/>
          <c:showBubbleSize val="0"/>
        </c:dLbls>
        <c:marker val="1"/>
        <c:smooth val="0"/>
        <c:axId val="62991744"/>
        <c:axId val="63006208"/>
      </c:lineChart>
      <c:dateAx>
        <c:axId val="62991744"/>
        <c:scaling>
          <c:orientation val="minMax"/>
        </c:scaling>
        <c:delete val="1"/>
        <c:axPos val="b"/>
        <c:numFmt formatCode="ge" sourceLinked="1"/>
        <c:majorTickMark val="none"/>
        <c:minorTickMark val="none"/>
        <c:tickLblPos val="none"/>
        <c:crossAx val="63006208"/>
        <c:crosses val="autoZero"/>
        <c:auto val="1"/>
        <c:lblOffset val="100"/>
        <c:baseTimeUnit val="years"/>
      </c:dateAx>
      <c:valAx>
        <c:axId val="630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64.680000000000007</c:v>
                </c:pt>
                <c:pt idx="1">
                  <c:v>71.819999999999993</c:v>
                </c:pt>
                <c:pt idx="2">
                  <c:v>48.88</c:v>
                </c:pt>
                <c:pt idx="3">
                  <c:v>15.73</c:v>
                </c:pt>
                <c:pt idx="4">
                  <c:v>53.36</c:v>
                </c:pt>
              </c:numCache>
            </c:numRef>
          </c:val>
        </c:ser>
        <c:dLbls>
          <c:showLegendKey val="0"/>
          <c:showVal val="0"/>
          <c:showCatName val="0"/>
          <c:showSerName val="0"/>
          <c:showPercent val="0"/>
          <c:showBubbleSize val="0"/>
        </c:dLbls>
        <c:gapWidth val="150"/>
        <c:axId val="63376384"/>
        <c:axId val="633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17.22</c:v>
                </c:pt>
              </c:numCache>
            </c:numRef>
          </c:val>
          <c:smooth val="0"/>
        </c:ser>
        <c:dLbls>
          <c:showLegendKey val="0"/>
          <c:showVal val="0"/>
          <c:showCatName val="0"/>
          <c:showSerName val="0"/>
          <c:showPercent val="0"/>
          <c:showBubbleSize val="0"/>
        </c:dLbls>
        <c:marker val="1"/>
        <c:smooth val="0"/>
        <c:axId val="63376384"/>
        <c:axId val="63378560"/>
      </c:lineChart>
      <c:dateAx>
        <c:axId val="63376384"/>
        <c:scaling>
          <c:orientation val="minMax"/>
        </c:scaling>
        <c:delete val="1"/>
        <c:axPos val="b"/>
        <c:numFmt formatCode="ge" sourceLinked="1"/>
        <c:majorTickMark val="none"/>
        <c:minorTickMark val="none"/>
        <c:tickLblPos val="none"/>
        <c:crossAx val="63378560"/>
        <c:crosses val="autoZero"/>
        <c:auto val="1"/>
        <c:lblOffset val="100"/>
        <c:baseTimeUnit val="years"/>
      </c:dateAx>
      <c:valAx>
        <c:axId val="633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264.32</c:v>
                </c:pt>
                <c:pt idx="1">
                  <c:v>228.19</c:v>
                </c:pt>
                <c:pt idx="2">
                  <c:v>373.44</c:v>
                </c:pt>
                <c:pt idx="3">
                  <c:v>1191.68</c:v>
                </c:pt>
                <c:pt idx="4">
                  <c:v>385.63</c:v>
                </c:pt>
              </c:numCache>
            </c:numRef>
          </c:val>
        </c:ser>
        <c:dLbls>
          <c:showLegendKey val="0"/>
          <c:showVal val="0"/>
          <c:showCatName val="0"/>
          <c:showSerName val="0"/>
          <c:showPercent val="0"/>
          <c:showBubbleSize val="0"/>
        </c:dLbls>
        <c:gapWidth val="150"/>
        <c:axId val="63403904"/>
        <c:axId val="634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1000.83</c:v>
                </c:pt>
              </c:numCache>
            </c:numRef>
          </c:val>
          <c:smooth val="0"/>
        </c:ser>
        <c:dLbls>
          <c:showLegendKey val="0"/>
          <c:showVal val="0"/>
          <c:showCatName val="0"/>
          <c:showSerName val="0"/>
          <c:showPercent val="0"/>
          <c:showBubbleSize val="0"/>
        </c:dLbls>
        <c:marker val="1"/>
        <c:smooth val="0"/>
        <c:axId val="63403904"/>
        <c:axId val="63410176"/>
      </c:lineChart>
      <c:dateAx>
        <c:axId val="63403904"/>
        <c:scaling>
          <c:orientation val="minMax"/>
        </c:scaling>
        <c:delete val="1"/>
        <c:axPos val="b"/>
        <c:numFmt formatCode="ge" sourceLinked="1"/>
        <c:majorTickMark val="none"/>
        <c:minorTickMark val="none"/>
        <c:tickLblPos val="none"/>
        <c:crossAx val="63410176"/>
        <c:crosses val="autoZero"/>
        <c:auto val="1"/>
        <c:lblOffset val="100"/>
        <c:baseTimeUnit val="years"/>
      </c:dateAx>
      <c:valAx>
        <c:axId val="634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I73" sqref="BI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那賀町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G3</v>
      </c>
      <c r="X8" s="70"/>
      <c r="Y8" s="70"/>
      <c r="Z8" s="70"/>
      <c r="AA8" s="70"/>
      <c r="AB8" s="70"/>
      <c r="AC8" s="70"/>
      <c r="AD8" s="3"/>
      <c r="AE8" s="3"/>
      <c r="AF8" s="3"/>
      <c r="AG8" s="3"/>
      <c r="AH8" s="3"/>
      <c r="AI8" s="3"/>
      <c r="AJ8" s="3"/>
      <c r="AK8" s="3"/>
      <c r="AL8" s="64">
        <f>データ!R6</f>
        <v>9107</v>
      </c>
      <c r="AM8" s="64"/>
      <c r="AN8" s="64"/>
      <c r="AO8" s="64"/>
      <c r="AP8" s="64"/>
      <c r="AQ8" s="64"/>
      <c r="AR8" s="64"/>
      <c r="AS8" s="64"/>
      <c r="AT8" s="63">
        <f>データ!S6</f>
        <v>694.98</v>
      </c>
      <c r="AU8" s="63"/>
      <c r="AV8" s="63"/>
      <c r="AW8" s="63"/>
      <c r="AX8" s="63"/>
      <c r="AY8" s="63"/>
      <c r="AZ8" s="63"/>
      <c r="BA8" s="63"/>
      <c r="BB8" s="63">
        <f>データ!T6</f>
        <v>13.1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86</v>
      </c>
      <c r="AM10" s="64"/>
      <c r="AN10" s="64"/>
      <c r="AO10" s="64"/>
      <c r="AP10" s="64"/>
      <c r="AQ10" s="64"/>
      <c r="AR10" s="64"/>
      <c r="AS10" s="64"/>
      <c r="AT10" s="63">
        <f>データ!V6</f>
        <v>0.11</v>
      </c>
      <c r="AU10" s="63"/>
      <c r="AV10" s="63"/>
      <c r="AW10" s="63"/>
      <c r="AX10" s="63"/>
      <c r="AY10" s="63"/>
      <c r="AZ10" s="63"/>
      <c r="BA10" s="63"/>
      <c r="BB10" s="63">
        <f>データ!W6</f>
        <v>781.82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363685</v>
      </c>
      <c r="D6" s="31">
        <f t="shared" si="3"/>
        <v>47</v>
      </c>
      <c r="E6" s="31">
        <f t="shared" si="3"/>
        <v>17</v>
      </c>
      <c r="F6" s="31">
        <f t="shared" si="3"/>
        <v>7</v>
      </c>
      <c r="G6" s="31">
        <f t="shared" si="3"/>
        <v>0</v>
      </c>
      <c r="H6" s="31" t="str">
        <f t="shared" si="3"/>
        <v>徳島県　那賀町</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0.96</v>
      </c>
      <c r="P6" s="32">
        <f t="shared" si="3"/>
        <v>100</v>
      </c>
      <c r="Q6" s="32">
        <f t="shared" si="3"/>
        <v>3780</v>
      </c>
      <c r="R6" s="32">
        <f t="shared" si="3"/>
        <v>9107</v>
      </c>
      <c r="S6" s="32">
        <f t="shared" si="3"/>
        <v>694.98</v>
      </c>
      <c r="T6" s="32">
        <f t="shared" si="3"/>
        <v>13.1</v>
      </c>
      <c r="U6" s="32">
        <f t="shared" si="3"/>
        <v>86</v>
      </c>
      <c r="V6" s="32">
        <f t="shared" si="3"/>
        <v>0.11</v>
      </c>
      <c r="W6" s="32">
        <f t="shared" si="3"/>
        <v>781.82</v>
      </c>
      <c r="X6" s="33">
        <f>IF(X7="",NA(),X7)</f>
        <v>107.16</v>
      </c>
      <c r="Y6" s="33">
        <f t="shared" ref="Y6:AG6" si="4">IF(Y7="",NA(),Y7)</f>
        <v>97.58</v>
      </c>
      <c r="Z6" s="33">
        <f t="shared" si="4"/>
        <v>92.73</v>
      </c>
      <c r="AA6" s="33">
        <f t="shared" si="4"/>
        <v>100.46</v>
      </c>
      <c r="AB6" s="33">
        <f t="shared" si="4"/>
        <v>88.99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1775.02</v>
      </c>
      <c r="BK6" s="33">
        <f t="shared" si="7"/>
        <v>1844.55</v>
      </c>
      <c r="BL6" s="33">
        <f t="shared" si="7"/>
        <v>1364.98</v>
      </c>
      <c r="BM6" s="33">
        <f t="shared" si="7"/>
        <v>1105.04</v>
      </c>
      <c r="BN6" s="33">
        <f t="shared" si="7"/>
        <v>1403.1</v>
      </c>
      <c r="BO6" s="32" t="str">
        <f>IF(BO7="","",IF(BO7="-","【-】","【"&amp;SUBSTITUTE(TEXT(BO7,"#,##0.00"),"-","△")&amp;"】"))</f>
        <v>【1,247.32】</v>
      </c>
      <c r="BP6" s="33">
        <f>IF(BP7="",NA(),BP7)</f>
        <v>64.680000000000007</v>
      </c>
      <c r="BQ6" s="33">
        <f t="shared" ref="BQ6:BY6" si="8">IF(BQ7="",NA(),BQ7)</f>
        <v>71.819999999999993</v>
      </c>
      <c r="BR6" s="33">
        <f t="shared" si="8"/>
        <v>48.88</v>
      </c>
      <c r="BS6" s="33">
        <f t="shared" si="8"/>
        <v>15.73</v>
      </c>
      <c r="BT6" s="33">
        <f t="shared" si="8"/>
        <v>53.36</v>
      </c>
      <c r="BU6" s="33">
        <f t="shared" si="8"/>
        <v>24.18</v>
      </c>
      <c r="BV6" s="33">
        <f t="shared" si="8"/>
        <v>22.93</v>
      </c>
      <c r="BW6" s="33">
        <f t="shared" si="8"/>
        <v>24.22</v>
      </c>
      <c r="BX6" s="33">
        <f t="shared" si="8"/>
        <v>16.18</v>
      </c>
      <c r="BY6" s="33">
        <f t="shared" si="8"/>
        <v>17.22</v>
      </c>
      <c r="BZ6" s="32" t="str">
        <f>IF(BZ7="","",IF(BZ7="-","【-】","【"&amp;SUBSTITUTE(TEXT(BZ7,"#,##0.00"),"-","△")&amp;"】"))</f>
        <v>【29.13】</v>
      </c>
      <c r="CA6" s="33">
        <f>IF(CA7="",NA(),CA7)</f>
        <v>264.32</v>
      </c>
      <c r="CB6" s="33">
        <f t="shared" ref="CB6:CJ6" si="9">IF(CB7="",NA(),CB7)</f>
        <v>228.19</v>
      </c>
      <c r="CC6" s="33">
        <f t="shared" si="9"/>
        <v>373.44</v>
      </c>
      <c r="CD6" s="33">
        <f t="shared" si="9"/>
        <v>1191.68</v>
      </c>
      <c r="CE6" s="33">
        <f t="shared" si="9"/>
        <v>385.63</v>
      </c>
      <c r="CF6" s="33">
        <f t="shared" si="9"/>
        <v>688.75</v>
      </c>
      <c r="CG6" s="33">
        <f t="shared" si="9"/>
        <v>690.86</v>
      </c>
      <c r="CH6" s="33">
        <f t="shared" si="9"/>
        <v>634.67999999999995</v>
      </c>
      <c r="CI6" s="33">
        <f t="shared" si="9"/>
        <v>1021.89</v>
      </c>
      <c r="CJ6" s="33">
        <f t="shared" si="9"/>
        <v>1000.83</v>
      </c>
      <c r="CK6" s="32" t="str">
        <f>IF(CK7="","",IF(CK7="-","【-】","【"&amp;SUBSTITUTE(TEXT(CK7,"#,##0.00"),"-","△")&amp;"】"))</f>
        <v>【609.17】</v>
      </c>
      <c r="CL6" s="33">
        <f>IF(CL7="",NA(),CL7)</f>
        <v>37.14</v>
      </c>
      <c r="CM6" s="33">
        <f t="shared" ref="CM6:CU6" si="10">IF(CM7="",NA(),CM7)</f>
        <v>38.57</v>
      </c>
      <c r="CN6" s="33">
        <f t="shared" si="10"/>
        <v>34.29</v>
      </c>
      <c r="CO6" s="33">
        <f t="shared" si="10"/>
        <v>32.86</v>
      </c>
      <c r="CP6" s="33">
        <f t="shared" si="10"/>
        <v>32.86</v>
      </c>
      <c r="CQ6" s="33">
        <f t="shared" si="10"/>
        <v>44.28</v>
      </c>
      <c r="CR6" s="33">
        <f t="shared" si="10"/>
        <v>47.83</v>
      </c>
      <c r="CS6" s="33">
        <f t="shared" si="10"/>
        <v>43.91</v>
      </c>
      <c r="CT6" s="33">
        <f t="shared" si="10"/>
        <v>37.270000000000003</v>
      </c>
      <c r="CU6" s="33">
        <f t="shared" si="10"/>
        <v>37.14</v>
      </c>
      <c r="CV6" s="32" t="str">
        <f>IF(CV7="","",IF(CV7="-","【-】","【"&amp;SUBSTITUTE(TEXT(CV7,"#,##0.00"),"-","△")&amp;"】"))</f>
        <v>【48.43】</v>
      </c>
      <c r="CW6" s="33">
        <f>IF(CW7="",NA(),CW7)</f>
        <v>82.57</v>
      </c>
      <c r="CX6" s="33">
        <f t="shared" ref="CX6:DF6" si="11">IF(CX7="",NA(),CX7)</f>
        <v>84</v>
      </c>
      <c r="CY6" s="33">
        <f t="shared" si="11"/>
        <v>82.98</v>
      </c>
      <c r="CZ6" s="33">
        <f t="shared" si="11"/>
        <v>90</v>
      </c>
      <c r="DA6" s="33">
        <f t="shared" si="11"/>
        <v>90.7</v>
      </c>
      <c r="DB6" s="33">
        <f t="shared" si="11"/>
        <v>84.31</v>
      </c>
      <c r="DC6" s="33">
        <f t="shared" si="11"/>
        <v>84.46</v>
      </c>
      <c r="DD6" s="33">
        <f t="shared" si="11"/>
        <v>86.66</v>
      </c>
      <c r="DE6" s="33">
        <f t="shared" si="11"/>
        <v>85.78</v>
      </c>
      <c r="DF6" s="33">
        <f t="shared" si="11"/>
        <v>83.79</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363685</v>
      </c>
      <c r="D7" s="35">
        <v>47</v>
      </c>
      <c r="E7" s="35">
        <v>17</v>
      </c>
      <c r="F7" s="35">
        <v>7</v>
      </c>
      <c r="G7" s="35">
        <v>0</v>
      </c>
      <c r="H7" s="35" t="s">
        <v>96</v>
      </c>
      <c r="I7" s="35" t="s">
        <v>97</v>
      </c>
      <c r="J7" s="35" t="s">
        <v>98</v>
      </c>
      <c r="K7" s="35" t="s">
        <v>99</v>
      </c>
      <c r="L7" s="35" t="s">
        <v>100</v>
      </c>
      <c r="M7" s="36" t="s">
        <v>101</v>
      </c>
      <c r="N7" s="36" t="s">
        <v>102</v>
      </c>
      <c r="O7" s="36">
        <v>0.96</v>
      </c>
      <c r="P7" s="36">
        <v>100</v>
      </c>
      <c r="Q7" s="36">
        <v>3780</v>
      </c>
      <c r="R7" s="36">
        <v>9107</v>
      </c>
      <c r="S7" s="36">
        <v>694.98</v>
      </c>
      <c r="T7" s="36">
        <v>13.1</v>
      </c>
      <c r="U7" s="36">
        <v>86</v>
      </c>
      <c r="V7" s="36">
        <v>0.11</v>
      </c>
      <c r="W7" s="36">
        <v>781.82</v>
      </c>
      <c r="X7" s="36">
        <v>107.16</v>
      </c>
      <c r="Y7" s="36">
        <v>97.58</v>
      </c>
      <c r="Z7" s="36">
        <v>92.73</v>
      </c>
      <c r="AA7" s="36">
        <v>100.46</v>
      </c>
      <c r="AB7" s="36">
        <v>88.99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1775.02</v>
      </c>
      <c r="BK7" s="36">
        <v>1844.55</v>
      </c>
      <c r="BL7" s="36">
        <v>1364.98</v>
      </c>
      <c r="BM7" s="36">
        <v>1105.04</v>
      </c>
      <c r="BN7" s="36">
        <v>1403.1</v>
      </c>
      <c r="BO7" s="36">
        <v>1247.32</v>
      </c>
      <c r="BP7" s="36">
        <v>64.680000000000007</v>
      </c>
      <c r="BQ7" s="36">
        <v>71.819999999999993</v>
      </c>
      <c r="BR7" s="36">
        <v>48.88</v>
      </c>
      <c r="BS7" s="36">
        <v>15.73</v>
      </c>
      <c r="BT7" s="36">
        <v>53.36</v>
      </c>
      <c r="BU7" s="36">
        <v>24.18</v>
      </c>
      <c r="BV7" s="36">
        <v>22.93</v>
      </c>
      <c r="BW7" s="36">
        <v>24.22</v>
      </c>
      <c r="BX7" s="36">
        <v>16.18</v>
      </c>
      <c r="BY7" s="36">
        <v>17.22</v>
      </c>
      <c r="BZ7" s="36">
        <v>29.13</v>
      </c>
      <c r="CA7" s="36">
        <v>264.32</v>
      </c>
      <c r="CB7" s="36">
        <v>228.19</v>
      </c>
      <c r="CC7" s="36">
        <v>373.44</v>
      </c>
      <c r="CD7" s="36">
        <v>1191.68</v>
      </c>
      <c r="CE7" s="36">
        <v>385.63</v>
      </c>
      <c r="CF7" s="36">
        <v>688.75</v>
      </c>
      <c r="CG7" s="36">
        <v>690.86</v>
      </c>
      <c r="CH7" s="36">
        <v>634.67999999999995</v>
      </c>
      <c r="CI7" s="36">
        <v>1021.89</v>
      </c>
      <c r="CJ7" s="36">
        <v>1000.83</v>
      </c>
      <c r="CK7" s="36">
        <v>609.16999999999996</v>
      </c>
      <c r="CL7" s="36">
        <v>37.14</v>
      </c>
      <c r="CM7" s="36">
        <v>38.57</v>
      </c>
      <c r="CN7" s="36">
        <v>34.29</v>
      </c>
      <c r="CO7" s="36">
        <v>32.86</v>
      </c>
      <c r="CP7" s="36">
        <v>32.86</v>
      </c>
      <c r="CQ7" s="36">
        <v>44.28</v>
      </c>
      <c r="CR7" s="36">
        <v>47.83</v>
      </c>
      <c r="CS7" s="36">
        <v>43.91</v>
      </c>
      <c r="CT7" s="36">
        <v>37.270000000000003</v>
      </c>
      <c r="CU7" s="36">
        <v>37.14</v>
      </c>
      <c r="CV7" s="36">
        <v>48.43</v>
      </c>
      <c r="CW7" s="36">
        <v>82.57</v>
      </c>
      <c r="CX7" s="36">
        <v>84</v>
      </c>
      <c r="CY7" s="36">
        <v>82.98</v>
      </c>
      <c r="CZ7" s="36">
        <v>90</v>
      </c>
      <c r="DA7" s="36">
        <v>90.7</v>
      </c>
      <c r="DB7" s="36">
        <v>84.31</v>
      </c>
      <c r="DC7" s="36">
        <v>84.46</v>
      </c>
      <c r="DD7" s="36">
        <v>86.66</v>
      </c>
      <c r="DE7" s="36">
        <v>85.78</v>
      </c>
      <c r="DF7" s="36">
        <v>83.79</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2017-02-16T06:18:11Z</cp:lastPrinted>
  <dcterms:created xsi:type="dcterms:W3CDTF">2017-02-08T03:19:50Z</dcterms:created>
  <dcterms:modified xsi:type="dcterms:W3CDTF">2017-02-16T06:23:39Z</dcterms:modified>
  <cp:category/>
</cp:coreProperties>
</file>