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AY8" i="4" s="1"/>
  <c r="R6" i="5"/>
  <c r="AQ8" i="4" s="1"/>
  <c r="Q6" i="5"/>
  <c r="P6" i="5"/>
  <c r="Z10" i="4" s="1"/>
  <c r="O6" i="5"/>
  <c r="N6" i="5"/>
  <c r="J10" i="4" s="1"/>
  <c r="M6" i="5"/>
  <c r="B10" i="4" s="1"/>
  <c r="L6" i="5"/>
  <c r="K6" i="5"/>
  <c r="R8" i="4" s="1"/>
  <c r="J6" i="5"/>
  <c r="J8" i="4" s="1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R10" i="4"/>
  <c r="AI8" i="4"/>
  <c r="Z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<sst xmlns="http://schemas.openxmlformats.org/spreadsheetml/2006/main" count="218" uniqueCount="108">
  <si>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</si>
  <si>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</si>
  <si>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</si>
  <si>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</si>
  <si>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</si>
  <si>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</si>
  <si>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</si>
  <si>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</si>
  <si>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</si>
  <si>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</si>
  <si>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</si>
  <si>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</si>
  <si>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</si>
  <si>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</si>
  <si>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</si>
  <si>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</si>
  <si>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</si>
  <si>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</si>
  <si>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</si>
  <si>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</si>
  <si>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</si>
  <si>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</si>
  <si>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</si>
  <si>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</si>
  <si>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</si>
  <si>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</si>
  <si>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</si>
  <si>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</si>
  <si>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</si>
  <si>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</si>
  <si>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</si>
  <si>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</si>
  <si>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</si>
  <si>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</si>
  <si>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</si>
  <si>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</si>
  <si>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</si>
  <si>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</si>
  <si>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</si>
  <si>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</si>
  <si>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</si>
  <si>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</si>
  <si>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</si>
  <si>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</si>
  <si>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</si>
  <si>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</si>
  <si>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</si>
  <si>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</si>
  <si>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</si>
  <si>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</si>
  <si>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</si>
  <si>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</si>
  <si>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</si>
  <si>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</si>
  <si>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</si>
  <si>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</si>
  <si>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</si>
  <si>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</si>
  <si>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</si>
  <si>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</si>
  <si>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</si>
  <si>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</si>
  <si>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</si>
  <si>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</si>
  <si>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</si>
  <si>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</si>
  <si>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</si>
  <si>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</si>
  <si>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</si>
  <si>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</si>
  <si>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</si>
  <si>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</si>
  <si>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</si>
  <si>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</si>
  <si>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</si>
  <si>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</si>
  <si>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</si>
  <si>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</si>
  <si>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</si>
  <si>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</si>
  <si>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</si>
  <si>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</si>
  <si>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</si>
  <si>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</si>
  <si>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</si>
  <si>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</si>
  <si>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</si>
  <si>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</si>
  <si>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</si>
  <si>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</si>
  <si>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</si>
  <si>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</si>
  <si>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</si>
  <si>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牟岐町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</si>
  <si>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</si>
  <si>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</si>
  <si>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</si>
  <si>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</si>
  <si>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</si>
  <si>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</si>
  <si>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</si>
  <si>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</si>
  <si>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</si>
  <si>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</si>
  <si>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</si>
  <si>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・収益的収支比率、料金回収率が現状100％を
　下回るが上水道を統合する事により一層
　コストカットを行い、効率的に安定した
　健全な財政運営を行っていきたい。</t>
    <rPh sb="1" eb="4">
      <t>シュウエキテキ</t>
    </rPh>
    <rPh sb="4" eb="6">
      <t>シュウシ</t>
    </rPh>
    <rPh sb="6" eb="8">
      <t>ヒリツ</t>
    </rPh>
    <rPh sb="9" eb="11">
      <t>リョウキン</t>
    </rPh>
    <rPh sb="11" eb="14">
      <t>カイシュウリツ</t>
    </rPh>
    <rPh sb="15" eb="17">
      <t>ゲンジョウ</t>
    </rPh>
    <rPh sb="24" eb="26">
      <t>シタマワ</t>
    </rPh>
    <rPh sb="28" eb="29">
      <t>ウエ</t>
    </rPh>
    <rPh sb="29" eb="31">
      <t>スイドウ</t>
    </rPh>
    <rPh sb="32" eb="34">
      <t>トウゴウ</t>
    </rPh>
    <rPh sb="36" eb="37">
      <t>コト</t>
    </rPh>
    <rPh sb="40" eb="42">
      <t>イッソウ</t>
    </rPh>
    <rPh sb="51" eb="52">
      <t>オコナ</t>
    </rPh>
    <rPh sb="54" eb="57">
      <t>コウリツテキ</t>
    </rPh>
    <rPh sb="58" eb="60">
      <t>アンテイ</t>
    </rPh>
    <rPh sb="64" eb="66">
      <t>ケンゼン</t>
    </rPh>
    <rPh sb="67" eb="69">
      <t>ザイセイ</t>
    </rPh>
    <rPh sb="69" eb="71">
      <t>ウンエイ</t>
    </rPh>
    <rPh sb="72" eb="73">
      <t>オコナ</t>
    </rPh>
    <phoneticPr fontId="4"/>
  </si>
  <si>
    <t>・平成６年～平成７年に於いて海底送水管・
　配水管を布設替したので当面老朽化が原因に
　よる布設替等は行わない方針。
　但し、配水管については耐震管ではありません。
　</t>
    <rPh sb="1" eb="3">
      <t>ヘイセイ</t>
    </rPh>
    <rPh sb="4" eb="5">
      <t>ネン</t>
    </rPh>
    <rPh sb="6" eb="8">
      <t>ヘイセイ</t>
    </rPh>
    <rPh sb="9" eb="10">
      <t>ネン</t>
    </rPh>
    <rPh sb="11" eb="12">
      <t>オ</t>
    </rPh>
    <rPh sb="14" eb="16">
      <t>カイテイ</t>
    </rPh>
    <rPh sb="16" eb="19">
      <t>ソウスイカン</t>
    </rPh>
    <rPh sb="22" eb="25">
      <t>ハイスイカン</t>
    </rPh>
    <rPh sb="26" eb="29">
      <t>フセツガ</t>
    </rPh>
    <rPh sb="33" eb="35">
      <t>トウメン</t>
    </rPh>
    <rPh sb="35" eb="38">
      <t>ロウキュウカ</t>
    </rPh>
    <rPh sb="39" eb="41">
      <t>ゲイイン</t>
    </rPh>
    <rPh sb="46" eb="49">
      <t>フセツガ</t>
    </rPh>
    <rPh sb="49" eb="50">
      <t>トウ</t>
    </rPh>
    <rPh sb="51" eb="52">
      <t>オコナ</t>
    </rPh>
    <rPh sb="55" eb="57">
      <t>ホウシン</t>
    </rPh>
    <rPh sb="60" eb="61">
      <t>タダ</t>
    </rPh>
    <rPh sb="63" eb="66">
      <t>ハイスイカン</t>
    </rPh>
    <rPh sb="71" eb="73">
      <t>タイシン</t>
    </rPh>
    <rPh sb="73" eb="74">
      <t>カン</t>
    </rPh>
    <phoneticPr fontId="4"/>
  </si>
  <si>
    <t>・人口減による料金収入の減少が見込まれるため
　有利な補助金・企債等を活用し施設の投資を
　行い、ライフラインを基盤強化し、経営基盤に
　ついてもさらなる強化を図っていきたい。</t>
    <rPh sb="1" eb="4">
      <t>ジンコウゲン</t>
    </rPh>
    <rPh sb="7" eb="9">
      <t>リョウキン</t>
    </rPh>
    <rPh sb="9" eb="11">
      <t>シュウニュウ</t>
    </rPh>
    <rPh sb="12" eb="14">
      <t>ゲンショウ</t>
    </rPh>
    <rPh sb="15" eb="17">
      <t>ミコ</t>
    </rPh>
    <rPh sb="24" eb="26">
      <t>ユウリ</t>
    </rPh>
    <rPh sb="27" eb="30">
      <t>ホジョキン</t>
    </rPh>
    <rPh sb="31" eb="32">
      <t>キ</t>
    </rPh>
    <rPh sb="32" eb="33">
      <t>サイ</t>
    </rPh>
    <rPh sb="33" eb="34">
      <t>トウ</t>
    </rPh>
    <rPh sb="35" eb="37">
      <t>カツヨウ</t>
    </rPh>
    <rPh sb="38" eb="40">
      <t>シセツ</t>
    </rPh>
    <rPh sb="41" eb="43">
      <t>トウシ</t>
    </rPh>
    <rPh sb="46" eb="47">
      <t>オコナ</t>
    </rPh>
    <rPh sb="56" eb="58">
      <t>キバン</t>
    </rPh>
    <rPh sb="58" eb="60">
      <t>キョウカ</t>
    </rPh>
    <rPh sb="62" eb="64">
      <t>ケイエイ</t>
    </rPh>
    <rPh sb="64" eb="66">
      <t>キバン</t>
    </rPh>
    <rPh sb="77" eb="79">
      <t>キョウカ</t>
    </rPh>
    <rPh sb="80" eb="81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</si>
</sst>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08480"/>
        <c:axId val="81910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0.37</c:v>
                </c:pt>
                <c:pt idx="2">
                  <c:v>0.7</c:v>
                </c:pt>
                <c:pt idx="3">
                  <c:v>0.91</c:v>
                </c:pt>
                <c:pt idx="4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08480"/>
        <c:axId val="81910400"/>
      </c:lineChart>
      <c:dateAx>
        <c:axId val="81908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10400"/>
        <c:crosses val="autoZero"/>
        <c:auto val="1"/>
        <c:lblOffset val="100"/>
        <c:baseTimeUnit val="years"/>
      </c:dateAx>
      <c:valAx>
        <c:axId val="81910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908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29.59</c:v>
                </c:pt>
                <c:pt idx="1">
                  <c:v>29.23</c:v>
                </c:pt>
                <c:pt idx="2">
                  <c:v>33.369999999999997</c:v>
                </c:pt>
                <c:pt idx="3">
                  <c:v>32.83</c:v>
                </c:pt>
                <c:pt idx="4">
                  <c:v>34.36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59072"/>
        <c:axId val="10146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51.11</c:v>
                </c:pt>
                <c:pt idx="2">
                  <c:v>50.49</c:v>
                </c:pt>
                <c:pt idx="3">
                  <c:v>48.36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59072"/>
        <c:axId val="101460992"/>
      </c:lineChart>
      <c:dateAx>
        <c:axId val="101459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460992"/>
        <c:crosses val="autoZero"/>
        <c:auto val="1"/>
        <c:lblOffset val="100"/>
        <c:baseTimeUnit val="years"/>
      </c:dateAx>
      <c:valAx>
        <c:axId val="10146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459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67.739999999999995</c:v>
                </c:pt>
                <c:pt idx="1">
                  <c:v>67.25</c:v>
                </c:pt>
                <c:pt idx="2">
                  <c:v>70.78</c:v>
                </c:pt>
                <c:pt idx="3">
                  <c:v>96.23</c:v>
                </c:pt>
                <c:pt idx="4">
                  <c:v>96.37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45472"/>
        <c:axId val="95947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74.13</c:v>
                </c:pt>
                <c:pt idx="1">
                  <c:v>74.16</c:v>
                </c:pt>
                <c:pt idx="2">
                  <c:v>74.209999999999994</c:v>
                </c:pt>
                <c:pt idx="3">
                  <c:v>75.239999999999995</c:v>
                </c:pt>
                <c:pt idx="4">
                  <c:v>74.959999999999994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45472"/>
        <c:axId val="95947392"/>
      </c:lineChart>
      <c:dateAx>
        <c:axId val="95945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947392"/>
        <c:crosses val="autoZero"/>
        <c:auto val="1"/>
        <c:lblOffset val="100"/>
        <c:baseTimeUnit val="years"/>
      </c:dateAx>
      <c:valAx>
        <c:axId val="95947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945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55.49</c:v>
                </c:pt>
                <c:pt idx="1">
                  <c:v>52.99</c:v>
                </c:pt>
                <c:pt idx="2">
                  <c:v>52.33</c:v>
                </c:pt>
                <c:pt idx="3">
                  <c:v>53.51</c:v>
                </c:pt>
                <c:pt idx="4">
                  <c:v>49.52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36896"/>
        <c:axId val="83138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70.760000000000005</c:v>
                </c:pt>
                <c:pt idx="2">
                  <c:v>71.66</c:v>
                </c:pt>
                <c:pt idx="3">
                  <c:v>73.06</c:v>
                </c:pt>
                <c:pt idx="4">
                  <c:v>72.03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36896"/>
        <c:axId val="83138816"/>
      </c:lineChart>
      <c:dateAx>
        <c:axId val="8313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138816"/>
        <c:crosses val="autoZero"/>
        <c:auto val="1"/>
        <c:lblOffset val="100"/>
        <c:baseTimeUnit val="years"/>
      </c:dateAx>
      <c:valAx>
        <c:axId val="83138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13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74784"/>
        <c:axId val="8357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574784"/>
        <c:axId val="83576704"/>
      </c:lineChart>
      <c:dateAx>
        <c:axId val="8357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576704"/>
        <c:crosses val="autoZero"/>
        <c:auto val="1"/>
        <c:lblOffset val="100"/>
        <c:baseTimeUnit val="years"/>
      </c:dateAx>
      <c:valAx>
        <c:axId val="8357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574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07552"/>
        <c:axId val="8360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07552"/>
        <c:axId val="83609472"/>
      </c:lineChart>
      <c:dateAx>
        <c:axId val="83607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609472"/>
        <c:crosses val="autoZero"/>
        <c:auto val="1"/>
        <c:lblOffset val="100"/>
        <c:baseTimeUnit val="years"/>
      </c:dateAx>
      <c:valAx>
        <c:axId val="8360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607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67040"/>
        <c:axId val="92568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7040"/>
        <c:axId val="92568960"/>
      </c:lineChart>
      <c:dateAx>
        <c:axId val="92567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68960"/>
        <c:crosses val="autoZero"/>
        <c:auto val="1"/>
        <c:lblOffset val="100"/>
        <c:baseTimeUnit val="years"/>
      </c:dateAx>
      <c:valAx>
        <c:axId val="92568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67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95328"/>
        <c:axId val="92597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95328"/>
        <c:axId val="92597248"/>
      </c:lineChart>
      <c:dateAx>
        <c:axId val="92595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97248"/>
        <c:crosses val="autoZero"/>
        <c:auto val="1"/>
        <c:lblOffset val="100"/>
        <c:baseTimeUnit val="years"/>
      </c:dateAx>
      <c:valAx>
        <c:axId val="92597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95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3881.52</c:v>
                </c:pt>
                <c:pt idx="1">
                  <c:v>3705.05</c:v>
                </c:pt>
                <c:pt idx="2">
                  <c:v>3032.27</c:v>
                </c:pt>
                <c:pt idx="3">
                  <c:v>2779.47</c:v>
                </c:pt>
                <c:pt idx="4">
                  <c:v>2387.12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48192"/>
        <c:axId val="92650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1442.51</c:v>
                </c:pt>
                <c:pt idx="1">
                  <c:v>1496.15</c:v>
                </c:pt>
                <c:pt idx="2">
                  <c:v>1462.56</c:v>
                </c:pt>
                <c:pt idx="3">
                  <c:v>1486.62</c:v>
                </c:pt>
                <c:pt idx="4">
                  <c:v>1510.14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48192"/>
        <c:axId val="92650112"/>
      </c:lineChart>
      <c:dateAx>
        <c:axId val="92648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650112"/>
        <c:crosses val="autoZero"/>
        <c:auto val="1"/>
        <c:lblOffset val="100"/>
        <c:baseTimeUnit val="years"/>
      </c:dateAx>
      <c:valAx>
        <c:axId val="92650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648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24.55</c:v>
                </c:pt>
                <c:pt idx="1">
                  <c:v>24.65</c:v>
                </c:pt>
                <c:pt idx="2">
                  <c:v>27.51</c:v>
                </c:pt>
                <c:pt idx="3">
                  <c:v>25.4</c:v>
                </c:pt>
                <c:pt idx="4">
                  <c:v>29.17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35744"/>
        <c:axId val="92758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33.299999999999997</c:v>
                </c:pt>
                <c:pt idx="1">
                  <c:v>33.01</c:v>
                </c:pt>
                <c:pt idx="2">
                  <c:v>32.39</c:v>
                </c:pt>
                <c:pt idx="3">
                  <c:v>24.39</c:v>
                </c:pt>
                <c:pt idx="4">
                  <c:v>22.67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35744"/>
        <c:axId val="92758400"/>
      </c:lineChart>
      <c:dateAx>
        <c:axId val="92735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58400"/>
        <c:crosses val="autoZero"/>
        <c:auto val="1"/>
        <c:lblOffset val="100"/>
        <c:baseTimeUnit val="years"/>
      </c:dateAx>
      <c:valAx>
        <c:axId val="92758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35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1199.83</c:v>
                </c:pt>
                <c:pt idx="1">
                  <c:v>1193.74</c:v>
                </c:pt>
                <c:pt idx="2">
                  <c:v>1006.9</c:v>
                </c:pt>
                <c:pt idx="3">
                  <c:v>816.39</c:v>
                </c:pt>
                <c:pt idx="4">
                  <c:v>714.76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80032"/>
        <c:axId val="9278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526.57000000000005</c:v>
                </c:pt>
                <c:pt idx="1">
                  <c:v>523.08000000000004</c:v>
                </c:pt>
                <c:pt idx="2">
                  <c:v>530.83000000000004</c:v>
                </c:pt>
                <c:pt idx="3">
                  <c:v>734.18</c:v>
                </c:pt>
                <c:pt idx="4">
                  <c:v>789.62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80032"/>
        <c:axId val="92781952"/>
      </c:lineChart>
      <c:dateAx>
        <c:axId val="92780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81952"/>
        <c:crosses val="autoZero"/>
        <c:auto val="1"/>
        <c:lblOffset val="100"/>
        <c:baseTimeUnit val="years"/>
      </c:dateAx>
      <c:valAx>
        <c:axId val="9278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80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徳島県　牟岐町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D4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4474</v>
      </c>
      <c r="AJ8" s="55"/>
      <c r="AK8" s="55"/>
      <c r="AL8" s="55"/>
      <c r="AM8" s="55"/>
      <c r="AN8" s="55"/>
      <c r="AO8" s="55"/>
      <c r="AP8" s="56"/>
      <c r="AQ8" s="46">
        <f>データ!R6</f>
        <v>56.62</v>
      </c>
      <c r="AR8" s="46"/>
      <c r="AS8" s="46"/>
      <c r="AT8" s="46"/>
      <c r="AU8" s="46"/>
      <c r="AV8" s="46"/>
      <c r="AW8" s="46"/>
      <c r="AX8" s="46"/>
      <c r="AY8" s="46">
        <f>データ!S6</f>
        <v>79.02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4.5599999999999996</v>
      </c>
      <c r="S10" s="46"/>
      <c r="T10" s="46"/>
      <c r="U10" s="46"/>
      <c r="V10" s="46"/>
      <c r="W10" s="46"/>
      <c r="X10" s="46"/>
      <c r="Y10" s="46"/>
      <c r="Z10" s="77">
        <f>データ!P6</f>
        <v>3560</v>
      </c>
      <c r="AA10" s="77"/>
      <c r="AB10" s="77"/>
      <c r="AC10" s="77"/>
      <c r="AD10" s="77"/>
      <c r="AE10" s="77"/>
      <c r="AF10" s="77"/>
      <c r="AG10" s="77"/>
      <c r="AH10" s="2"/>
      <c r="AI10" s="77">
        <f>データ!T6</f>
        <v>202</v>
      </c>
      <c r="AJ10" s="77"/>
      <c r="AK10" s="77"/>
      <c r="AL10" s="77"/>
      <c r="AM10" s="77"/>
      <c r="AN10" s="77"/>
      <c r="AO10" s="77"/>
      <c r="AP10" s="77"/>
      <c r="AQ10" s="46">
        <f>データ!U6</f>
        <v>11.15</v>
      </c>
      <c r="AR10" s="46"/>
      <c r="AS10" s="46"/>
      <c r="AT10" s="46"/>
      <c r="AU10" s="46"/>
      <c r="AV10" s="46"/>
      <c r="AW10" s="46"/>
      <c r="AX10" s="46"/>
      <c r="AY10" s="46">
        <f>データ!V6</f>
        <v>18.12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1" t="s">
        <v>20</v>
      </c>
      <c r="BM10" s="62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3" t="s">
        <v>22</v>
      </c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1:78" ht="13.5" customHeight="1">
      <c r="A14" s="2"/>
      <c r="B14" s="65" t="s">
        <v>23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7"/>
      <c r="BK14" s="2"/>
      <c r="BL14" s="71" t="s">
        <v>24</v>
      </c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3"/>
    </row>
    <row r="15" spans="1:78" ht="13.5" customHeight="1">
      <c r="A15" s="2"/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70"/>
      <c r="BK15" s="2"/>
      <c r="BL15" s="74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105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0" t="s">
        <v>25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19"/>
      <c r="R34" s="60" t="s">
        <v>26</v>
      </c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19"/>
      <c r="AG34" s="60" t="s">
        <v>27</v>
      </c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19"/>
      <c r="AV34" s="60" t="s">
        <v>28</v>
      </c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19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19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19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1" t="s">
        <v>29</v>
      </c>
      <c r="BM45" s="72"/>
      <c r="BN45" s="72"/>
      <c r="BO45" s="72"/>
      <c r="BP45" s="72"/>
      <c r="BQ45" s="72"/>
      <c r="BR45" s="72"/>
      <c r="BS45" s="72"/>
      <c r="BT45" s="72"/>
      <c r="BU45" s="72"/>
      <c r="BV45" s="72"/>
      <c r="BW45" s="72"/>
      <c r="BX45" s="72"/>
      <c r="BY45" s="72"/>
      <c r="BZ45" s="7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4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106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0" t="s">
        <v>30</v>
      </c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19"/>
      <c r="R56" s="60" t="s">
        <v>31</v>
      </c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19"/>
      <c r="AG56" s="60" t="s">
        <v>32</v>
      </c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19"/>
      <c r="AV56" s="60" t="s">
        <v>33</v>
      </c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19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19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19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68" t="s">
        <v>34</v>
      </c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70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68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70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8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8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1" t="s">
        <v>35</v>
      </c>
      <c r="BM64" s="72"/>
      <c r="BN64" s="72"/>
      <c r="BO64" s="72"/>
      <c r="BP64" s="72"/>
      <c r="BQ64" s="72"/>
      <c r="BR64" s="72"/>
      <c r="BS64" s="72"/>
      <c r="BT64" s="72"/>
      <c r="BU64" s="72"/>
      <c r="BV64" s="72"/>
      <c r="BW64" s="72"/>
      <c r="BX64" s="72"/>
      <c r="BY64" s="72"/>
      <c r="BZ64" s="7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4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107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0" t="s">
        <v>36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19"/>
      <c r="V79" s="19"/>
      <c r="W79" s="60" t="s">
        <v>37</v>
      </c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19"/>
      <c r="AP79" s="19"/>
      <c r="AQ79" s="60" t="s">
        <v>38</v>
      </c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19"/>
      <c r="V80" s="19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19"/>
      <c r="AP80" s="19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8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80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363839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徳島県　牟岐町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4.5599999999999996</v>
      </c>
      <c r="P6" s="32">
        <f t="shared" si="3"/>
        <v>3560</v>
      </c>
      <c r="Q6" s="32">
        <f t="shared" si="3"/>
        <v>4474</v>
      </c>
      <c r="R6" s="32">
        <f t="shared" si="3"/>
        <v>56.62</v>
      </c>
      <c r="S6" s="32">
        <f t="shared" si="3"/>
        <v>79.02</v>
      </c>
      <c r="T6" s="32">
        <f t="shared" si="3"/>
        <v>202</v>
      </c>
      <c r="U6" s="32">
        <f t="shared" si="3"/>
        <v>11.15</v>
      </c>
      <c r="V6" s="32">
        <f t="shared" si="3"/>
        <v>18.12</v>
      </c>
      <c r="W6" s="33">
        <f>IF(W7="",NA(),W7)</f>
        <v>55.49</v>
      </c>
      <c r="X6" s="33">
        <f t="shared" ref="X6:AF6" si="4">IF(X7="",NA(),X7)</f>
        <v>52.99</v>
      </c>
      <c r="Y6" s="33">
        <f t="shared" si="4"/>
        <v>52.33</v>
      </c>
      <c r="Z6" s="33">
        <f t="shared" si="4"/>
        <v>53.51</v>
      </c>
      <c r="AA6" s="33">
        <f t="shared" si="4"/>
        <v>49.52</v>
      </c>
      <c r="AB6" s="33">
        <f t="shared" si="4"/>
        <v>68.61</v>
      </c>
      <c r="AC6" s="33">
        <f t="shared" si="4"/>
        <v>70.760000000000005</v>
      </c>
      <c r="AD6" s="33">
        <f t="shared" si="4"/>
        <v>71.66</v>
      </c>
      <c r="AE6" s="33">
        <f t="shared" si="4"/>
        <v>73.06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3881.52</v>
      </c>
      <c r="BE6" s="33">
        <f t="shared" ref="BE6:BM6" si="7">IF(BE7="",NA(),BE7)</f>
        <v>3705.05</v>
      </c>
      <c r="BF6" s="33">
        <f t="shared" si="7"/>
        <v>3032.27</v>
      </c>
      <c r="BG6" s="33">
        <f t="shared" si="7"/>
        <v>2779.47</v>
      </c>
      <c r="BH6" s="33">
        <f t="shared" si="7"/>
        <v>2387.12</v>
      </c>
      <c r="BI6" s="33">
        <f t="shared" si="7"/>
        <v>1442.51</v>
      </c>
      <c r="BJ6" s="33">
        <f t="shared" si="7"/>
        <v>1496.15</v>
      </c>
      <c r="BK6" s="33">
        <f t="shared" si="7"/>
        <v>1462.56</v>
      </c>
      <c r="BL6" s="33">
        <f t="shared" si="7"/>
        <v>1486.62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24.55</v>
      </c>
      <c r="BP6" s="33">
        <f t="shared" ref="BP6:BX6" si="8">IF(BP7="",NA(),BP7)</f>
        <v>24.65</v>
      </c>
      <c r="BQ6" s="33">
        <f t="shared" si="8"/>
        <v>27.51</v>
      </c>
      <c r="BR6" s="33">
        <f t="shared" si="8"/>
        <v>25.4</v>
      </c>
      <c r="BS6" s="33">
        <f t="shared" si="8"/>
        <v>29.17</v>
      </c>
      <c r="BT6" s="33">
        <f t="shared" si="8"/>
        <v>33.299999999999997</v>
      </c>
      <c r="BU6" s="33">
        <f t="shared" si="8"/>
        <v>33.01</v>
      </c>
      <c r="BV6" s="33">
        <f t="shared" si="8"/>
        <v>32.39</v>
      </c>
      <c r="BW6" s="33">
        <f t="shared" si="8"/>
        <v>24.39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1199.83</v>
      </c>
      <c r="CA6" s="33">
        <f t="shared" ref="CA6:CI6" si="9">IF(CA7="",NA(),CA7)</f>
        <v>1193.74</v>
      </c>
      <c r="CB6" s="33">
        <f t="shared" si="9"/>
        <v>1006.9</v>
      </c>
      <c r="CC6" s="33">
        <f t="shared" si="9"/>
        <v>816.39</v>
      </c>
      <c r="CD6" s="33">
        <f t="shared" si="9"/>
        <v>714.76</v>
      </c>
      <c r="CE6" s="33">
        <f t="shared" si="9"/>
        <v>526.57000000000005</v>
      </c>
      <c r="CF6" s="33">
        <f t="shared" si="9"/>
        <v>523.08000000000004</v>
      </c>
      <c r="CG6" s="33">
        <f t="shared" si="9"/>
        <v>530.83000000000004</v>
      </c>
      <c r="CH6" s="33">
        <f t="shared" si="9"/>
        <v>734.18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29.59</v>
      </c>
      <c r="CL6" s="33">
        <f t="shared" ref="CL6:CT6" si="10">IF(CL7="",NA(),CL7)</f>
        <v>29.23</v>
      </c>
      <c r="CM6" s="33">
        <f t="shared" si="10"/>
        <v>33.369999999999997</v>
      </c>
      <c r="CN6" s="33">
        <f t="shared" si="10"/>
        <v>32.83</v>
      </c>
      <c r="CO6" s="33">
        <f t="shared" si="10"/>
        <v>34.36</v>
      </c>
      <c r="CP6" s="33">
        <f t="shared" si="10"/>
        <v>50.66</v>
      </c>
      <c r="CQ6" s="33">
        <f t="shared" si="10"/>
        <v>51.11</v>
      </c>
      <c r="CR6" s="33">
        <f t="shared" si="10"/>
        <v>50.49</v>
      </c>
      <c r="CS6" s="33">
        <f t="shared" si="10"/>
        <v>48.36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67.739999999999995</v>
      </c>
      <c r="CW6" s="33">
        <f t="shared" ref="CW6:DE6" si="11">IF(CW7="",NA(),CW7)</f>
        <v>67.25</v>
      </c>
      <c r="CX6" s="33">
        <f t="shared" si="11"/>
        <v>70.78</v>
      </c>
      <c r="CY6" s="33">
        <f t="shared" si="11"/>
        <v>96.23</v>
      </c>
      <c r="CZ6" s="33">
        <f t="shared" si="11"/>
        <v>96.37</v>
      </c>
      <c r="DA6" s="33">
        <f t="shared" si="11"/>
        <v>74.13</v>
      </c>
      <c r="DB6" s="33">
        <f t="shared" si="11"/>
        <v>74.16</v>
      </c>
      <c r="DC6" s="33">
        <f t="shared" si="11"/>
        <v>74.209999999999994</v>
      </c>
      <c r="DD6" s="33">
        <f t="shared" si="11"/>
        <v>75.239999999999995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0.61</v>
      </c>
      <c r="EI6" s="33">
        <f t="shared" si="14"/>
        <v>0.37</v>
      </c>
      <c r="EJ6" s="33">
        <f t="shared" si="14"/>
        <v>0.7</v>
      </c>
      <c r="EK6" s="33">
        <f t="shared" si="14"/>
        <v>0.91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363839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4.5599999999999996</v>
      </c>
      <c r="P7" s="36">
        <v>3560</v>
      </c>
      <c r="Q7" s="36">
        <v>4474</v>
      </c>
      <c r="R7" s="36">
        <v>56.62</v>
      </c>
      <c r="S7" s="36">
        <v>79.02</v>
      </c>
      <c r="T7" s="36">
        <v>202</v>
      </c>
      <c r="U7" s="36">
        <v>11.15</v>
      </c>
      <c r="V7" s="36">
        <v>18.12</v>
      </c>
      <c r="W7" s="36">
        <v>55.49</v>
      </c>
      <c r="X7" s="36">
        <v>52.99</v>
      </c>
      <c r="Y7" s="36">
        <v>52.33</v>
      </c>
      <c r="Z7" s="36">
        <v>53.51</v>
      </c>
      <c r="AA7" s="36">
        <v>49.52</v>
      </c>
      <c r="AB7" s="36">
        <v>68.61</v>
      </c>
      <c r="AC7" s="36">
        <v>70.760000000000005</v>
      </c>
      <c r="AD7" s="36">
        <v>71.66</v>
      </c>
      <c r="AE7" s="36">
        <v>73.06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3881.52</v>
      </c>
      <c r="BE7" s="36">
        <v>3705.05</v>
      </c>
      <c r="BF7" s="36">
        <v>3032.27</v>
      </c>
      <c r="BG7" s="36">
        <v>2779.47</v>
      </c>
      <c r="BH7" s="36">
        <v>2387.12</v>
      </c>
      <c r="BI7" s="36">
        <v>1442.51</v>
      </c>
      <c r="BJ7" s="36">
        <v>1496.15</v>
      </c>
      <c r="BK7" s="36">
        <v>1462.56</v>
      </c>
      <c r="BL7" s="36">
        <v>1486.62</v>
      </c>
      <c r="BM7" s="36">
        <v>1510.14</v>
      </c>
      <c r="BN7" s="36">
        <v>1242.9000000000001</v>
      </c>
      <c r="BO7" s="36">
        <v>24.55</v>
      </c>
      <c r="BP7" s="36">
        <v>24.65</v>
      </c>
      <c r="BQ7" s="36">
        <v>27.51</v>
      </c>
      <c r="BR7" s="36">
        <v>25.4</v>
      </c>
      <c r="BS7" s="36">
        <v>29.17</v>
      </c>
      <c r="BT7" s="36">
        <v>33.299999999999997</v>
      </c>
      <c r="BU7" s="36">
        <v>33.01</v>
      </c>
      <c r="BV7" s="36">
        <v>32.39</v>
      </c>
      <c r="BW7" s="36">
        <v>24.39</v>
      </c>
      <c r="BX7" s="36">
        <v>22.67</v>
      </c>
      <c r="BY7" s="36">
        <v>33.35</v>
      </c>
      <c r="BZ7" s="36">
        <v>1199.83</v>
      </c>
      <c r="CA7" s="36">
        <v>1193.74</v>
      </c>
      <c r="CB7" s="36">
        <v>1006.9</v>
      </c>
      <c r="CC7" s="36">
        <v>816.39</v>
      </c>
      <c r="CD7" s="36">
        <v>714.76</v>
      </c>
      <c r="CE7" s="36">
        <v>526.57000000000005</v>
      </c>
      <c r="CF7" s="36">
        <v>523.08000000000004</v>
      </c>
      <c r="CG7" s="36">
        <v>530.83000000000004</v>
      </c>
      <c r="CH7" s="36">
        <v>734.18</v>
      </c>
      <c r="CI7" s="36">
        <v>789.62</v>
      </c>
      <c r="CJ7" s="36">
        <v>524.69000000000005</v>
      </c>
      <c r="CK7" s="36">
        <v>29.59</v>
      </c>
      <c r="CL7" s="36">
        <v>29.23</v>
      </c>
      <c r="CM7" s="36">
        <v>33.369999999999997</v>
      </c>
      <c r="CN7" s="36">
        <v>32.83</v>
      </c>
      <c r="CO7" s="36">
        <v>34.36</v>
      </c>
      <c r="CP7" s="36">
        <v>50.66</v>
      </c>
      <c r="CQ7" s="36">
        <v>51.11</v>
      </c>
      <c r="CR7" s="36">
        <v>50.49</v>
      </c>
      <c r="CS7" s="36">
        <v>48.36</v>
      </c>
      <c r="CT7" s="36">
        <v>48.7</v>
      </c>
      <c r="CU7" s="36">
        <v>57.58</v>
      </c>
      <c r="CV7" s="36">
        <v>67.739999999999995</v>
      </c>
      <c r="CW7" s="36">
        <v>67.25</v>
      </c>
      <c r="CX7" s="36">
        <v>70.78</v>
      </c>
      <c r="CY7" s="36">
        <v>96.23</v>
      </c>
      <c r="CZ7" s="36">
        <v>96.37</v>
      </c>
      <c r="DA7" s="36">
        <v>74.13</v>
      </c>
      <c r="DB7" s="36">
        <v>74.16</v>
      </c>
      <c r="DC7" s="36">
        <v>74.209999999999994</v>
      </c>
      <c r="DD7" s="36">
        <v>75.239999999999995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0.61</v>
      </c>
      <c r="EI7" s="36">
        <v>0.37</v>
      </c>
      <c r="EJ7" s="36">
        <v>0.7</v>
      </c>
      <c r="EK7" s="36">
        <v>0.91</v>
      </c>
      <c r="EL7" s="36">
        <v>1.26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ootani</cp:lastModifiedBy>
  <cp:lastPrinted>2017-02-10T08:05:00Z</cp:lastPrinted>
  <dcterms:created xsi:type="dcterms:W3CDTF">2016-12-02T02:21:25Z</dcterms:created>
  <dcterms:modified xsi:type="dcterms:W3CDTF">2017-02-10T08:07:18Z</dcterms:modified>
</cp:coreProperties>
</file>