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Z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<sst xmlns="http://schemas.openxmlformats.org/spreadsheetml/2006/main" count="218" uniqueCount="108">
  <si>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</si>
  <si>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</si>
  <si>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</si>
  <si>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</si>
  <si>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</si>
  <si>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</si>
  <si>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</si>
  <si>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</si>
  <si>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</si>
  <si>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</si>
  <si>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</si>
  <si>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</si>
  <si>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</si>
  <si>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</si>
  <si>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</si>
  <si>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</si>
  <si>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</si>
  <si>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</si>
  <si>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</si>
  <si>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</si>
  <si>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</si>
  <si>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</si>
  <si>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</si>
  <si>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</si>
  <si>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</si>
  <si>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</si>
  <si>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</si>
  <si>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</si>
  <si>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</si>
  <si>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</si>
  <si>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</si>
  <si>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</si>
  <si>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</si>
  <si>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</si>
  <si>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</si>
  <si>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</si>
  <si>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</si>
  <si>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</si>
  <si>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</si>
  <si>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</si>
  <si>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</si>
  <si>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</si>
  <si>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</si>
  <si>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</si>
  <si>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</si>
  <si>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</si>
  <si>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</si>
  <si>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</si>
  <si>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</si>
  <si>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</si>
  <si>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</si>
  <si>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</si>
  <si>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</si>
  <si>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</si>
  <si>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</si>
  <si>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</si>
  <si>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</si>
  <si>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</si>
  <si>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</si>
  <si>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</si>
  <si>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</si>
  <si>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</si>
  <si>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</si>
  <si>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</si>
  <si>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</si>
  <si>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</si>
  <si>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</si>
  <si>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</si>
  <si>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</si>
  <si>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</si>
  <si>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</si>
  <si>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</si>
  <si>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</si>
  <si>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</si>
  <si>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</si>
  <si>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</si>
  <si>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</si>
  <si>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</si>
  <si>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</si>
  <si>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</si>
  <si>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</si>
  <si>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</si>
  <si>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</si>
  <si>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</si>
  <si>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</si>
  <si>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</si>
  <si>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</si>
  <si>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</si>
  <si>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</si>
  <si>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</si>
  <si>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</si>
  <si>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</si>
  <si>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</si>
  <si>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三好市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</si>
  <si>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</si>
  <si>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</si>
  <si>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</si>
  <si>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</si>
  <si>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</si>
  <si>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</si>
  <si>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</si>
  <si>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</si>
  <si>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</si>
  <si>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</si>
  <si>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</si>
  <si>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については、一部の地区で計画的に布設替えにより耐震化を進めているが、市内の管路延長は膨大でまだまだ更新が必要な管路が多くある。費用も掛かることから、今後は耐震化計画も考慮し更新順位を検討し、順次更新していく必要がある.</t>
    <rPh sb="1" eb="3">
      <t>カンロ</t>
    </rPh>
    <rPh sb="3" eb="5">
      <t>コウシン</t>
    </rPh>
    <rPh sb="5" eb="6">
      <t>リツ</t>
    </rPh>
    <rPh sb="12" eb="14">
      <t>イチブ</t>
    </rPh>
    <rPh sb="15" eb="17">
      <t>チク</t>
    </rPh>
    <rPh sb="18" eb="21">
      <t>ケイカクテキ</t>
    </rPh>
    <rPh sb="22" eb="24">
      <t>フセツ</t>
    </rPh>
    <rPh sb="24" eb="25">
      <t>カ</t>
    </rPh>
    <rPh sb="29" eb="32">
      <t>タイシンカ</t>
    </rPh>
    <rPh sb="33" eb="34">
      <t>スス</t>
    </rPh>
    <rPh sb="40" eb="42">
      <t>シナイ</t>
    </rPh>
    <rPh sb="43" eb="45">
      <t>カンロ</t>
    </rPh>
    <rPh sb="45" eb="47">
      <t>エンチョウ</t>
    </rPh>
    <rPh sb="48" eb="50">
      <t>ボウダイ</t>
    </rPh>
    <rPh sb="55" eb="57">
      <t>コウシン</t>
    </rPh>
    <rPh sb="58" eb="60">
      <t>ヒツヨウ</t>
    </rPh>
    <rPh sb="61" eb="63">
      <t>カンロ</t>
    </rPh>
    <rPh sb="64" eb="65">
      <t>オオ</t>
    </rPh>
    <phoneticPr fontId="4"/>
  </si>
  <si>
    <t xml:space="preserve"> 給水人口の減少に伴い給水収益は伸びず、一般会計からの繰入れを行っていることにより収益的収支比率は、類似団体平均値を上回っているが、料金回収率は下回っている。　　　　　　　　　　　　　　　　　　　　　　　　簡易水道事業は立地条件の悪い山間部が多く、集落が点在しており高低差が大きく、配水池や送水ポンプなどの施設に係る維持管理費が増大している。さらに老朽化した施設の更新時期も近づいており今後費用が増大してくる。一般会計からの繰入金に頼ることなく,受益者負担の原則のもと水道料金の見直しについて検討し、収入の確保に努め、計画的な財政運営と経営の安定化を図る必要がある。</t>
    <rPh sb="20" eb="22">
      <t>イッパン</t>
    </rPh>
    <rPh sb="22" eb="24">
      <t>カイケイ</t>
    </rPh>
    <rPh sb="27" eb="28">
      <t>ク</t>
    </rPh>
    <rPh sb="28" eb="29">
      <t>イ</t>
    </rPh>
    <rPh sb="31" eb="32">
      <t>オコナ</t>
    </rPh>
    <rPh sb="41" eb="44">
      <t>シュウエキテキ</t>
    </rPh>
    <rPh sb="44" eb="46">
      <t>シュウシ</t>
    </rPh>
    <rPh sb="46" eb="48">
      <t>ヒリツ</t>
    </rPh>
    <rPh sb="50" eb="52">
      <t>ルイジ</t>
    </rPh>
    <rPh sb="52" eb="54">
      <t>ダンタイ</t>
    </rPh>
    <rPh sb="54" eb="56">
      <t>ヘイキン</t>
    </rPh>
    <rPh sb="56" eb="57">
      <t>アタイ</t>
    </rPh>
    <rPh sb="58" eb="60">
      <t>ウワマワ</t>
    </rPh>
    <rPh sb="66" eb="68">
      <t>リョウキン</t>
    </rPh>
    <rPh sb="68" eb="70">
      <t>カイシュウ</t>
    </rPh>
    <rPh sb="70" eb="71">
      <t>リツ</t>
    </rPh>
    <rPh sb="72" eb="73">
      <t>シタ</t>
    </rPh>
    <rPh sb="73" eb="74">
      <t>マワ</t>
    </rPh>
    <rPh sb="103" eb="105">
      <t>カンイ</t>
    </rPh>
    <rPh sb="105" eb="107">
      <t>スイドウ</t>
    </rPh>
    <rPh sb="107" eb="109">
      <t>ジギョウ</t>
    </rPh>
    <rPh sb="110" eb="112">
      <t>リッチ</t>
    </rPh>
    <rPh sb="112" eb="114">
      <t>ジョウケン</t>
    </rPh>
    <rPh sb="115" eb="116">
      <t>ワル</t>
    </rPh>
    <rPh sb="117" eb="120">
      <t>サンカンブ</t>
    </rPh>
    <rPh sb="121" eb="122">
      <t>オオ</t>
    </rPh>
    <rPh sb="124" eb="126">
      <t>シュウラク</t>
    </rPh>
    <rPh sb="127" eb="129">
      <t>テンザイ</t>
    </rPh>
    <rPh sb="133" eb="135">
      <t>コウテイ</t>
    </rPh>
    <rPh sb="135" eb="136">
      <t>サ</t>
    </rPh>
    <rPh sb="137" eb="138">
      <t>オオ</t>
    </rPh>
    <rPh sb="141" eb="143">
      <t>ハイスイ</t>
    </rPh>
    <rPh sb="143" eb="144">
      <t>イケ</t>
    </rPh>
    <rPh sb="145" eb="147">
      <t>ソウスイ</t>
    </rPh>
    <rPh sb="153" eb="155">
      <t>シセツ</t>
    </rPh>
    <rPh sb="156" eb="157">
      <t>カカ</t>
    </rPh>
    <rPh sb="158" eb="160">
      <t>イジ</t>
    </rPh>
    <rPh sb="160" eb="163">
      <t>カンリヒ</t>
    </rPh>
    <rPh sb="164" eb="166">
      <t>ゾウダイ</t>
    </rPh>
    <rPh sb="174" eb="177">
      <t>ロウキュウカ</t>
    </rPh>
    <rPh sb="179" eb="181">
      <t>シセツ</t>
    </rPh>
    <rPh sb="182" eb="184">
      <t>コウシン</t>
    </rPh>
    <rPh sb="184" eb="186">
      <t>ジキ</t>
    </rPh>
    <rPh sb="187" eb="188">
      <t>チカ</t>
    </rPh>
    <rPh sb="193" eb="195">
      <t>コンゴ</t>
    </rPh>
    <rPh sb="195" eb="197">
      <t>ヒヨウ</t>
    </rPh>
    <rPh sb="198" eb="200">
      <t>ゾウダイ</t>
    </rPh>
    <rPh sb="205" eb="207">
      <t>イッパン</t>
    </rPh>
    <rPh sb="207" eb="209">
      <t>カイケイ</t>
    </rPh>
    <rPh sb="212" eb="214">
      <t>クリイレ</t>
    </rPh>
    <rPh sb="214" eb="215">
      <t>キン</t>
    </rPh>
    <rPh sb="216" eb="217">
      <t>タヨ</t>
    </rPh>
    <phoneticPr fontId="4"/>
  </si>
  <si>
    <t xml:space="preserve"> 収益的収支比率は過疎化高齢化による給水人口の減少に伴う給水収益の減少にもかかわらず、地方債償還金の減少、一般会計からの繰入金により類似団体平均値を上回っている。　　　　　　　　　　　　　　　　　　　　　　　　 企業債残高についても減少傾向にあり、類似団体平均に比べ企業債残高対給水収益比率は下回っている。　　　　　　　　　　　　　　　　　　　　　料金回収率は、経費増加による給水原価の上昇に比べ給水収益の減少により供給単価が低いため悪化している。　　　　　　　　　　　　　　　施設利用率、有収率はともに類似団体平均値並だが、有収率については経費削減のためにも、今後も引き続き漏水調査・修繕を進め、有収率の向上に努める必要がある。</t>
    <rPh sb="1" eb="4">
      <t>シュウエキテキ</t>
    </rPh>
    <rPh sb="4" eb="6">
      <t>シュウシ</t>
    </rPh>
    <rPh sb="6" eb="8">
      <t>ヒリツ</t>
    </rPh>
    <rPh sb="43" eb="46">
      <t>チホウサイ</t>
    </rPh>
    <rPh sb="46" eb="48">
      <t>ショウカン</t>
    </rPh>
    <rPh sb="48" eb="49">
      <t>キン</t>
    </rPh>
    <rPh sb="50" eb="52">
      <t>ゲンショウ</t>
    </rPh>
    <rPh sb="53" eb="55">
      <t>イッパン</t>
    </rPh>
    <rPh sb="55" eb="57">
      <t>カイケイ</t>
    </rPh>
    <rPh sb="60" eb="62">
      <t>クリイレ</t>
    </rPh>
    <rPh sb="62" eb="63">
      <t>キン</t>
    </rPh>
    <rPh sb="66" eb="68">
      <t>ルイジ</t>
    </rPh>
    <rPh sb="68" eb="70">
      <t>ダンタイ</t>
    </rPh>
    <rPh sb="70" eb="73">
      <t>ヘイキンチ</t>
    </rPh>
    <rPh sb="74" eb="76">
      <t>ウワマワ</t>
    </rPh>
    <rPh sb="116" eb="118">
      <t>ゲンショウ</t>
    </rPh>
    <rPh sb="118" eb="120">
      <t>ケイコウ</t>
    </rPh>
    <rPh sb="146" eb="148">
      <t>シタマワ</t>
    </rPh>
    <rPh sb="181" eb="183">
      <t>ケイヒ</t>
    </rPh>
    <rPh sb="183" eb="185">
      <t>ゾウカ</t>
    </rPh>
    <rPh sb="193" eb="195">
      <t>ジョウショウ</t>
    </rPh>
    <rPh sb="198" eb="200">
      <t>キュウスイ</t>
    </rPh>
    <rPh sb="200" eb="202">
      <t>シュウエキ</t>
    </rPh>
    <rPh sb="203" eb="205">
      <t>ゲンショウ</t>
    </rPh>
    <rPh sb="217" eb="219">
      <t>アッカ</t>
    </rPh>
    <rPh sb="245" eb="248">
      <t>ユウシュウリツ</t>
    </rPh>
    <rPh sb="271" eb="273">
      <t>ケイヒ</t>
    </rPh>
    <rPh sb="273" eb="275">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</si>
</sst>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0.12</c:v>
                </c:pt>
                <c:pt idx="2" formatCode="#,##0.00;&quot;△&quot;#,##0.00">
                  <c:v>0</c:v>
                </c:pt>
                <c:pt idx="3">
                  <c:v>1.27</c:v>
                </c:pt>
                <c:pt idx="4" formatCode="#,##0.00;&quot;△&quot;#,##0.00">
                  <c:v>0</c:v>
                </c:pt>
              </c:numCache>
            </c:numRef>
          </c:val>
        </c:ser>
        <c:dLbls>
          <c:showLegendKey val="0"/>
          <c:showVal val="0"/>
          <c:showCatName val="0"/>
          <c:showSerName val="0"/>
          <c:showPercent val="0"/>
          <c:showBubbleSize val="0"/>
        </c:dLbls>
        <c:gapWidth val="150"/>
        <c:axId val="149596800"/>
        <c:axId val="1497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49596800"/>
        <c:axId val="149750528"/>
      </c:lineChart>
      <c:dateAx>
        <c:axId val="149596800"/>
        <c:scaling>
          <c:orientation val="minMax"/>
        </c:scaling>
        <c:delete val="1"/>
        <c:axPos val="b"/>
        <c:numFmt formatCode="ge" sourceLinked="1"/>
        <c:majorTickMark val="none"/>
        <c:minorTickMark val="none"/>
        <c:tickLblPos val="none"/>
        <c:crossAx val="149750528"/>
        <c:crosses val="autoZero"/>
        <c:auto val="1"/>
        <c:lblOffset val="100"/>
        <c:baseTimeUnit val="years"/>
      </c:dateAx>
      <c:valAx>
        <c:axId val="1497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60.74</c:v>
                </c:pt>
                <c:pt idx="1">
                  <c:v>61.31</c:v>
                </c:pt>
                <c:pt idx="2">
                  <c:v>60.68</c:v>
                </c:pt>
                <c:pt idx="3">
                  <c:v>61.46</c:v>
                </c:pt>
                <c:pt idx="4">
                  <c:v>60.24</c:v>
                </c:pt>
              </c:numCache>
            </c:numRef>
          </c:val>
        </c:ser>
        <c:dLbls>
          <c:showLegendKey val="0"/>
          <c:showVal val="0"/>
          <c:showCatName val="0"/>
          <c:showSerName val="0"/>
          <c:showPercent val="0"/>
          <c:showBubbleSize val="0"/>
        </c:dLbls>
        <c:gapWidth val="150"/>
        <c:axId val="155589632"/>
        <c:axId val="1556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55589632"/>
        <c:axId val="155612288"/>
      </c:lineChart>
      <c:dateAx>
        <c:axId val="155589632"/>
        <c:scaling>
          <c:orientation val="minMax"/>
        </c:scaling>
        <c:delete val="1"/>
        <c:axPos val="b"/>
        <c:numFmt formatCode="ge" sourceLinked="1"/>
        <c:majorTickMark val="none"/>
        <c:minorTickMark val="none"/>
        <c:tickLblPos val="none"/>
        <c:crossAx val="155612288"/>
        <c:crosses val="autoZero"/>
        <c:auto val="1"/>
        <c:lblOffset val="100"/>
        <c:baseTimeUnit val="years"/>
      </c:dateAx>
      <c:valAx>
        <c:axId val="155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85.72</c:v>
                </c:pt>
                <c:pt idx="1">
                  <c:v>82.17</c:v>
                </c:pt>
                <c:pt idx="2">
                  <c:v>82.4</c:v>
                </c:pt>
                <c:pt idx="3">
                  <c:v>79.260000000000005</c:v>
                </c:pt>
                <c:pt idx="4">
                  <c:v>79.59</c:v>
                </c:pt>
              </c:numCache>
            </c:numRef>
          </c:val>
        </c:ser>
        <c:dLbls>
          <c:showLegendKey val="0"/>
          <c:showVal val="0"/>
          <c:showCatName val="0"/>
          <c:showSerName val="0"/>
          <c:showPercent val="0"/>
          <c:showBubbleSize val="0"/>
        </c:dLbls>
        <c:gapWidth val="150"/>
        <c:axId val="155630208"/>
        <c:axId val="155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55630208"/>
        <c:axId val="155636480"/>
      </c:lineChart>
      <c:dateAx>
        <c:axId val="155630208"/>
        <c:scaling>
          <c:orientation val="minMax"/>
        </c:scaling>
        <c:delete val="1"/>
        <c:axPos val="b"/>
        <c:numFmt formatCode="ge" sourceLinked="1"/>
        <c:majorTickMark val="none"/>
        <c:minorTickMark val="none"/>
        <c:tickLblPos val="none"/>
        <c:crossAx val="155636480"/>
        <c:crosses val="autoZero"/>
        <c:auto val="1"/>
        <c:lblOffset val="100"/>
        <c:baseTimeUnit val="years"/>
      </c:dateAx>
      <c:valAx>
        <c:axId val="155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77.3</c:v>
                </c:pt>
                <c:pt idx="1">
                  <c:v>79.900000000000006</c:v>
                </c:pt>
                <c:pt idx="2">
                  <c:v>82.89</c:v>
                </c:pt>
                <c:pt idx="3">
                  <c:v>81.650000000000006</c:v>
                </c:pt>
                <c:pt idx="4">
                  <c:v>82.47</c:v>
                </c:pt>
              </c:numCache>
            </c:numRef>
          </c:val>
        </c:ser>
        <c:dLbls>
          <c:showLegendKey val="0"/>
          <c:showVal val="0"/>
          <c:showCatName val="0"/>
          <c:showSerName val="0"/>
          <c:showPercent val="0"/>
          <c:showBubbleSize val="0"/>
        </c:dLbls>
        <c:gapWidth val="150"/>
        <c:axId val="149780736"/>
        <c:axId val="149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49780736"/>
        <c:axId val="149791104"/>
      </c:lineChart>
      <c:dateAx>
        <c:axId val="149780736"/>
        <c:scaling>
          <c:orientation val="minMax"/>
        </c:scaling>
        <c:delete val="1"/>
        <c:axPos val="b"/>
        <c:numFmt formatCode="ge" sourceLinked="1"/>
        <c:majorTickMark val="none"/>
        <c:minorTickMark val="none"/>
        <c:tickLblPos val="none"/>
        <c:crossAx val="149791104"/>
        <c:crosses val="autoZero"/>
        <c:auto val="1"/>
        <c:lblOffset val="100"/>
        <c:baseTimeUnit val="years"/>
      </c:dateAx>
      <c:valAx>
        <c:axId val="1497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22240"/>
        <c:axId val="155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22240"/>
        <c:axId val="155328512"/>
      </c:lineChart>
      <c:dateAx>
        <c:axId val="155322240"/>
        <c:scaling>
          <c:orientation val="minMax"/>
        </c:scaling>
        <c:delete val="1"/>
        <c:axPos val="b"/>
        <c:numFmt formatCode="ge" sourceLinked="1"/>
        <c:majorTickMark val="none"/>
        <c:minorTickMark val="none"/>
        <c:tickLblPos val="none"/>
        <c:crossAx val="155328512"/>
        <c:crosses val="autoZero"/>
        <c:auto val="1"/>
        <c:lblOffset val="100"/>
        <c:baseTimeUnit val="years"/>
      </c:dateAx>
      <c:valAx>
        <c:axId val="155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75104"/>
        <c:axId val="155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75104"/>
        <c:axId val="155377024"/>
      </c:lineChart>
      <c:dateAx>
        <c:axId val="155375104"/>
        <c:scaling>
          <c:orientation val="minMax"/>
        </c:scaling>
        <c:delete val="1"/>
        <c:axPos val="b"/>
        <c:numFmt formatCode="ge" sourceLinked="1"/>
        <c:majorTickMark val="none"/>
        <c:minorTickMark val="none"/>
        <c:tickLblPos val="none"/>
        <c:crossAx val="155377024"/>
        <c:crosses val="autoZero"/>
        <c:auto val="1"/>
        <c:lblOffset val="100"/>
        <c:baseTimeUnit val="years"/>
      </c:dateAx>
      <c:valAx>
        <c:axId val="155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13504"/>
        <c:axId val="155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13504"/>
        <c:axId val="155419776"/>
      </c:lineChart>
      <c:dateAx>
        <c:axId val="155413504"/>
        <c:scaling>
          <c:orientation val="minMax"/>
        </c:scaling>
        <c:delete val="1"/>
        <c:axPos val="b"/>
        <c:numFmt formatCode="ge" sourceLinked="1"/>
        <c:majorTickMark val="none"/>
        <c:minorTickMark val="none"/>
        <c:tickLblPos val="none"/>
        <c:crossAx val="155419776"/>
        <c:crosses val="autoZero"/>
        <c:auto val="1"/>
        <c:lblOffset val="100"/>
        <c:baseTimeUnit val="years"/>
      </c:dateAx>
      <c:valAx>
        <c:axId val="155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85856"/>
        <c:axId val="1557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85856"/>
        <c:axId val="155792128"/>
      </c:lineChart>
      <c:dateAx>
        <c:axId val="155785856"/>
        <c:scaling>
          <c:orientation val="minMax"/>
        </c:scaling>
        <c:delete val="1"/>
        <c:axPos val="b"/>
        <c:numFmt formatCode="ge" sourceLinked="1"/>
        <c:majorTickMark val="none"/>
        <c:minorTickMark val="none"/>
        <c:tickLblPos val="none"/>
        <c:crossAx val="155792128"/>
        <c:crosses val="autoZero"/>
        <c:auto val="1"/>
        <c:lblOffset val="100"/>
        <c:baseTimeUnit val="years"/>
      </c:dateAx>
      <c:valAx>
        <c:axId val="1557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1247.56</c:v>
                </c:pt>
                <c:pt idx="1">
                  <c:v>1160.21</c:v>
                </c:pt>
                <c:pt idx="2">
                  <c:v>1257.68</c:v>
                </c:pt>
                <c:pt idx="3">
                  <c:v>1163.6500000000001</c:v>
                </c:pt>
                <c:pt idx="4">
                  <c:v>1128.74</c:v>
                </c:pt>
              </c:numCache>
            </c:numRef>
          </c:val>
        </c:ser>
        <c:dLbls>
          <c:showLegendKey val="0"/>
          <c:showVal val="0"/>
          <c:showCatName val="0"/>
          <c:showSerName val="0"/>
          <c:showPercent val="0"/>
          <c:showBubbleSize val="0"/>
        </c:dLbls>
        <c:gapWidth val="150"/>
        <c:axId val="155804416"/>
        <c:axId val="1558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55804416"/>
        <c:axId val="155806336"/>
      </c:lineChart>
      <c:dateAx>
        <c:axId val="155804416"/>
        <c:scaling>
          <c:orientation val="minMax"/>
        </c:scaling>
        <c:delete val="1"/>
        <c:axPos val="b"/>
        <c:numFmt formatCode="ge" sourceLinked="1"/>
        <c:majorTickMark val="none"/>
        <c:minorTickMark val="none"/>
        <c:tickLblPos val="none"/>
        <c:crossAx val="155806336"/>
        <c:crosses val="autoZero"/>
        <c:auto val="1"/>
        <c:lblOffset val="100"/>
        <c:baseTimeUnit val="years"/>
      </c:dateAx>
      <c:valAx>
        <c:axId val="1558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50.45</c:v>
                </c:pt>
                <c:pt idx="1">
                  <c:v>53.12</c:v>
                </c:pt>
                <c:pt idx="2">
                  <c:v>53.48</c:v>
                </c:pt>
                <c:pt idx="3">
                  <c:v>51.08</c:v>
                </c:pt>
                <c:pt idx="4">
                  <c:v>49.86</c:v>
                </c:pt>
              </c:numCache>
            </c:numRef>
          </c:val>
        </c:ser>
        <c:dLbls>
          <c:showLegendKey val="0"/>
          <c:showVal val="0"/>
          <c:showCatName val="0"/>
          <c:showSerName val="0"/>
          <c:showPercent val="0"/>
          <c:showBubbleSize val="0"/>
        </c:dLbls>
        <c:gapWidth val="150"/>
        <c:axId val="155865472"/>
        <c:axId val="1558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55865472"/>
        <c:axId val="155867392"/>
      </c:lineChart>
      <c:dateAx>
        <c:axId val="155865472"/>
        <c:scaling>
          <c:orientation val="minMax"/>
        </c:scaling>
        <c:delete val="1"/>
        <c:axPos val="b"/>
        <c:numFmt formatCode="ge" sourceLinked="1"/>
        <c:majorTickMark val="none"/>
        <c:minorTickMark val="none"/>
        <c:tickLblPos val="none"/>
        <c:crossAx val="155867392"/>
        <c:crosses val="autoZero"/>
        <c:auto val="1"/>
        <c:lblOffset val="100"/>
        <c:baseTimeUnit val="years"/>
      </c:dateAx>
      <c:valAx>
        <c:axId val="1558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295.62</c:v>
                </c:pt>
                <c:pt idx="1">
                  <c:v>299.69</c:v>
                </c:pt>
                <c:pt idx="2">
                  <c:v>296.86</c:v>
                </c:pt>
                <c:pt idx="3">
                  <c:v>321.95</c:v>
                </c:pt>
                <c:pt idx="4">
                  <c:v>331.71</c:v>
                </c:pt>
              </c:numCache>
            </c:numRef>
          </c:val>
        </c:ser>
        <c:dLbls>
          <c:showLegendKey val="0"/>
          <c:showVal val="0"/>
          <c:showCatName val="0"/>
          <c:showSerName val="0"/>
          <c:showPercent val="0"/>
          <c:showBubbleSize val="0"/>
        </c:dLbls>
        <c:gapWidth val="150"/>
        <c:axId val="155893120"/>
        <c:axId val="1559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55893120"/>
        <c:axId val="155903488"/>
      </c:lineChart>
      <c:dateAx>
        <c:axId val="155893120"/>
        <c:scaling>
          <c:orientation val="minMax"/>
        </c:scaling>
        <c:delete val="1"/>
        <c:axPos val="b"/>
        <c:numFmt formatCode="ge" sourceLinked="1"/>
        <c:majorTickMark val="none"/>
        <c:minorTickMark val="none"/>
        <c:tickLblPos val="none"/>
        <c:crossAx val="155903488"/>
        <c:crosses val="autoZero"/>
        <c:auto val="1"/>
        <c:lblOffset val="100"/>
        <c:baseTimeUnit val="years"/>
      </c:dateAx>
      <c:valAx>
        <c:axId val="1559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46"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徳島県　三好市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28242</v>
      </c>
      <c r="AJ8" s="74"/>
      <c r="AK8" s="74"/>
      <c r="AL8" s="74"/>
      <c r="AM8" s="74"/>
      <c r="AN8" s="74"/>
      <c r="AO8" s="74"/>
      <c r="AP8" s="75"/>
      <c r="AQ8" s="56">
        <f>データ!R6</f>
        <v>721.42</v>
      </c>
      <c r="AR8" s="56"/>
      <c r="AS8" s="56"/>
      <c r="AT8" s="56"/>
      <c r="AU8" s="56"/>
      <c r="AV8" s="56"/>
      <c r="AW8" s="56"/>
      <c r="AX8" s="56"/>
      <c r="AY8" s="56">
        <f>データ!S6</f>
        <v>39.15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42.75</v>
      </c>
      <c r="S10" s="56"/>
      <c r="T10" s="56"/>
      <c r="U10" s="56"/>
      <c r="V10" s="56"/>
      <c r="W10" s="56"/>
      <c r="X10" s="56"/>
      <c r="Y10" s="56"/>
      <c r="Z10" s="64">
        <f>データ!P6</f>
        <v>2808</v>
      </c>
      <c r="AA10" s="64"/>
      <c r="AB10" s="64"/>
      <c r="AC10" s="64"/>
      <c r="AD10" s="64"/>
      <c r="AE10" s="64"/>
      <c r="AF10" s="64"/>
      <c r="AG10" s="64"/>
      <c r="AH10" s="2"/>
      <c r="AI10" s="64">
        <f>データ!T6</f>
        <v>12245</v>
      </c>
      <c r="AJ10" s="64"/>
      <c r="AK10" s="64"/>
      <c r="AL10" s="64"/>
      <c r="AM10" s="64"/>
      <c r="AN10" s="64"/>
      <c r="AO10" s="64"/>
      <c r="AP10" s="64"/>
      <c r="AQ10" s="56">
        <f>データ!U6</f>
        <v>30.64</v>
      </c>
      <c r="AR10" s="56"/>
      <c r="AS10" s="56"/>
      <c r="AT10" s="56"/>
      <c r="AU10" s="56"/>
      <c r="AV10" s="56"/>
      <c r="AW10" s="56"/>
      <c r="AX10" s="56"/>
      <c r="AY10" s="56">
        <f>データ!V6</f>
        <v>399.64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362085</v>
      </c>
      <c r="D6" s="31">
        <f t="shared" si="3"/>
        <v>47</v>
      </c>
      <c r="E6" s="31">
        <f t="shared" si="3"/>
        <v>1</v>
      </c>
      <c r="F6" s="31">
        <f t="shared" si="3"/>
        <v>0</v>
      </c>
      <c r="G6" s="31">
        <f t="shared" si="3"/>
        <v>0</v>
      </c>
      <c r="H6" s="31" t="str">
        <f t="shared" si="3"/>
        <v>徳島県　三好市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42.75</v>
      </c>
      <c r="P6" s="32">
        <f t="shared" si="3"/>
        <v>2808</v>
      </c>
      <c r="Q6" s="32">
        <f t="shared" si="3"/>
        <v>28242</v>
      </c>
      <c r="R6" s="32">
        <f t="shared" si="3"/>
        <v>721.42</v>
      </c>
      <c r="S6" s="32">
        <f t="shared" si="3"/>
        <v>39.15</v>
      </c>
      <c r="T6" s="32">
        <f t="shared" si="3"/>
        <v>12245</v>
      </c>
      <c r="U6" s="32">
        <f t="shared" si="3"/>
        <v>30.64</v>
      </c>
      <c r="V6" s="32">
        <f t="shared" si="3"/>
        <v>399.64</v>
      </c>
      <c r="W6" s="33">
        <f>IF(W7="",NA(),W7)</f>
        <v>77.3</v>
      </c>
      <c r="X6" s="33">
        <f t="shared" ref="X6:AF6" si="4">IF(X7="",NA(),X7)</f>
        <v>79.900000000000006</v>
      </c>
      <c r="Y6" s="33">
        <f t="shared" si="4"/>
        <v>82.89</v>
      </c>
      <c r="Z6" s="33">
        <f t="shared" si="4"/>
        <v>81.650000000000006</v>
      </c>
      <c r="AA6" s="33">
        <f t="shared" si="4"/>
        <v>82.47</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1247.56</v>
      </c>
      <c r="BE6" s="33">
        <f t="shared" ref="BE6:BM6" si="7">IF(BE7="",NA(),BE7)</f>
        <v>1160.21</v>
      </c>
      <c r="BF6" s="33">
        <f t="shared" si="7"/>
        <v>1257.68</v>
      </c>
      <c r="BG6" s="33">
        <f t="shared" si="7"/>
        <v>1163.6500000000001</v>
      </c>
      <c r="BH6" s="33">
        <f t="shared" si="7"/>
        <v>1128.74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50.45</v>
      </c>
      <c r="BP6" s="33">
        <f t="shared" ref="BP6:BX6" si="8">IF(BP7="",NA(),BP7)</f>
        <v>53.12</v>
      </c>
      <c r="BQ6" s="33">
        <f t="shared" si="8"/>
        <v>53.48</v>
      </c>
      <c r="BR6" s="33">
        <f t="shared" si="8"/>
        <v>51.08</v>
      </c>
      <c r="BS6" s="33">
        <f t="shared" si="8"/>
        <v>49.86</v>
      </c>
      <c r="BT6" s="33">
        <f t="shared" si="8"/>
        <v>54.56</v>
      </c>
      <c r="BU6" s="33">
        <f t="shared" si="8"/>
        <v>54.57</v>
      </c>
      <c r="BV6" s="33">
        <f t="shared" si="8"/>
        <v>54.4</v>
      </c>
      <c r="BW6" s="33">
        <f t="shared" si="8"/>
        <v>54.45</v>
      </c>
      <c r="BX6" s="33">
        <f t="shared" si="8"/>
        <v>54.33</v>
      </c>
      <c r="BY6" s="32" t="str">
        <f>IF(BY7="","",IF(BY7="-","【-】","【"&amp;SUBSTITUTE(TEXT(BY7,"#,##0.00"),"-","△")&amp;"】"))</f>
        <v>【33.35】</v>
      </c>
      <c r="BZ6" s="33">
        <f>IF(BZ7="",NA(),BZ7)</f>
        <v>295.62</v>
      </c>
      <c r="CA6" s="33">
        <f t="shared" ref="CA6:CI6" si="9">IF(CA7="",NA(),CA7)</f>
        <v>299.69</v>
      </c>
      <c r="CB6" s="33">
        <f t="shared" si="9"/>
        <v>296.86</v>
      </c>
      <c r="CC6" s="33">
        <f t="shared" si="9"/>
        <v>321.95</v>
      </c>
      <c r="CD6" s="33">
        <f t="shared" si="9"/>
        <v>331.71</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60.74</v>
      </c>
      <c r="CL6" s="33">
        <f t="shared" ref="CL6:CT6" si="10">IF(CL7="",NA(),CL7)</f>
        <v>61.31</v>
      </c>
      <c r="CM6" s="33">
        <f t="shared" si="10"/>
        <v>60.68</v>
      </c>
      <c r="CN6" s="33">
        <f t="shared" si="10"/>
        <v>61.46</v>
      </c>
      <c r="CO6" s="33">
        <f t="shared" si="10"/>
        <v>60.24</v>
      </c>
      <c r="CP6" s="33">
        <f t="shared" si="10"/>
        <v>64.3</v>
      </c>
      <c r="CQ6" s="33">
        <f t="shared" si="10"/>
        <v>63.99</v>
      </c>
      <c r="CR6" s="33">
        <f t="shared" si="10"/>
        <v>62.01</v>
      </c>
      <c r="CS6" s="33">
        <f t="shared" si="10"/>
        <v>60.68</v>
      </c>
      <c r="CT6" s="33">
        <f t="shared" si="10"/>
        <v>59.87</v>
      </c>
      <c r="CU6" s="32" t="str">
        <f>IF(CU7="","",IF(CU7="-","【-】","【"&amp;SUBSTITUTE(TEXT(CU7,"#,##0.00"),"-","△")&amp;"】"))</f>
        <v>【57.58】</v>
      </c>
      <c r="CV6" s="33">
        <f>IF(CV7="",NA(),CV7)</f>
        <v>85.72</v>
      </c>
      <c r="CW6" s="33">
        <f t="shared" ref="CW6:DE6" si="11">IF(CW7="",NA(),CW7)</f>
        <v>82.17</v>
      </c>
      <c r="CX6" s="33">
        <f t="shared" si="11"/>
        <v>82.4</v>
      </c>
      <c r="CY6" s="33">
        <f t="shared" si="11"/>
        <v>79.260000000000005</v>
      </c>
      <c r="CZ6" s="33">
        <f t="shared" si="11"/>
        <v>79.59</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0.04</v>
      </c>
      <c r="ED6" s="33">
        <f t="shared" ref="ED6:EL6" si="14">IF(ED7="",NA(),ED7)</f>
        <v>0.12</v>
      </c>
      <c r="EE6" s="32">
        <f t="shared" si="14"/>
        <v>0</v>
      </c>
      <c r="EF6" s="33">
        <f t="shared" si="14"/>
        <v>1.27</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362085</v>
      </c>
      <c r="D7" s="35">
        <v>47</v>
      </c>
      <c r="E7" s="35">
        <v>1</v>
      </c>
      <c r="F7" s="35">
        <v>0</v>
      </c>
      <c r="G7" s="35">
        <v>0</v>
      </c>
      <c r="H7" s="35" t="s">
        <v>93</v>
      </c>
      <c r="I7" s="35" t="s">
        <v>94</v>
      </c>
      <c r="J7" s="35" t="s">
        <v>95</v>
      </c>
      <c r="K7" s="35" t="s">
        <v>96</v>
      </c>
      <c r="L7" s="35" t="s">
        <v>97</v>
      </c>
      <c r="M7" s="36" t="s">
        <v>98</v>
      </c>
      <c r="N7" s="36" t="s">
        <v>99</v>
      </c>
      <c r="O7" s="36">
        <v>42.75</v>
      </c>
      <c r="P7" s="36">
        <v>2808</v>
      </c>
      <c r="Q7" s="36">
        <v>28242</v>
      </c>
      <c r="R7" s="36">
        <v>721.42</v>
      </c>
      <c r="S7" s="36">
        <v>39.15</v>
      </c>
      <c r="T7" s="36">
        <v>12245</v>
      </c>
      <c r="U7" s="36">
        <v>30.64</v>
      </c>
      <c r="V7" s="36">
        <v>399.64</v>
      </c>
      <c r="W7" s="36">
        <v>77.3</v>
      </c>
      <c r="X7" s="36">
        <v>79.900000000000006</v>
      </c>
      <c r="Y7" s="36">
        <v>82.89</v>
      </c>
      <c r="Z7" s="36">
        <v>81.650000000000006</v>
      </c>
      <c r="AA7" s="36">
        <v>82.47</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1247.56</v>
      </c>
      <c r="BE7" s="36">
        <v>1160.21</v>
      </c>
      <c r="BF7" s="36">
        <v>1257.68</v>
      </c>
      <c r="BG7" s="36">
        <v>1163.6500000000001</v>
      </c>
      <c r="BH7" s="36">
        <v>1128.74</v>
      </c>
      <c r="BI7" s="36">
        <v>1355.28</v>
      </c>
      <c r="BJ7" s="36">
        <v>1321.78</v>
      </c>
      <c r="BK7" s="36">
        <v>1326.51</v>
      </c>
      <c r="BL7" s="36">
        <v>1285.3599999999999</v>
      </c>
      <c r="BM7" s="36">
        <v>1246.73</v>
      </c>
      <c r="BN7" s="36">
        <v>1242.9000000000001</v>
      </c>
      <c r="BO7" s="36">
        <v>50.45</v>
      </c>
      <c r="BP7" s="36">
        <v>53.12</v>
      </c>
      <c r="BQ7" s="36">
        <v>53.48</v>
      </c>
      <c r="BR7" s="36">
        <v>51.08</v>
      </c>
      <c r="BS7" s="36">
        <v>49.86</v>
      </c>
      <c r="BT7" s="36">
        <v>54.56</v>
      </c>
      <c r="BU7" s="36">
        <v>54.57</v>
      </c>
      <c r="BV7" s="36">
        <v>54.4</v>
      </c>
      <c r="BW7" s="36">
        <v>54.45</v>
      </c>
      <c r="BX7" s="36">
        <v>54.33</v>
      </c>
      <c r="BY7" s="36">
        <v>33.35</v>
      </c>
      <c r="BZ7" s="36">
        <v>295.62</v>
      </c>
      <c r="CA7" s="36">
        <v>299.69</v>
      </c>
      <c r="CB7" s="36">
        <v>296.86</v>
      </c>
      <c r="CC7" s="36">
        <v>321.95</v>
      </c>
      <c r="CD7" s="36">
        <v>331.71</v>
      </c>
      <c r="CE7" s="36">
        <v>314.44</v>
      </c>
      <c r="CF7" s="36">
        <v>318.02999999999997</v>
      </c>
      <c r="CG7" s="36">
        <v>325.14</v>
      </c>
      <c r="CH7" s="36">
        <v>332.75</v>
      </c>
      <c r="CI7" s="36">
        <v>341.05</v>
      </c>
      <c r="CJ7" s="36">
        <v>524.69000000000005</v>
      </c>
      <c r="CK7" s="36">
        <v>60.74</v>
      </c>
      <c r="CL7" s="36">
        <v>61.31</v>
      </c>
      <c r="CM7" s="36">
        <v>60.68</v>
      </c>
      <c r="CN7" s="36">
        <v>61.46</v>
      </c>
      <c r="CO7" s="36">
        <v>60.24</v>
      </c>
      <c r="CP7" s="36">
        <v>64.3</v>
      </c>
      <c r="CQ7" s="36">
        <v>63.99</v>
      </c>
      <c r="CR7" s="36">
        <v>62.01</v>
      </c>
      <c r="CS7" s="36">
        <v>60.68</v>
      </c>
      <c r="CT7" s="36">
        <v>59.87</v>
      </c>
      <c r="CU7" s="36">
        <v>57.58</v>
      </c>
      <c r="CV7" s="36">
        <v>85.72</v>
      </c>
      <c r="CW7" s="36">
        <v>82.17</v>
      </c>
      <c r="CX7" s="36">
        <v>82.4</v>
      </c>
      <c r="CY7" s="36">
        <v>79.260000000000005</v>
      </c>
      <c r="CZ7" s="36">
        <v>79.59</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0.04</v>
      </c>
      <c r="ED7" s="36">
        <v>0.12</v>
      </c>
      <c r="EE7" s="36">
        <v>0</v>
      </c>
      <c r="EF7" s="36">
        <v>1.27</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三好市役所</cp:lastModifiedBy>
  <cp:lastPrinted>2017-01-31T05:35:26Z</cp:lastPrinted>
  <dcterms:created xsi:type="dcterms:W3CDTF">2016-12-02T02:21:20Z</dcterms:created>
  <dcterms:modified xsi:type="dcterms:W3CDTF">2017-02-02T02:30:18Z</dcterms:modified>
  <cp:category/>
</cp:coreProperties>
</file>