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<sst xmlns="http://schemas.openxmlformats.org/spreadsheetml/2006/main" count="218" uniqueCount="108">
  <si>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</si>
  <si>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</si>
  <si>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</si>
  <si>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</si>
  <si>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</si>
  <si>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</si>
  <si>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</si>
  <si>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</si>
  <si>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</si>
  <si>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</si>
  <si>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</si>
  <si>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</si>
  <si>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</si>
  <si>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</si>
  <si>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</si>
  <si>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</si>
  <si>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</si>
  <si>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</si>
  <si>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</si>
  <si>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</si>
  <si>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</si>
  <si>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</si>
  <si>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</si>
  <si>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</si>
  <si>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</si>
  <si>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</si>
  <si>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</si>
  <si>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</si>
  <si>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</si>
  <si>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</si>
  <si>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</si>
  <si>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</si>
  <si>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</si>
  <si>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</si>
  <si>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</si>
  <si>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</si>
  <si>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</si>
  <si>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</si>
  <si>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</si>
  <si>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</si>
  <si>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</si>
  <si>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</si>
  <si>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</si>
  <si>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</si>
  <si>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</si>
  <si>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</si>
  <si>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</si>
  <si>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</si>
  <si>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</si>
  <si>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</si>
  <si>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</si>
  <si>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</si>
  <si>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</si>
  <si>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</si>
  <si>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</si>
  <si>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</si>
  <si>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</si>
  <si>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</si>
  <si>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</si>
  <si>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</si>
  <si>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</si>
  <si>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</si>
  <si>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</si>
  <si>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</si>
  <si>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</si>
  <si>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</si>
  <si>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</si>
  <si>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</si>
  <si>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</si>
  <si>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</si>
  <si>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</si>
  <si>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</si>
  <si>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</si>
  <si>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</si>
  <si>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</si>
  <si>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</si>
  <si>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</si>
  <si>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</si>
  <si>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</si>
  <si>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</si>
  <si>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</si>
  <si>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</si>
  <si>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</si>
  <si>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</si>
  <si>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</si>
  <si>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</si>
  <si>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</si>
  <si>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</si>
  <si>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</si>
  <si>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</si>
  <si>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</si>
  <si>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</si>
  <si>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</si>
  <si>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吉野川市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</si>
  <si>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</si>
  <si>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</si>
  <si>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</si>
  <si>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</si>
  <si>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</si>
  <si>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</si>
  <si>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</si>
  <si>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</si>
  <si>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</si>
  <si>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</si>
  <si>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</si>
  <si>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給水人口が減少している現状に鑑み、上水道施設への施設統合や新たな給水方法等について、費用対効果を考慮しながら施設整備を進める。</t>
    <phoneticPr fontId="4"/>
  </si>
  <si>
    <t>　平成２９年度から上水道事業に統合し、上水道事業一体として経営基盤を強化し経営の安定を図る。</t>
    <phoneticPr fontId="4"/>
  </si>
  <si>
    <t>　本市における簡易水道の給水区域は山間地に点在しているため、施設等の建設改良費が高額となり、企業債の借入も多額となっている。また、年々過疎化が進行しており、給水人口も減少している現状である。現在は、一般会計からの繰入金により、経営が支えられている状況である。
　以上のことなどから、収益的収支比率について、類似団体平均値を下回る水準で推移している。
　平成２９年度から上水道事業へ統合し、経営の合理化等により、経営基盤の強化を図る。</t>
    <rPh sb="65" eb="67">
      <t>ネンネン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</si>
</sst>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0.65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6976"/>
        <c:axId val="14292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6976"/>
        <c:axId val="142928896"/>
      </c:lineChart>
      <c:dateAx>
        <c:axId val="14292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8896"/>
        <c:crosses val="autoZero"/>
        <c:auto val="1"/>
        <c:lblOffset val="100"/>
        <c:baseTimeUnit val="years"/>
      </c:dateAx>
      <c:valAx>
        <c:axId val="14292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92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70.97</c:v>
                </c:pt>
                <c:pt idx="1">
                  <c:v>66.02</c:v>
                </c:pt>
                <c:pt idx="2">
                  <c:v>64.63</c:v>
                </c:pt>
                <c:pt idx="3">
                  <c:v>83.4</c:v>
                </c:pt>
                <c:pt idx="4">
                  <c:v>81.42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25056"/>
        <c:axId val="1597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25056"/>
        <c:axId val="159726976"/>
      </c:lineChart>
      <c:dateAx>
        <c:axId val="15972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726976"/>
        <c:crosses val="autoZero"/>
        <c:auto val="1"/>
        <c:lblOffset val="100"/>
        <c:baseTimeUnit val="years"/>
      </c:dateAx>
      <c:valAx>
        <c:axId val="1597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72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72.180000000000007</c:v>
                </c:pt>
                <c:pt idx="1">
                  <c:v>73.849999999999994</c:v>
                </c:pt>
                <c:pt idx="2">
                  <c:v>72.61</c:v>
                </c:pt>
                <c:pt idx="3">
                  <c:v>57.49</c:v>
                </c:pt>
                <c:pt idx="4">
                  <c:v>58.12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73824"/>
        <c:axId val="15977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3824"/>
        <c:axId val="159775744"/>
      </c:lineChart>
      <c:dateAx>
        <c:axId val="15977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775744"/>
        <c:crosses val="autoZero"/>
        <c:auto val="1"/>
        <c:lblOffset val="100"/>
        <c:baseTimeUnit val="years"/>
      </c:dateAx>
      <c:valAx>
        <c:axId val="15977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77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62.92</c:v>
                </c:pt>
                <c:pt idx="1">
                  <c:v>47.66</c:v>
                </c:pt>
                <c:pt idx="2">
                  <c:v>48.13</c:v>
                </c:pt>
                <c:pt idx="3">
                  <c:v>47.1</c:v>
                </c:pt>
                <c:pt idx="4">
                  <c:v>51.9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63456"/>
        <c:axId val="14296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63456"/>
        <c:axId val="142965376"/>
      </c:lineChart>
      <c:dateAx>
        <c:axId val="14296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65376"/>
        <c:crosses val="autoZero"/>
        <c:auto val="1"/>
        <c:lblOffset val="100"/>
        <c:baseTimeUnit val="years"/>
      </c:dateAx>
      <c:valAx>
        <c:axId val="14296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96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4768"/>
        <c:axId val="15310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4768"/>
        <c:axId val="153106688"/>
      </c:lineChart>
      <c:dateAx>
        <c:axId val="15310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06688"/>
        <c:crosses val="autoZero"/>
        <c:auto val="1"/>
        <c:lblOffset val="100"/>
        <c:baseTimeUnit val="years"/>
      </c:dateAx>
      <c:valAx>
        <c:axId val="15310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0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45344"/>
        <c:axId val="15314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45344"/>
        <c:axId val="153147264"/>
      </c:lineChart>
      <c:dateAx>
        <c:axId val="15314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47264"/>
        <c:crosses val="autoZero"/>
        <c:auto val="1"/>
        <c:lblOffset val="100"/>
        <c:baseTimeUnit val="years"/>
      </c:dateAx>
      <c:valAx>
        <c:axId val="15314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4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96320"/>
        <c:axId val="154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96320"/>
        <c:axId val="154298240"/>
      </c:lineChart>
      <c:dateAx>
        <c:axId val="1542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298240"/>
        <c:crosses val="autoZero"/>
        <c:auto val="1"/>
        <c:lblOffset val="100"/>
        <c:baseTimeUnit val="years"/>
      </c:dateAx>
      <c:valAx>
        <c:axId val="154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2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0256"/>
        <c:axId val="15433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20256"/>
        <c:axId val="154338816"/>
      </c:lineChart>
      <c:dateAx>
        <c:axId val="15432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38816"/>
        <c:crosses val="autoZero"/>
        <c:auto val="1"/>
        <c:lblOffset val="100"/>
        <c:baseTimeUnit val="years"/>
      </c:dateAx>
      <c:valAx>
        <c:axId val="15433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2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2306.19</c:v>
                </c:pt>
                <c:pt idx="1">
                  <c:v>2340.08</c:v>
                </c:pt>
                <c:pt idx="2">
                  <c:v>2278.15</c:v>
                </c:pt>
                <c:pt idx="3">
                  <c:v>1991.46</c:v>
                </c:pt>
                <c:pt idx="4">
                  <c:v>1928.07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2640"/>
        <c:axId val="15438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2640"/>
        <c:axId val="154383488"/>
      </c:lineChart>
      <c:dateAx>
        <c:axId val="15435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83488"/>
        <c:crosses val="autoZero"/>
        <c:auto val="1"/>
        <c:lblOffset val="100"/>
        <c:baseTimeUnit val="years"/>
      </c:dateAx>
      <c:valAx>
        <c:axId val="15438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26.74</c:v>
                </c:pt>
                <c:pt idx="1">
                  <c:v>28.98</c:v>
                </c:pt>
                <c:pt idx="2">
                  <c:v>27.5</c:v>
                </c:pt>
                <c:pt idx="3">
                  <c:v>27.19</c:v>
                </c:pt>
                <c:pt idx="4">
                  <c:v>26.6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96544"/>
        <c:axId val="16000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96544"/>
        <c:axId val="160002816"/>
      </c:lineChart>
      <c:dateAx>
        <c:axId val="15999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02816"/>
        <c:crosses val="autoZero"/>
        <c:auto val="1"/>
        <c:lblOffset val="100"/>
        <c:baseTimeUnit val="years"/>
      </c:dateAx>
      <c:valAx>
        <c:axId val="16000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99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611.08000000000004</c:v>
                </c:pt>
                <c:pt idx="1">
                  <c:v>566.72</c:v>
                </c:pt>
                <c:pt idx="2">
                  <c:v>604.89</c:v>
                </c:pt>
                <c:pt idx="3">
                  <c:v>626.54</c:v>
                </c:pt>
                <c:pt idx="4">
                  <c:v>641.78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28544"/>
        <c:axId val="16003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28544"/>
        <c:axId val="160030720"/>
      </c:lineChart>
      <c:dateAx>
        <c:axId val="16002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30720"/>
        <c:crosses val="autoZero"/>
        <c:auto val="1"/>
        <c:lblOffset val="100"/>
        <c:baseTimeUnit val="years"/>
      </c:dateAx>
      <c:valAx>
        <c:axId val="16003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02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徳島県　吉野川市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42943</v>
      </c>
      <c r="AJ8" s="74"/>
      <c r="AK8" s="74"/>
      <c r="AL8" s="74"/>
      <c r="AM8" s="74"/>
      <c r="AN8" s="74"/>
      <c r="AO8" s="74"/>
      <c r="AP8" s="75"/>
      <c r="AQ8" s="56">
        <f>データ!R6</f>
        <v>144.13999999999999</v>
      </c>
      <c r="AR8" s="56"/>
      <c r="AS8" s="56"/>
      <c r="AT8" s="56"/>
      <c r="AU8" s="56"/>
      <c r="AV8" s="56"/>
      <c r="AW8" s="56"/>
      <c r="AX8" s="56"/>
      <c r="AY8" s="56">
        <f>データ!S6</f>
        <v>297.93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1.64</v>
      </c>
      <c r="S10" s="56"/>
      <c r="T10" s="56"/>
      <c r="U10" s="56"/>
      <c r="V10" s="56"/>
      <c r="W10" s="56"/>
      <c r="X10" s="56"/>
      <c r="Y10" s="56"/>
      <c r="Z10" s="64">
        <f>データ!P6</f>
        <v>2870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698</v>
      </c>
      <c r="AJ10" s="64"/>
      <c r="AK10" s="64"/>
      <c r="AL10" s="64"/>
      <c r="AM10" s="64"/>
      <c r="AN10" s="64"/>
      <c r="AO10" s="64"/>
      <c r="AP10" s="64"/>
      <c r="AQ10" s="56">
        <f>データ!U6</f>
        <v>6.29</v>
      </c>
      <c r="AR10" s="56"/>
      <c r="AS10" s="56"/>
      <c r="AT10" s="56"/>
      <c r="AU10" s="56"/>
      <c r="AV10" s="56"/>
      <c r="AW10" s="56"/>
      <c r="AX10" s="56"/>
      <c r="AY10" s="56">
        <f>データ!V6</f>
        <v>110.97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362051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吉野川市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1.64</v>
      </c>
      <c r="P6" s="32">
        <f t="shared" si="3"/>
        <v>2870</v>
      </c>
      <c r="Q6" s="32">
        <f t="shared" si="3"/>
        <v>42943</v>
      </c>
      <c r="R6" s="32">
        <f t="shared" si="3"/>
        <v>144.13999999999999</v>
      </c>
      <c r="S6" s="32">
        <f t="shared" si="3"/>
        <v>297.93</v>
      </c>
      <c r="T6" s="32">
        <f t="shared" si="3"/>
        <v>698</v>
      </c>
      <c r="U6" s="32">
        <f t="shared" si="3"/>
        <v>6.29</v>
      </c>
      <c r="V6" s="32">
        <f t="shared" si="3"/>
        <v>110.97</v>
      </c>
      <c r="W6" s="33">
        <f>IF(W7="",NA(),W7)</f>
        <v>62.92</v>
      </c>
      <c r="X6" s="33">
        <f t="shared" ref="X6:AF6" si="4">IF(X7="",NA(),X7)</f>
        <v>47.66</v>
      </c>
      <c r="Y6" s="33">
        <f t="shared" si="4"/>
        <v>48.13</v>
      </c>
      <c r="Z6" s="33">
        <f t="shared" si="4"/>
        <v>47.1</v>
      </c>
      <c r="AA6" s="33">
        <f t="shared" si="4"/>
        <v>51.9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2306.19</v>
      </c>
      <c r="BE6" s="33">
        <f t="shared" ref="BE6:BM6" si="7">IF(BE7="",NA(),BE7)</f>
        <v>2340.08</v>
      </c>
      <c r="BF6" s="33">
        <f t="shared" si="7"/>
        <v>2278.15</v>
      </c>
      <c r="BG6" s="33">
        <f t="shared" si="7"/>
        <v>1991.46</v>
      </c>
      <c r="BH6" s="33">
        <f t="shared" si="7"/>
        <v>1928.07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26.74</v>
      </c>
      <c r="BP6" s="33">
        <f t="shared" ref="BP6:BX6" si="8">IF(BP7="",NA(),BP7)</f>
        <v>28.98</v>
      </c>
      <c r="BQ6" s="33">
        <f t="shared" si="8"/>
        <v>27.5</v>
      </c>
      <c r="BR6" s="33">
        <f t="shared" si="8"/>
        <v>27.19</v>
      </c>
      <c r="BS6" s="33">
        <f t="shared" si="8"/>
        <v>26.6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611.08000000000004</v>
      </c>
      <c r="CA6" s="33">
        <f t="shared" ref="CA6:CI6" si="9">IF(CA7="",NA(),CA7)</f>
        <v>566.72</v>
      </c>
      <c r="CB6" s="33">
        <f t="shared" si="9"/>
        <v>604.89</v>
      </c>
      <c r="CC6" s="33">
        <f t="shared" si="9"/>
        <v>626.54</v>
      </c>
      <c r="CD6" s="33">
        <f t="shared" si="9"/>
        <v>641.78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70.97</v>
      </c>
      <c r="CL6" s="33">
        <f t="shared" ref="CL6:CT6" si="10">IF(CL7="",NA(),CL7)</f>
        <v>66.02</v>
      </c>
      <c r="CM6" s="33">
        <f t="shared" si="10"/>
        <v>64.63</v>
      </c>
      <c r="CN6" s="33">
        <f t="shared" si="10"/>
        <v>83.4</v>
      </c>
      <c r="CO6" s="33">
        <f t="shared" si="10"/>
        <v>81.42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72.180000000000007</v>
      </c>
      <c r="CW6" s="33">
        <f t="shared" ref="CW6:DE6" si="11">IF(CW7="",NA(),CW7)</f>
        <v>73.849999999999994</v>
      </c>
      <c r="CX6" s="33">
        <f t="shared" si="11"/>
        <v>72.61</v>
      </c>
      <c r="CY6" s="33">
        <f t="shared" si="11"/>
        <v>57.49</v>
      </c>
      <c r="CZ6" s="33">
        <f t="shared" si="11"/>
        <v>58.12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0.65</v>
      </c>
      <c r="EE6" s="32">
        <f t="shared" si="14"/>
        <v>0</v>
      </c>
      <c r="EF6" s="32">
        <f t="shared" si="14"/>
        <v>0</v>
      </c>
      <c r="EG6" s="33">
        <f t="shared" si="14"/>
        <v>0.68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362051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1.64</v>
      </c>
      <c r="P7" s="36">
        <v>2870</v>
      </c>
      <c r="Q7" s="36">
        <v>42943</v>
      </c>
      <c r="R7" s="36">
        <v>144.13999999999999</v>
      </c>
      <c r="S7" s="36">
        <v>297.93</v>
      </c>
      <c r="T7" s="36">
        <v>698</v>
      </c>
      <c r="U7" s="36">
        <v>6.29</v>
      </c>
      <c r="V7" s="36">
        <v>110.97</v>
      </c>
      <c r="W7" s="36">
        <v>62.92</v>
      </c>
      <c r="X7" s="36">
        <v>47.66</v>
      </c>
      <c r="Y7" s="36">
        <v>48.13</v>
      </c>
      <c r="Z7" s="36">
        <v>47.1</v>
      </c>
      <c r="AA7" s="36">
        <v>51.9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2306.19</v>
      </c>
      <c r="BE7" s="36">
        <v>2340.08</v>
      </c>
      <c r="BF7" s="36">
        <v>2278.15</v>
      </c>
      <c r="BG7" s="36">
        <v>1991.46</v>
      </c>
      <c r="BH7" s="36">
        <v>1928.07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26.74</v>
      </c>
      <c r="BP7" s="36">
        <v>28.98</v>
      </c>
      <c r="BQ7" s="36">
        <v>27.5</v>
      </c>
      <c r="BR7" s="36">
        <v>27.19</v>
      </c>
      <c r="BS7" s="36">
        <v>26.6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611.08000000000004</v>
      </c>
      <c r="CA7" s="36">
        <v>566.72</v>
      </c>
      <c r="CB7" s="36">
        <v>604.89</v>
      </c>
      <c r="CC7" s="36">
        <v>626.54</v>
      </c>
      <c r="CD7" s="36">
        <v>641.78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70.97</v>
      </c>
      <c r="CL7" s="36">
        <v>66.02</v>
      </c>
      <c r="CM7" s="36">
        <v>64.63</v>
      </c>
      <c r="CN7" s="36">
        <v>83.4</v>
      </c>
      <c r="CO7" s="36">
        <v>81.42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72.180000000000007</v>
      </c>
      <c r="CW7" s="36">
        <v>73.849999999999994</v>
      </c>
      <c r="CX7" s="36">
        <v>72.61</v>
      </c>
      <c r="CY7" s="36">
        <v>57.49</v>
      </c>
      <c r="CZ7" s="36">
        <v>58.12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0.65</v>
      </c>
      <c r="EE7" s="36">
        <v>0</v>
      </c>
      <c r="EF7" s="36">
        <v>0</v>
      </c>
      <c r="EG7" s="36">
        <v>0.68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clj791</cp:lastModifiedBy>
  <dcterms:created xsi:type="dcterms:W3CDTF">2016-12-02T02:21:17Z</dcterms:created>
  <dcterms:modified xsi:type="dcterms:W3CDTF">2017-01-24T06:51:36Z</dcterms:modified>
  <cp:category/>
</cp:coreProperties>
</file>