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<sst xmlns="http://schemas.openxmlformats.org/spreadsheetml/2006/main" count="217" uniqueCount="107">
  <si>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</si>
  <si>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</si>
  <si>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</si>
  <si>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</si>
  <si>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</si>
  <si>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</si>
  <si>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</si>
  <si>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</si>
  <si>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</si>
  <si>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</si>
  <si>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</si>
  <si>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</si>
  <si>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</si>
  <si>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</si>
  <si>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</si>
  <si>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</si>
  <si>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</si>
  <si>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</si>
  <si>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</si>
  <si>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</si>
  <si>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</si>
  <si>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</si>
  <si>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</si>
  <si>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</si>
  <si>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</si>
  <si>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</si>
  <si>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</si>
  <si>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</si>
  <si>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</si>
  <si>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</si>
  <si>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</si>
  <si>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</si>
  <si>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</si>
  <si>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</si>
  <si>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</si>
  <si>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</si>
  <si>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</si>
  <si>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</si>
  <si>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</si>
  <si>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</si>
  <si>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</si>
  <si>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</si>
  <si>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</si>
  <si>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</si>
  <si>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</si>
  <si>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</si>
  <si>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</si>
  <si>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</si>
  <si>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</si>
  <si>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</si>
  <si>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</si>
  <si>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</si>
  <si>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</si>
  <si>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</si>
  <si>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</si>
  <si>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</si>
  <si>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</si>
  <si>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</si>
  <si>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</si>
  <si>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</si>
  <si>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</si>
  <si>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</si>
  <si>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</si>
  <si>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</si>
  <si>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</si>
  <si>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</si>
  <si>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</si>
  <si>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</si>
  <si>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</si>
  <si>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</si>
  <si>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</si>
  <si>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</si>
  <si>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</si>
  <si>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</si>
  <si>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</si>
  <si>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</si>
  <si>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</si>
  <si>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</si>
  <si>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</si>
  <si>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</si>
  <si>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</si>
  <si>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</si>
  <si>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</si>
  <si>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</si>
  <si>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</si>
  <si>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</si>
  <si>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</si>
  <si>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</si>
  <si>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</si>
  <si>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</si>
  <si>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</si>
  <si>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</si>
  <si>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</si>
  <si>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東みよし町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</si>
  <si>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</si>
  <si>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</si>
  <si>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</si>
  <si>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</si>
  <si>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</si>
  <si>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</si>
  <si>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</si>
  <si>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</si>
  <si>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</si>
  <si>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</si>
  <si>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減価償却率は類似団体や全国平均と比較しても適切であるが、耐用年数を経過した管の管路経年化率が全国平均値を上回っており老朽化が進んでいる。</t>
    <rPh sb="0" eb="2">
      <t>ゲンカ</t>
    </rPh>
    <rPh sb="2" eb="4">
      <t>ショウキャク</t>
    </rPh>
    <rPh sb="4" eb="5">
      <t>リツ</t>
    </rPh>
    <rPh sb="6" eb="8">
      <t>ルイジ</t>
    </rPh>
    <rPh sb="8" eb="10">
      <t>ダンタイ</t>
    </rPh>
    <rPh sb="11" eb="13">
      <t>ゼンコク</t>
    </rPh>
    <rPh sb="13" eb="15">
      <t>ヘイキン</t>
    </rPh>
    <rPh sb="16" eb="18">
      <t>ヒカク</t>
    </rPh>
    <rPh sb="21" eb="23">
      <t>テキセツ</t>
    </rPh>
    <rPh sb="28" eb="30">
      <t>タイヨウ</t>
    </rPh>
    <rPh sb="30" eb="32">
      <t>ネンスウ</t>
    </rPh>
    <rPh sb="33" eb="35">
      <t>ケイカ</t>
    </rPh>
    <rPh sb="37" eb="38">
      <t>カン</t>
    </rPh>
    <rPh sb="39" eb="41">
      <t>カンロ</t>
    </rPh>
    <rPh sb="41" eb="44">
      <t>ケイネンカ</t>
    </rPh>
    <rPh sb="44" eb="45">
      <t>リツ</t>
    </rPh>
    <rPh sb="46" eb="48">
      <t>ゼンコク</t>
    </rPh>
    <rPh sb="48" eb="51">
      <t>ヘイキンチ</t>
    </rPh>
    <rPh sb="52" eb="54">
      <t>ウワマワ</t>
    </rPh>
    <rPh sb="58" eb="61">
      <t>ロウキュウカ</t>
    </rPh>
    <rPh sb="62" eb="63">
      <t>スス</t>
    </rPh>
    <phoneticPr fontId="4"/>
  </si>
  <si>
    <t>経営の健全性については、黒字で欠損金もなく料金回収率や費用施設の効率性はよいが、耐用年数を経過した管が多く老朽化しているため漏水が増えている。　古い管や機械設備を更新するために企業債が多くなっている。　　　　　　　　　　　　　　　　　古い管や機械設備を更新していく一方で、その財源となる企業債を見直す必要がある。　　　　　　　また、今後簡易水道との統合も予定されているため経営の健全性を見直す必要がある。</t>
    <rPh sb="0" eb="2">
      <t>ケイエイ</t>
    </rPh>
    <rPh sb="3" eb="6">
      <t>ケンゼンセイ</t>
    </rPh>
    <rPh sb="12" eb="14">
      <t>クロジ</t>
    </rPh>
    <rPh sb="15" eb="17">
      <t>ケッソン</t>
    </rPh>
    <rPh sb="17" eb="18">
      <t>キン</t>
    </rPh>
    <rPh sb="21" eb="23">
      <t>リョウキン</t>
    </rPh>
    <rPh sb="23" eb="25">
      <t>カイシュウ</t>
    </rPh>
    <rPh sb="25" eb="26">
      <t>リツ</t>
    </rPh>
    <rPh sb="27" eb="29">
      <t>ヒヨウ</t>
    </rPh>
    <rPh sb="29" eb="31">
      <t>シセツ</t>
    </rPh>
    <rPh sb="32" eb="35">
      <t>コウリツセイ</t>
    </rPh>
    <rPh sb="40" eb="42">
      <t>タイヨウ</t>
    </rPh>
    <rPh sb="42" eb="44">
      <t>ネンスウ</t>
    </rPh>
    <rPh sb="45" eb="47">
      <t>ケイカ</t>
    </rPh>
    <rPh sb="49" eb="50">
      <t>カン</t>
    </rPh>
    <rPh sb="51" eb="52">
      <t>オオ</t>
    </rPh>
    <rPh sb="53" eb="56">
      <t>ロウキュウカ</t>
    </rPh>
    <rPh sb="62" eb="64">
      <t>ロウスイ</t>
    </rPh>
    <rPh sb="65" eb="66">
      <t>フ</t>
    </rPh>
    <rPh sb="72" eb="73">
      <t>フル</t>
    </rPh>
    <rPh sb="74" eb="75">
      <t>カン</t>
    </rPh>
    <rPh sb="76" eb="78">
      <t>キカイ</t>
    </rPh>
    <rPh sb="78" eb="80">
      <t>セツビ</t>
    </rPh>
    <rPh sb="81" eb="83">
      <t>コウシン</t>
    </rPh>
    <rPh sb="88" eb="90">
      <t>キギョウ</t>
    </rPh>
    <rPh sb="90" eb="91">
      <t>サイ</t>
    </rPh>
    <rPh sb="92" eb="93">
      <t>オオ</t>
    </rPh>
    <rPh sb="117" eb="118">
      <t>フル</t>
    </rPh>
    <rPh sb="119" eb="120">
      <t>カン</t>
    </rPh>
    <rPh sb="121" eb="123">
      <t>キカイ</t>
    </rPh>
    <rPh sb="123" eb="125">
      <t>セツビ</t>
    </rPh>
    <rPh sb="126" eb="128">
      <t>コウシン</t>
    </rPh>
    <rPh sb="132" eb="134">
      <t>イッポウ</t>
    </rPh>
    <rPh sb="138" eb="140">
      <t>ザイゲン</t>
    </rPh>
    <rPh sb="143" eb="145">
      <t>キギョウ</t>
    </rPh>
    <rPh sb="145" eb="146">
      <t>サイ</t>
    </rPh>
    <rPh sb="147" eb="149">
      <t>ミナオ</t>
    </rPh>
    <rPh sb="150" eb="152">
      <t>ヒツヨウ</t>
    </rPh>
    <rPh sb="166" eb="168">
      <t>コンゴ</t>
    </rPh>
    <rPh sb="168" eb="170">
      <t>カンイ</t>
    </rPh>
    <rPh sb="170" eb="172">
      <t>スイドウ</t>
    </rPh>
    <rPh sb="174" eb="176">
      <t>トウゴウ</t>
    </rPh>
    <rPh sb="177" eb="179">
      <t>ヨテイ</t>
    </rPh>
    <rPh sb="186" eb="188">
      <t>ケイエイ</t>
    </rPh>
    <phoneticPr fontId="4"/>
  </si>
  <si>
    <t>経常収支比率が100％を上回って、黒字となっており累積欠損金もなく、流動比率も平成２６年度の会計基準の制度改正により比率は下がったが平均値を上回り支払能力もある。       　　　　　　　　料金回収率も100％を上回っており、給水費用が給水収益で賄われている。　　　　　　　　　　　　　企業債残高対給水収益比率が全国平均値・類似団体平均値を上回り企業債が多くなっている。　　　　　給水原価も全国平均よりもよく、費用の効率性もよい施設利用率も全国平均値を上回っている。有収率は類似団体平均と比べ上回っているが、管の老朽化がすすみ漏水が多くなっている。</t>
    <rPh sb="0" eb="2">
      <t>ケイジョウ</t>
    </rPh>
    <rPh sb="2" eb="4">
      <t>シュウシ</t>
    </rPh>
    <rPh sb="4" eb="6">
      <t>ヒリツ</t>
    </rPh>
    <rPh sb="12" eb="14">
      <t>ウワマワ</t>
    </rPh>
    <rPh sb="17" eb="19">
      <t>クロジ</t>
    </rPh>
    <rPh sb="25" eb="27">
      <t>ルイセキ</t>
    </rPh>
    <rPh sb="27" eb="30">
      <t>ケッソンキン</t>
    </rPh>
    <rPh sb="34" eb="36">
      <t>リュウドウ</t>
    </rPh>
    <rPh sb="36" eb="38">
      <t>ヒリツ</t>
    </rPh>
    <rPh sb="39" eb="41">
      <t>ヘイセイ</t>
    </rPh>
    <rPh sb="43" eb="45">
      <t>ネンド</t>
    </rPh>
    <rPh sb="46" eb="48">
      <t>カイケイ</t>
    </rPh>
    <rPh sb="48" eb="50">
      <t>キジュン</t>
    </rPh>
    <rPh sb="51" eb="53">
      <t>セイド</t>
    </rPh>
    <rPh sb="53" eb="55">
      <t>カイセイ</t>
    </rPh>
    <rPh sb="58" eb="60">
      <t>ヒリツ</t>
    </rPh>
    <rPh sb="61" eb="62">
      <t>サ</t>
    </rPh>
    <rPh sb="66" eb="69">
      <t>ヘイキンチ</t>
    </rPh>
    <rPh sb="70" eb="72">
      <t>ウワマワ</t>
    </rPh>
    <rPh sb="73" eb="75">
      <t>シハライ</t>
    </rPh>
    <rPh sb="75" eb="77">
      <t>ノウリョク</t>
    </rPh>
    <rPh sb="96" eb="98">
      <t>リョウキン</t>
    </rPh>
    <rPh sb="98" eb="100">
      <t>カイシュウ</t>
    </rPh>
    <rPh sb="100" eb="101">
      <t>リツ</t>
    </rPh>
    <rPh sb="107" eb="109">
      <t>ウワマワ</t>
    </rPh>
    <rPh sb="114" eb="116">
      <t>キュウスイ</t>
    </rPh>
    <rPh sb="116" eb="118">
      <t>ヒヨウ</t>
    </rPh>
    <rPh sb="119" eb="121">
      <t>キュウスイ</t>
    </rPh>
    <rPh sb="121" eb="123">
      <t>シュウエキ</t>
    </rPh>
    <rPh sb="124" eb="125">
      <t>マカナ</t>
    </rPh>
    <rPh sb="144" eb="146">
      <t>キギョウ</t>
    </rPh>
    <rPh sb="146" eb="147">
      <t>サイ</t>
    </rPh>
    <rPh sb="147" eb="149">
      <t>ザンダカ</t>
    </rPh>
    <rPh sb="149" eb="150">
      <t>タイ</t>
    </rPh>
    <rPh sb="150" eb="152">
      <t>キュウスイ</t>
    </rPh>
    <rPh sb="152" eb="154">
      <t>シュウエキ</t>
    </rPh>
    <rPh sb="154" eb="156">
      <t>ヒリツ</t>
    </rPh>
    <rPh sb="157" eb="159">
      <t>ゼンコク</t>
    </rPh>
    <rPh sb="159" eb="162">
      <t>ヘイキンチ</t>
    </rPh>
    <rPh sb="163" eb="165">
      <t>ルイジ</t>
    </rPh>
    <rPh sb="165" eb="167">
      <t>ダンタイ</t>
    </rPh>
    <rPh sb="167" eb="170">
      <t>ヘイキンチ</t>
    </rPh>
    <rPh sb="171" eb="173">
      <t>ウワマワ</t>
    </rPh>
    <rPh sb="174" eb="176">
      <t>キギョウ</t>
    </rPh>
    <rPh sb="176" eb="177">
      <t>サイ</t>
    </rPh>
    <rPh sb="178" eb="179">
      <t>オオ</t>
    </rPh>
    <rPh sb="191" eb="193">
      <t>キュウスイ</t>
    </rPh>
    <rPh sb="193" eb="195">
      <t>ゲンカ</t>
    </rPh>
    <rPh sb="196" eb="198">
      <t>ゼンコク</t>
    </rPh>
    <rPh sb="198" eb="200">
      <t>ヘイキン</t>
    </rPh>
    <rPh sb="206" eb="208">
      <t>ヒヨウ</t>
    </rPh>
    <rPh sb="209" eb="212">
      <t>コウリツセイ</t>
    </rPh>
    <rPh sb="215" eb="217">
      <t>シセツ</t>
    </rPh>
    <rPh sb="217" eb="220">
      <t>リヨウリツ</t>
    </rPh>
    <rPh sb="221" eb="223">
      <t>ゼンコク</t>
    </rPh>
    <rPh sb="223" eb="226">
      <t>ヘイキンチ</t>
    </rPh>
    <rPh sb="227" eb="229">
      <t>ウワマワ</t>
    </rPh>
    <rPh sb="234" eb="236">
      <t>ユウシュウ</t>
    </rPh>
    <rPh sb="236" eb="237">
      <t>リツ</t>
    </rPh>
    <rPh sb="238" eb="240">
      <t>ルイジ</t>
    </rPh>
    <rPh sb="240" eb="242">
      <t>ダンタイ</t>
    </rPh>
    <rPh sb="242" eb="244">
      <t>ヘイキン</t>
    </rPh>
    <rPh sb="245" eb="246">
      <t>クラ</t>
    </rPh>
    <rPh sb="247" eb="249">
      <t>ウワマワ</t>
    </rPh>
    <rPh sb="255" eb="256">
      <t>カン</t>
    </rPh>
    <rPh sb="257" eb="260">
      <t>ロウキュウカ</t>
    </rPh>
    <rPh sb="264" eb="266">
      <t>ロウスイ</t>
    </rPh>
    <rPh sb="267" eb="26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</si>
</sst>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2.0499999999999998</c:v>
                </c:pt>
                <c:pt idx="1">
                  <c:v>0.97</c:v>
                </c:pt>
                <c:pt idx="2">
                  <c:v>0.89</c:v>
                </c:pt>
                <c:pt idx="3">
                  <c:v>1.21</c:v>
                </c:pt>
                <c:pt idx="4">
                  <c:v>0.99</c:v>
                </c:pt>
              </c:numCache>
            </c:numRef>
          </c:val>
        </c:ser>
        <c:dLbls>
          <c:showLegendKey val="0"/>
          <c:showVal val="0"/>
          <c:showCatName val="0"/>
          <c:showSerName val="0"/>
          <c:showPercent val="0"/>
          <c:showBubbleSize val="0"/>
        </c:dLbls>
        <c:gapWidth val="150"/>
        <c:axId val="83887232"/>
        <c:axId val="838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3887232"/>
        <c:axId val="83889152"/>
      </c:lineChart>
      <c:dateAx>
        <c:axId val="83887232"/>
        <c:scaling>
          <c:orientation val="minMax"/>
        </c:scaling>
        <c:delete val="1"/>
        <c:axPos val="b"/>
        <c:numFmt formatCode="ge" sourceLinked="1"/>
        <c:majorTickMark val="none"/>
        <c:minorTickMark val="none"/>
        <c:tickLblPos val="none"/>
        <c:crossAx val="83889152"/>
        <c:crosses val="autoZero"/>
        <c:auto val="1"/>
        <c:lblOffset val="100"/>
        <c:baseTimeUnit val="years"/>
      </c:dateAx>
      <c:valAx>
        <c:axId val="838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76.900000000000006</c:v>
                </c:pt>
                <c:pt idx="1">
                  <c:v>68.89</c:v>
                </c:pt>
                <c:pt idx="2">
                  <c:v>69.05</c:v>
                </c:pt>
                <c:pt idx="3">
                  <c:v>69.39</c:v>
                </c:pt>
                <c:pt idx="4">
                  <c:v>69.989999999999995</c:v>
                </c:pt>
              </c:numCache>
            </c:numRef>
          </c:val>
        </c:ser>
        <c:dLbls>
          <c:showLegendKey val="0"/>
          <c:showVal val="0"/>
          <c:showCatName val="0"/>
          <c:showSerName val="0"/>
          <c:showPercent val="0"/>
          <c:showBubbleSize val="0"/>
        </c:dLbls>
        <c:gapWidth val="150"/>
        <c:axId val="99964800"/>
        <c:axId val="999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9964800"/>
        <c:axId val="99979264"/>
      </c:lineChart>
      <c:dateAx>
        <c:axId val="99964800"/>
        <c:scaling>
          <c:orientation val="minMax"/>
        </c:scaling>
        <c:delete val="1"/>
        <c:axPos val="b"/>
        <c:numFmt formatCode="ge" sourceLinked="1"/>
        <c:majorTickMark val="none"/>
        <c:minorTickMark val="none"/>
        <c:tickLblPos val="none"/>
        <c:crossAx val="99979264"/>
        <c:crosses val="autoZero"/>
        <c:auto val="1"/>
        <c:lblOffset val="100"/>
        <c:baseTimeUnit val="years"/>
      </c:dateAx>
      <c:valAx>
        <c:axId val="999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75.569999999999993</c:v>
                </c:pt>
                <c:pt idx="1">
                  <c:v>83.42</c:v>
                </c:pt>
                <c:pt idx="2">
                  <c:v>84.1</c:v>
                </c:pt>
                <c:pt idx="3">
                  <c:v>81.52</c:v>
                </c:pt>
                <c:pt idx="4">
                  <c:v>81.12</c:v>
                </c:pt>
              </c:numCache>
            </c:numRef>
          </c:val>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116.84</c:v>
                </c:pt>
                <c:pt idx="1">
                  <c:v>124.04</c:v>
                </c:pt>
                <c:pt idx="2">
                  <c:v>113.43</c:v>
                </c:pt>
                <c:pt idx="3">
                  <c:v>120.88</c:v>
                </c:pt>
                <c:pt idx="4">
                  <c:v>119.83</c:v>
                </c:pt>
              </c:numCache>
            </c:numRef>
          </c:val>
        </c:ser>
        <c:dLbls>
          <c:showLegendKey val="0"/>
          <c:showVal val="0"/>
          <c:showCatName val="0"/>
          <c:showSerName val="0"/>
          <c:showPercent val="0"/>
          <c:showBubbleSize val="0"/>
        </c:dLbls>
        <c:gapWidth val="150"/>
        <c:axId val="83931904"/>
        <c:axId val="839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83931904"/>
        <c:axId val="83933824"/>
      </c:lineChart>
      <c:dateAx>
        <c:axId val="83931904"/>
        <c:scaling>
          <c:orientation val="minMax"/>
        </c:scaling>
        <c:delete val="1"/>
        <c:axPos val="b"/>
        <c:numFmt formatCode="ge" sourceLinked="1"/>
        <c:majorTickMark val="none"/>
        <c:minorTickMark val="none"/>
        <c:tickLblPos val="none"/>
        <c:crossAx val="83933824"/>
        <c:crosses val="autoZero"/>
        <c:auto val="1"/>
        <c:lblOffset val="100"/>
        <c:baseTimeUnit val="years"/>
      </c:dateAx>
      <c:valAx>
        <c:axId val="8393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39.49</c:v>
                </c:pt>
                <c:pt idx="1">
                  <c:v>42.01</c:v>
                </c:pt>
                <c:pt idx="2">
                  <c:v>49.04</c:v>
                </c:pt>
                <c:pt idx="3">
                  <c:v>50.63</c:v>
                </c:pt>
                <c:pt idx="4">
                  <c:v>52.75</c:v>
                </c:pt>
              </c:numCache>
            </c:numRef>
          </c:val>
        </c:ser>
        <c:dLbls>
          <c:showLegendKey val="0"/>
          <c:showVal val="0"/>
          <c:showCatName val="0"/>
          <c:showSerName val="0"/>
          <c:showPercent val="0"/>
          <c:showBubbleSize val="0"/>
        </c:dLbls>
        <c:gapWidth val="150"/>
        <c:axId val="93020544"/>
        <c:axId val="930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3020544"/>
        <c:axId val="93022464"/>
      </c:lineChart>
      <c:dateAx>
        <c:axId val="93020544"/>
        <c:scaling>
          <c:orientation val="minMax"/>
        </c:scaling>
        <c:delete val="1"/>
        <c:axPos val="b"/>
        <c:numFmt formatCode="ge" sourceLinked="1"/>
        <c:majorTickMark val="none"/>
        <c:minorTickMark val="none"/>
        <c:tickLblPos val="none"/>
        <c:crossAx val="93022464"/>
        <c:crosses val="autoZero"/>
        <c:auto val="1"/>
        <c:lblOffset val="100"/>
        <c:baseTimeUnit val="years"/>
      </c:dateAx>
      <c:valAx>
        <c:axId val="930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26.05</c:v>
                </c:pt>
                <c:pt idx="1">
                  <c:v>25.08</c:v>
                </c:pt>
                <c:pt idx="2">
                  <c:v>24.24</c:v>
                </c:pt>
                <c:pt idx="3">
                  <c:v>22.36</c:v>
                </c:pt>
                <c:pt idx="4">
                  <c:v>23.93</c:v>
                </c:pt>
              </c:numCache>
            </c:numRef>
          </c:val>
        </c:ser>
        <c:dLbls>
          <c:showLegendKey val="0"/>
          <c:showVal val="0"/>
          <c:showCatName val="0"/>
          <c:showSerName val="0"/>
          <c:showPercent val="0"/>
          <c:showBubbleSize val="0"/>
        </c:dLbls>
        <c:gapWidth val="150"/>
        <c:axId val="94445568"/>
        <c:axId val="944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4445568"/>
        <c:axId val="94447488"/>
      </c:lineChart>
      <c:dateAx>
        <c:axId val="94445568"/>
        <c:scaling>
          <c:orientation val="minMax"/>
        </c:scaling>
        <c:delete val="1"/>
        <c:axPos val="b"/>
        <c:numFmt formatCode="ge" sourceLinked="1"/>
        <c:majorTickMark val="none"/>
        <c:minorTickMark val="none"/>
        <c:tickLblPos val="none"/>
        <c:crossAx val="94447488"/>
        <c:crosses val="autoZero"/>
        <c:auto val="1"/>
        <c:lblOffset val="100"/>
        <c:baseTimeUnit val="years"/>
      </c:dateAx>
      <c:valAx>
        <c:axId val="944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82432"/>
        <c:axId val="944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4482432"/>
        <c:axId val="94484352"/>
      </c:lineChart>
      <c:dateAx>
        <c:axId val="94482432"/>
        <c:scaling>
          <c:orientation val="minMax"/>
        </c:scaling>
        <c:delete val="1"/>
        <c:axPos val="b"/>
        <c:numFmt formatCode="ge" sourceLinked="1"/>
        <c:majorTickMark val="none"/>
        <c:minorTickMark val="none"/>
        <c:tickLblPos val="none"/>
        <c:crossAx val="94484352"/>
        <c:crosses val="autoZero"/>
        <c:auto val="1"/>
        <c:lblOffset val="100"/>
        <c:baseTimeUnit val="years"/>
      </c:dateAx>
      <c:valAx>
        <c:axId val="9448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10889.76</c:v>
                </c:pt>
                <c:pt idx="1">
                  <c:v>3912.96</c:v>
                </c:pt>
                <c:pt idx="2">
                  <c:v>8177.1</c:v>
                </c:pt>
                <c:pt idx="3">
                  <c:v>525.61</c:v>
                </c:pt>
                <c:pt idx="4">
                  <c:v>501.35</c:v>
                </c:pt>
              </c:numCache>
            </c:numRef>
          </c:val>
        </c:ser>
        <c:dLbls>
          <c:showLegendKey val="0"/>
          <c:showVal val="0"/>
          <c:showCatName val="0"/>
          <c:showSerName val="0"/>
          <c:showPercent val="0"/>
          <c:showBubbleSize val="0"/>
        </c:dLbls>
        <c:gapWidth val="150"/>
        <c:axId val="94516736"/>
        <c:axId val="94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4516736"/>
        <c:axId val="94518656"/>
      </c:lineChart>
      <c:dateAx>
        <c:axId val="94516736"/>
        <c:scaling>
          <c:orientation val="minMax"/>
        </c:scaling>
        <c:delete val="1"/>
        <c:axPos val="b"/>
        <c:numFmt formatCode="ge" sourceLinked="1"/>
        <c:majorTickMark val="none"/>
        <c:minorTickMark val="none"/>
        <c:tickLblPos val="none"/>
        <c:crossAx val="94518656"/>
        <c:crosses val="autoZero"/>
        <c:auto val="1"/>
        <c:lblOffset val="100"/>
        <c:baseTimeUnit val="years"/>
      </c:dateAx>
      <c:valAx>
        <c:axId val="9451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730.64</c:v>
                </c:pt>
                <c:pt idx="1">
                  <c:v>714.69</c:v>
                </c:pt>
                <c:pt idx="2">
                  <c:v>684.97</c:v>
                </c:pt>
                <c:pt idx="3">
                  <c:v>694.27</c:v>
                </c:pt>
                <c:pt idx="4">
                  <c:v>663.67</c:v>
                </c:pt>
              </c:numCache>
            </c:numRef>
          </c:val>
        </c:ser>
        <c:dLbls>
          <c:showLegendKey val="0"/>
          <c:showVal val="0"/>
          <c:showCatName val="0"/>
          <c:showSerName val="0"/>
          <c:showPercent val="0"/>
          <c:showBubbleSize val="0"/>
        </c:dLbls>
        <c:gapWidth val="150"/>
        <c:axId val="94557312"/>
        <c:axId val="945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4557312"/>
        <c:axId val="94559232"/>
      </c:lineChart>
      <c:dateAx>
        <c:axId val="94557312"/>
        <c:scaling>
          <c:orientation val="minMax"/>
        </c:scaling>
        <c:delete val="1"/>
        <c:axPos val="b"/>
        <c:numFmt formatCode="ge" sourceLinked="1"/>
        <c:majorTickMark val="none"/>
        <c:minorTickMark val="none"/>
        <c:tickLblPos val="none"/>
        <c:crossAx val="94559232"/>
        <c:crosses val="autoZero"/>
        <c:auto val="1"/>
        <c:lblOffset val="100"/>
        <c:baseTimeUnit val="years"/>
      </c:dateAx>
      <c:valAx>
        <c:axId val="9455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112.51</c:v>
                </c:pt>
                <c:pt idx="1">
                  <c:v>118.96</c:v>
                </c:pt>
                <c:pt idx="2">
                  <c:v>111.27</c:v>
                </c:pt>
                <c:pt idx="3">
                  <c:v>118.96</c:v>
                </c:pt>
                <c:pt idx="4">
                  <c:v>118.45</c:v>
                </c:pt>
              </c:numCache>
            </c:numRef>
          </c:val>
        </c:ser>
        <c:dLbls>
          <c:showLegendKey val="0"/>
          <c:showVal val="0"/>
          <c:showCatName val="0"/>
          <c:showSerName val="0"/>
          <c:showPercent val="0"/>
          <c:showBubbleSize val="0"/>
        </c:dLbls>
        <c:gapWidth val="150"/>
        <c:axId val="99818496"/>
        <c:axId val="99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9818496"/>
        <c:axId val="99841152"/>
      </c:lineChart>
      <c:dateAx>
        <c:axId val="99818496"/>
        <c:scaling>
          <c:orientation val="minMax"/>
        </c:scaling>
        <c:delete val="1"/>
        <c:axPos val="b"/>
        <c:numFmt formatCode="ge" sourceLinked="1"/>
        <c:majorTickMark val="none"/>
        <c:minorTickMark val="none"/>
        <c:tickLblPos val="none"/>
        <c:crossAx val="99841152"/>
        <c:crosses val="autoZero"/>
        <c:auto val="1"/>
        <c:lblOffset val="100"/>
        <c:baseTimeUnit val="years"/>
      </c:dateAx>
      <c:valAx>
        <c:axId val="99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132.84</c:v>
                </c:pt>
                <c:pt idx="1">
                  <c:v>125.92</c:v>
                </c:pt>
                <c:pt idx="2">
                  <c:v>134.72999999999999</c:v>
                </c:pt>
                <c:pt idx="3">
                  <c:v>126.47</c:v>
                </c:pt>
                <c:pt idx="4">
                  <c:v>126.98</c:v>
                </c:pt>
              </c:numCache>
            </c:numRef>
          </c:val>
        </c:ser>
        <c:dLbls>
          <c:showLegendKey val="0"/>
          <c:showVal val="0"/>
          <c:showCatName val="0"/>
          <c:showSerName val="0"/>
          <c:showPercent val="0"/>
          <c:showBubbleSize val="0"/>
        </c:dLbls>
        <c:gapWidth val="150"/>
        <c:axId val="99862784"/>
        <c:axId val="998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9862784"/>
        <c:axId val="99869056"/>
      </c:lineChart>
      <c:dateAx>
        <c:axId val="99862784"/>
        <c:scaling>
          <c:orientation val="minMax"/>
        </c:scaling>
        <c:delete val="1"/>
        <c:axPos val="b"/>
        <c:numFmt formatCode="ge" sourceLinked="1"/>
        <c:majorTickMark val="none"/>
        <c:minorTickMark val="none"/>
        <c:tickLblPos val="none"/>
        <c:crossAx val="99869056"/>
        <c:crosses val="autoZero"/>
        <c:auto val="1"/>
        <c:lblOffset val="100"/>
        <c:baseTimeUnit val="years"/>
      </c:dateAx>
      <c:valAx>
        <c:axId val="998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7"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東みよし町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14943</v>
      </c>
      <c r="AJ8" s="75"/>
      <c r="AK8" s="75"/>
      <c r="AL8" s="75"/>
      <c r="AM8" s="75"/>
      <c r="AN8" s="75"/>
      <c r="AO8" s="75"/>
      <c r="AP8" s="76"/>
      <c r="AQ8" s="57">
        <f>データ!R6</f>
        <v>122.48</v>
      </c>
      <c r="AR8" s="57"/>
      <c r="AS8" s="57"/>
      <c r="AT8" s="57"/>
      <c r="AU8" s="57"/>
      <c r="AV8" s="57"/>
      <c r="AW8" s="57"/>
      <c r="AX8" s="57"/>
      <c r="AY8" s="57">
        <f>データ!S6</f>
        <v>122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30.64</v>
      </c>
      <c r="K10" s="57"/>
      <c r="L10" s="57"/>
      <c r="M10" s="57"/>
      <c r="N10" s="57"/>
      <c r="O10" s="57"/>
      <c r="P10" s="57"/>
      <c r="Q10" s="57"/>
      <c r="R10" s="57">
        <f>データ!O6</f>
        <v>46.22</v>
      </c>
      <c r="S10" s="57"/>
      <c r="T10" s="57"/>
      <c r="U10" s="57"/>
      <c r="V10" s="57"/>
      <c r="W10" s="57"/>
      <c r="X10" s="57"/>
      <c r="Y10" s="57"/>
      <c r="Z10" s="65">
        <f>データ!P6</f>
        <v>2910</v>
      </c>
      <c r="AA10" s="65"/>
      <c r="AB10" s="65"/>
      <c r="AC10" s="65"/>
      <c r="AD10" s="65"/>
      <c r="AE10" s="65"/>
      <c r="AF10" s="65"/>
      <c r="AG10" s="65"/>
      <c r="AH10" s="2"/>
      <c r="AI10" s="65">
        <f>データ!T6</f>
        <v>6871</v>
      </c>
      <c r="AJ10" s="65"/>
      <c r="AK10" s="65"/>
      <c r="AL10" s="65"/>
      <c r="AM10" s="65"/>
      <c r="AN10" s="65"/>
      <c r="AO10" s="65"/>
      <c r="AP10" s="65"/>
      <c r="AQ10" s="57">
        <f>データ!U6</f>
        <v>5.6</v>
      </c>
      <c r="AR10" s="57"/>
      <c r="AS10" s="57"/>
      <c r="AT10" s="57"/>
      <c r="AU10" s="57"/>
      <c r="AV10" s="57"/>
      <c r="AW10" s="57"/>
      <c r="AX10" s="57"/>
      <c r="AY10" s="57">
        <f>データ!V6</f>
        <v>1226.96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364894</v>
      </c>
      <c r="D6" s="31">
        <f t="shared" si="3"/>
        <v>46</v>
      </c>
      <c r="E6" s="31">
        <f t="shared" si="3"/>
        <v>1</v>
      </c>
      <c r="F6" s="31">
        <f t="shared" si="3"/>
        <v>0</v>
      </c>
      <c r="G6" s="31">
        <f t="shared" si="3"/>
        <v>1</v>
      </c>
      <c r="H6" s="31" t="str">
        <f t="shared" si="3"/>
        <v>徳島県　東みよし町</v>
      </c>
      <c r="I6" s="31" t="str">
        <f t="shared" si="3"/>
        <v>法適用</v>
      </c>
      <c r="J6" s="31" t="str">
        <f t="shared" si="3"/>
        <v>水道事業</v>
      </c>
      <c r="K6" s="31" t="str">
        <f t="shared" si="3"/>
        <v>末端給水事業</v>
      </c>
      <c r="L6" s="31" t="str">
        <f t="shared" si="3"/>
        <v>A8</v>
      </c>
      <c r="M6" s="32" t="str">
        <f t="shared" si="3"/>
        <v>-</v>
      </c>
      <c r="N6" s="32">
        <f t="shared" si="3"/>
        <v>30.64</v>
      </c>
      <c r="O6" s="32">
        <f t="shared" si="3"/>
        <v>46.22</v>
      </c>
      <c r="P6" s="32">
        <f t="shared" si="3"/>
        <v>2910</v>
      </c>
      <c r="Q6" s="32">
        <f t="shared" si="3"/>
        <v>14943</v>
      </c>
      <c r="R6" s="32">
        <f t="shared" si="3"/>
        <v>122.48</v>
      </c>
      <c r="S6" s="32">
        <f t="shared" si="3"/>
        <v>122</v>
      </c>
      <c r="T6" s="32">
        <f t="shared" si="3"/>
        <v>6871</v>
      </c>
      <c r="U6" s="32">
        <f t="shared" si="3"/>
        <v>5.6</v>
      </c>
      <c r="V6" s="32">
        <f t="shared" si="3"/>
        <v>1226.96</v>
      </c>
      <c r="W6" s="33">
        <f>IF(W7="",NA(),W7)</f>
        <v>116.84</v>
      </c>
      <c r="X6" s="33">
        <f t="shared" ref="X6:AF6" si="4">IF(X7="",NA(),X7)</f>
        <v>124.04</v>
      </c>
      <c r="Y6" s="33">
        <f t="shared" si="4"/>
        <v>113.43</v>
      </c>
      <c r="Z6" s="33">
        <f t="shared" si="4"/>
        <v>120.88</v>
      </c>
      <c r="AA6" s="33">
        <f t="shared" si="4"/>
        <v>119.83</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10889.76</v>
      </c>
      <c r="AT6" s="33">
        <f t="shared" ref="AT6:BB6" si="6">IF(AT7="",NA(),AT7)</f>
        <v>3912.96</v>
      </c>
      <c r="AU6" s="33">
        <f t="shared" si="6"/>
        <v>8177.1</v>
      </c>
      <c r="AV6" s="33">
        <f t="shared" si="6"/>
        <v>525.61</v>
      </c>
      <c r="AW6" s="33">
        <f t="shared" si="6"/>
        <v>501.35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730.64</v>
      </c>
      <c r="BE6" s="33">
        <f t="shared" ref="BE6:BM6" si="7">IF(BE7="",NA(),BE7)</f>
        <v>714.69</v>
      </c>
      <c r="BF6" s="33">
        <f t="shared" si="7"/>
        <v>684.97</v>
      </c>
      <c r="BG6" s="33">
        <f t="shared" si="7"/>
        <v>694.27</v>
      </c>
      <c r="BH6" s="33">
        <f t="shared" si="7"/>
        <v>663.67</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112.51</v>
      </c>
      <c r="BP6" s="33">
        <f t="shared" ref="BP6:BX6" si="8">IF(BP7="",NA(),BP7)</f>
        <v>118.96</v>
      </c>
      <c r="BQ6" s="33">
        <f t="shared" si="8"/>
        <v>111.27</v>
      </c>
      <c r="BR6" s="33">
        <f t="shared" si="8"/>
        <v>118.96</v>
      </c>
      <c r="BS6" s="33">
        <f t="shared" si="8"/>
        <v>118.45</v>
      </c>
      <c r="BT6" s="33">
        <f t="shared" si="8"/>
        <v>90.17</v>
      </c>
      <c r="BU6" s="33">
        <f t="shared" si="8"/>
        <v>90.69</v>
      </c>
      <c r="BV6" s="33">
        <f t="shared" si="8"/>
        <v>90.64</v>
      </c>
      <c r="BW6" s="33">
        <f t="shared" si="8"/>
        <v>93.66</v>
      </c>
      <c r="BX6" s="33">
        <f t="shared" si="8"/>
        <v>92.76</v>
      </c>
      <c r="BY6" s="32" t="str">
        <f>IF(BY7="","",IF(BY7="-","【-】","【"&amp;SUBSTITUTE(TEXT(BY7,"#,##0.00"),"-","△")&amp;"】"))</f>
        <v>【104.99】</v>
      </c>
      <c r="BZ6" s="33">
        <f>IF(BZ7="",NA(),BZ7)</f>
        <v>132.84</v>
      </c>
      <c r="CA6" s="33">
        <f t="shared" ref="CA6:CI6" si="9">IF(CA7="",NA(),CA7)</f>
        <v>125.92</v>
      </c>
      <c r="CB6" s="33">
        <f t="shared" si="9"/>
        <v>134.72999999999999</v>
      </c>
      <c r="CC6" s="33">
        <f t="shared" si="9"/>
        <v>126.47</v>
      </c>
      <c r="CD6" s="33">
        <f t="shared" si="9"/>
        <v>126.98</v>
      </c>
      <c r="CE6" s="33">
        <f t="shared" si="9"/>
        <v>210.28</v>
      </c>
      <c r="CF6" s="33">
        <f t="shared" si="9"/>
        <v>211.08</v>
      </c>
      <c r="CG6" s="33">
        <f t="shared" si="9"/>
        <v>213.52</v>
      </c>
      <c r="CH6" s="33">
        <f t="shared" si="9"/>
        <v>208.21</v>
      </c>
      <c r="CI6" s="33">
        <f t="shared" si="9"/>
        <v>208.67</v>
      </c>
      <c r="CJ6" s="32" t="str">
        <f>IF(CJ7="","",IF(CJ7="-","【-】","【"&amp;SUBSTITUTE(TEXT(CJ7,"#,##0.00"),"-","△")&amp;"】"))</f>
        <v>【163.72】</v>
      </c>
      <c r="CK6" s="33">
        <f>IF(CK7="",NA(),CK7)</f>
        <v>76.900000000000006</v>
      </c>
      <c r="CL6" s="33">
        <f t="shared" ref="CL6:CT6" si="10">IF(CL7="",NA(),CL7)</f>
        <v>68.89</v>
      </c>
      <c r="CM6" s="33">
        <f t="shared" si="10"/>
        <v>69.05</v>
      </c>
      <c r="CN6" s="33">
        <f t="shared" si="10"/>
        <v>69.39</v>
      </c>
      <c r="CO6" s="33">
        <f t="shared" si="10"/>
        <v>69.989999999999995</v>
      </c>
      <c r="CP6" s="33">
        <f t="shared" si="10"/>
        <v>50.49</v>
      </c>
      <c r="CQ6" s="33">
        <f t="shared" si="10"/>
        <v>49.69</v>
      </c>
      <c r="CR6" s="33">
        <f t="shared" si="10"/>
        <v>49.77</v>
      </c>
      <c r="CS6" s="33">
        <f t="shared" si="10"/>
        <v>49.22</v>
      </c>
      <c r="CT6" s="33">
        <f t="shared" si="10"/>
        <v>49.08</v>
      </c>
      <c r="CU6" s="32" t="str">
        <f>IF(CU7="","",IF(CU7="-","【-】","【"&amp;SUBSTITUTE(TEXT(CU7,"#,##0.00"),"-","△")&amp;"】"))</f>
        <v>【59.76】</v>
      </c>
      <c r="CV6" s="33">
        <f>IF(CV7="",NA(),CV7)</f>
        <v>75.569999999999993</v>
      </c>
      <c r="CW6" s="33">
        <f t="shared" ref="CW6:DE6" si="11">IF(CW7="",NA(),CW7)</f>
        <v>83.42</v>
      </c>
      <c r="CX6" s="33">
        <f t="shared" si="11"/>
        <v>84.1</v>
      </c>
      <c r="CY6" s="33">
        <f t="shared" si="11"/>
        <v>81.52</v>
      </c>
      <c r="CZ6" s="33">
        <f t="shared" si="11"/>
        <v>81.12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39.49</v>
      </c>
      <c r="DH6" s="33">
        <f t="shared" ref="DH6:DP6" si="12">IF(DH7="",NA(),DH7)</f>
        <v>42.01</v>
      </c>
      <c r="DI6" s="33">
        <f t="shared" si="12"/>
        <v>49.04</v>
      </c>
      <c r="DJ6" s="33">
        <f t="shared" si="12"/>
        <v>50.63</v>
      </c>
      <c r="DK6" s="33">
        <f t="shared" si="12"/>
        <v>52.75</v>
      </c>
      <c r="DL6" s="33">
        <f t="shared" si="12"/>
        <v>34.24</v>
      </c>
      <c r="DM6" s="33">
        <f t="shared" si="12"/>
        <v>35.18</v>
      </c>
      <c r="DN6" s="33">
        <f t="shared" si="12"/>
        <v>36.43</v>
      </c>
      <c r="DO6" s="33">
        <f t="shared" si="12"/>
        <v>46.12</v>
      </c>
      <c r="DP6" s="33">
        <f t="shared" si="12"/>
        <v>47.44</v>
      </c>
      <c r="DQ6" s="32" t="str">
        <f>IF(DQ7="","",IF(DQ7="-","【-】","【"&amp;SUBSTITUTE(TEXT(DQ7,"#,##0.00"),"-","△")&amp;"】"))</f>
        <v>【47.18】</v>
      </c>
      <c r="DR6" s="33">
        <f>IF(DR7="",NA(),DR7)</f>
        <v>26.05</v>
      </c>
      <c r="DS6" s="33">
        <f t="shared" ref="DS6:EA6" si="13">IF(DS7="",NA(),DS7)</f>
        <v>25.08</v>
      </c>
      <c r="DT6" s="33">
        <f t="shared" si="13"/>
        <v>24.24</v>
      </c>
      <c r="DU6" s="33">
        <f t="shared" si="13"/>
        <v>22.36</v>
      </c>
      <c r="DV6" s="33">
        <f t="shared" si="13"/>
        <v>23.93</v>
      </c>
      <c r="DW6" s="33">
        <f t="shared" si="13"/>
        <v>6.81</v>
      </c>
      <c r="DX6" s="33">
        <f t="shared" si="13"/>
        <v>8.41</v>
      </c>
      <c r="DY6" s="33">
        <f t="shared" si="13"/>
        <v>8.7200000000000006</v>
      </c>
      <c r="DZ6" s="33">
        <f t="shared" si="13"/>
        <v>9.86</v>
      </c>
      <c r="EA6" s="33">
        <f t="shared" si="13"/>
        <v>11.16</v>
      </c>
      <c r="EB6" s="32" t="str">
        <f>IF(EB7="","",IF(EB7="-","【-】","【"&amp;SUBSTITUTE(TEXT(EB7,"#,##0.00"),"-","△")&amp;"】"))</f>
        <v>【13.18】</v>
      </c>
      <c r="EC6" s="33">
        <f>IF(EC7="",NA(),EC7)</f>
        <v>2.0499999999999998</v>
      </c>
      <c r="ED6" s="33">
        <f t="shared" ref="ED6:EL6" si="14">IF(ED7="",NA(),ED7)</f>
        <v>0.97</v>
      </c>
      <c r="EE6" s="33">
        <f t="shared" si="14"/>
        <v>0.89</v>
      </c>
      <c r="EF6" s="33">
        <f t="shared" si="14"/>
        <v>1.21</v>
      </c>
      <c r="EG6" s="33">
        <f t="shared" si="14"/>
        <v>0.99</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364894</v>
      </c>
      <c r="D7" s="35">
        <v>46</v>
      </c>
      <c r="E7" s="35">
        <v>1</v>
      </c>
      <c r="F7" s="35">
        <v>0</v>
      </c>
      <c r="G7" s="35">
        <v>1</v>
      </c>
      <c r="H7" s="35" t="s">
        <v>93</v>
      </c>
      <c r="I7" s="35" t="s">
        <v>94</v>
      </c>
      <c r="J7" s="35" t="s">
        <v>95</v>
      </c>
      <c r="K7" s="35" t="s">
        <v>96</v>
      </c>
      <c r="L7" s="35" t="s">
        <v>97</v>
      </c>
      <c r="M7" s="36" t="s">
        <v>98</v>
      </c>
      <c r="N7" s="36">
        <v>30.64</v>
      </c>
      <c r="O7" s="36">
        <v>46.22</v>
      </c>
      <c r="P7" s="36">
        <v>2910</v>
      </c>
      <c r="Q7" s="36">
        <v>14943</v>
      </c>
      <c r="R7" s="36">
        <v>122.48</v>
      </c>
      <c r="S7" s="36">
        <v>122</v>
      </c>
      <c r="T7" s="36">
        <v>6871</v>
      </c>
      <c r="U7" s="36">
        <v>5.6</v>
      </c>
      <c r="V7" s="36">
        <v>1226.96</v>
      </c>
      <c r="W7" s="36">
        <v>116.84</v>
      </c>
      <c r="X7" s="36">
        <v>124.04</v>
      </c>
      <c r="Y7" s="36">
        <v>113.43</v>
      </c>
      <c r="Z7" s="36">
        <v>120.88</v>
      </c>
      <c r="AA7" s="36">
        <v>119.83</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10889.76</v>
      </c>
      <c r="AT7" s="36">
        <v>3912.96</v>
      </c>
      <c r="AU7" s="36">
        <v>8177.1</v>
      </c>
      <c r="AV7" s="36">
        <v>525.61</v>
      </c>
      <c r="AW7" s="36">
        <v>501.35</v>
      </c>
      <c r="AX7" s="36">
        <v>1197.1099999999999</v>
      </c>
      <c r="AY7" s="36">
        <v>1002.64</v>
      </c>
      <c r="AZ7" s="36">
        <v>1164.51</v>
      </c>
      <c r="BA7" s="36">
        <v>434.72</v>
      </c>
      <c r="BB7" s="36">
        <v>416.14</v>
      </c>
      <c r="BC7" s="36">
        <v>262.74</v>
      </c>
      <c r="BD7" s="36">
        <v>730.64</v>
      </c>
      <c r="BE7" s="36">
        <v>714.69</v>
      </c>
      <c r="BF7" s="36">
        <v>684.97</v>
      </c>
      <c r="BG7" s="36">
        <v>694.27</v>
      </c>
      <c r="BH7" s="36">
        <v>663.67</v>
      </c>
      <c r="BI7" s="36">
        <v>532.29999999999995</v>
      </c>
      <c r="BJ7" s="36">
        <v>520.29999999999995</v>
      </c>
      <c r="BK7" s="36">
        <v>498.27</v>
      </c>
      <c r="BL7" s="36">
        <v>495.76</v>
      </c>
      <c r="BM7" s="36">
        <v>487.22</v>
      </c>
      <c r="BN7" s="36">
        <v>276.38</v>
      </c>
      <c r="BO7" s="36">
        <v>112.51</v>
      </c>
      <c r="BP7" s="36">
        <v>118.96</v>
      </c>
      <c r="BQ7" s="36">
        <v>111.27</v>
      </c>
      <c r="BR7" s="36">
        <v>118.96</v>
      </c>
      <c r="BS7" s="36">
        <v>118.45</v>
      </c>
      <c r="BT7" s="36">
        <v>90.17</v>
      </c>
      <c r="BU7" s="36">
        <v>90.69</v>
      </c>
      <c r="BV7" s="36">
        <v>90.64</v>
      </c>
      <c r="BW7" s="36">
        <v>93.66</v>
      </c>
      <c r="BX7" s="36">
        <v>92.76</v>
      </c>
      <c r="BY7" s="36">
        <v>104.99</v>
      </c>
      <c r="BZ7" s="36">
        <v>132.84</v>
      </c>
      <c r="CA7" s="36">
        <v>125.92</v>
      </c>
      <c r="CB7" s="36">
        <v>134.72999999999999</v>
      </c>
      <c r="CC7" s="36">
        <v>126.47</v>
      </c>
      <c r="CD7" s="36">
        <v>126.98</v>
      </c>
      <c r="CE7" s="36">
        <v>210.28</v>
      </c>
      <c r="CF7" s="36">
        <v>211.08</v>
      </c>
      <c r="CG7" s="36">
        <v>213.52</v>
      </c>
      <c r="CH7" s="36">
        <v>208.21</v>
      </c>
      <c r="CI7" s="36">
        <v>208.67</v>
      </c>
      <c r="CJ7" s="36">
        <v>163.72</v>
      </c>
      <c r="CK7" s="36">
        <v>76.900000000000006</v>
      </c>
      <c r="CL7" s="36">
        <v>68.89</v>
      </c>
      <c r="CM7" s="36">
        <v>69.05</v>
      </c>
      <c r="CN7" s="36">
        <v>69.39</v>
      </c>
      <c r="CO7" s="36">
        <v>69.989999999999995</v>
      </c>
      <c r="CP7" s="36">
        <v>50.49</v>
      </c>
      <c r="CQ7" s="36">
        <v>49.69</v>
      </c>
      <c r="CR7" s="36">
        <v>49.77</v>
      </c>
      <c r="CS7" s="36">
        <v>49.22</v>
      </c>
      <c r="CT7" s="36">
        <v>49.08</v>
      </c>
      <c r="CU7" s="36">
        <v>59.76</v>
      </c>
      <c r="CV7" s="36">
        <v>75.569999999999993</v>
      </c>
      <c r="CW7" s="36">
        <v>83.42</v>
      </c>
      <c r="CX7" s="36">
        <v>84.1</v>
      </c>
      <c r="CY7" s="36">
        <v>81.52</v>
      </c>
      <c r="CZ7" s="36">
        <v>81.12</v>
      </c>
      <c r="DA7" s="36">
        <v>78.7</v>
      </c>
      <c r="DB7" s="36">
        <v>80.010000000000005</v>
      </c>
      <c r="DC7" s="36">
        <v>79.98</v>
      </c>
      <c r="DD7" s="36">
        <v>79.48</v>
      </c>
      <c r="DE7" s="36">
        <v>79.3</v>
      </c>
      <c r="DF7" s="36">
        <v>89.95</v>
      </c>
      <c r="DG7" s="36">
        <v>39.49</v>
      </c>
      <c r="DH7" s="36">
        <v>42.01</v>
      </c>
      <c r="DI7" s="36">
        <v>49.04</v>
      </c>
      <c r="DJ7" s="36">
        <v>50.63</v>
      </c>
      <c r="DK7" s="36">
        <v>52.75</v>
      </c>
      <c r="DL7" s="36">
        <v>34.24</v>
      </c>
      <c r="DM7" s="36">
        <v>35.18</v>
      </c>
      <c r="DN7" s="36">
        <v>36.43</v>
      </c>
      <c r="DO7" s="36">
        <v>46.12</v>
      </c>
      <c r="DP7" s="36">
        <v>47.44</v>
      </c>
      <c r="DQ7" s="36">
        <v>47.18</v>
      </c>
      <c r="DR7" s="36">
        <v>26.05</v>
      </c>
      <c r="DS7" s="36">
        <v>25.08</v>
      </c>
      <c r="DT7" s="36">
        <v>24.24</v>
      </c>
      <c r="DU7" s="36">
        <v>22.36</v>
      </c>
      <c r="DV7" s="36">
        <v>23.93</v>
      </c>
      <c r="DW7" s="36">
        <v>6.81</v>
      </c>
      <c r="DX7" s="36">
        <v>8.41</v>
      </c>
      <c r="DY7" s="36">
        <v>8.7200000000000006</v>
      </c>
      <c r="DZ7" s="36">
        <v>9.86</v>
      </c>
      <c r="EA7" s="36">
        <v>11.16</v>
      </c>
      <c r="EB7" s="36">
        <v>13.18</v>
      </c>
      <c r="EC7" s="36">
        <v>2.0499999999999998</v>
      </c>
      <c r="ED7" s="36">
        <v>0.97</v>
      </c>
      <c r="EE7" s="36">
        <v>0.89</v>
      </c>
      <c r="EF7" s="36">
        <v>1.21</v>
      </c>
      <c r="EG7" s="36">
        <v>0.99</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2017-02-07T00:43:05Z</cp:lastPrinted>
  <dcterms:created xsi:type="dcterms:W3CDTF">2017-02-01T08:48:02Z</dcterms:created>
  <dcterms:modified xsi:type="dcterms:W3CDTF">2017-02-07T00:45:45Z</dcterms:modified>
  <cp:category/>
</cp:coreProperties>
</file>