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<sst xmlns="http://schemas.openxmlformats.org/spreadsheetml/2006/main" count="217" uniqueCount="107">
  <si>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</si>
  <si>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</si>
  <si>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</si>
  <si>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</si>
  <si>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</si>
  <si>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</si>
  <si>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</si>
  <si>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</si>
  <si>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</si>
  <si>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</si>
  <si>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</si>
  <si>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</si>
  <si>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</si>
  <si>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</si>
  <si>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</si>
  <si>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</si>
  <si>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</si>
  <si>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</si>
  <si>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</si>
  <si>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</si>
  <si>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</si>
  <si>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</si>
  <si>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</si>
  <si>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</si>
  <si>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</si>
  <si>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</si>
  <si>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</si>
  <si>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</si>
  <si>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</si>
  <si>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</si>
  <si>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</si>
  <si>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</si>
  <si>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</si>
  <si>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</si>
  <si>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</si>
  <si>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</si>
  <si>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</si>
  <si>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</si>
  <si>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</si>
  <si>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</si>
  <si>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</si>
  <si>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</si>
  <si>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</si>
  <si>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</si>
  <si>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</si>
  <si>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</si>
  <si>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</si>
  <si>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</si>
  <si>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</si>
  <si>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</si>
  <si>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</si>
  <si>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</si>
  <si>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</si>
  <si>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</si>
  <si>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</si>
  <si>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</si>
  <si>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</si>
  <si>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</si>
  <si>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</si>
  <si>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</si>
  <si>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</si>
  <si>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</si>
  <si>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</si>
  <si>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</si>
  <si>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</si>
  <si>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</si>
  <si>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</si>
  <si>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</si>
  <si>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</si>
  <si>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</si>
  <si>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</si>
  <si>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</si>
  <si>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</si>
  <si>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</si>
  <si>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</si>
  <si>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</si>
  <si>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</si>
  <si>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</si>
  <si>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</si>
  <si>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</si>
  <si>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</si>
  <si>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</si>
  <si>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</si>
  <si>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</si>
  <si>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</si>
  <si>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</si>
  <si>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</si>
  <si>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</si>
  <si>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</si>
  <si>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</si>
  <si>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</si>
  <si>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</si>
  <si>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</si>
  <si>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石井町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</si>
  <si>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</si>
  <si>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</si>
  <si>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</si>
  <si>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</si>
  <si>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</si>
  <si>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</si>
  <si>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</si>
  <si>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</si>
  <si>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</si>
  <si>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</si>
  <si>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昨年同様、管路が徐々に耐用年数に近づき高い数値となっている。類似団体の平均と比較すると、若干低いが、ほぼ同じ右肩上がりとなっている。将来において、管路の更新等の必要性が高くなっている。
②管路経年化率
　昨年同様、法定耐用年数を経過した創設時の管路がそのまま横ばい状態となって数値に現れている。管路の更新等の必要性が高いままである。
③管路更新率
　更新に必要な財源確保として、10月に水道料金の改定を実施したが、先ずは、財政の立て直しを図るため、配水管の維持補修並びに急を要する改良のみに着手していたため、昨年度より管路の更新率が低くなっている。
</t>
    <rPh sb="1" eb="3">
      <t>ユウケイ</t>
    </rPh>
    <rPh sb="3" eb="7">
      <t>コテイシサン</t>
    </rPh>
    <rPh sb="7" eb="9">
      <t>ゲンカ</t>
    </rPh>
    <rPh sb="9" eb="11">
      <t>ショウキャク</t>
    </rPh>
    <rPh sb="11" eb="12">
      <t>リツ</t>
    </rPh>
    <rPh sb="14" eb="16">
      <t>サクネン</t>
    </rPh>
    <rPh sb="16" eb="18">
      <t>ドウヨウ</t>
    </rPh>
    <rPh sb="19" eb="21">
      <t>カンロ</t>
    </rPh>
    <rPh sb="22" eb="24">
      <t>ジョジョ</t>
    </rPh>
    <rPh sb="25" eb="27">
      <t>タイヨウ</t>
    </rPh>
    <rPh sb="27" eb="29">
      <t>ネンスウ</t>
    </rPh>
    <rPh sb="30" eb="31">
      <t>チカ</t>
    </rPh>
    <rPh sb="33" eb="34">
      <t>タカ</t>
    </rPh>
    <rPh sb="35" eb="37">
      <t>スウチ</t>
    </rPh>
    <rPh sb="44" eb="46">
      <t>ルイジ</t>
    </rPh>
    <rPh sb="46" eb="48">
      <t>ダンタイ</t>
    </rPh>
    <rPh sb="49" eb="51">
      <t>ヘイキン</t>
    </rPh>
    <rPh sb="52" eb="54">
      <t>ヒカク</t>
    </rPh>
    <rPh sb="58" eb="60">
      <t>ジャッカン</t>
    </rPh>
    <rPh sb="60" eb="61">
      <t>ヒク</t>
    </rPh>
    <rPh sb="66" eb="67">
      <t>オナ</t>
    </rPh>
    <rPh sb="68" eb="70">
      <t>ミギカタ</t>
    </rPh>
    <rPh sb="70" eb="71">
      <t>ア</t>
    </rPh>
    <rPh sb="80" eb="82">
      <t>ショウライ</t>
    </rPh>
    <rPh sb="87" eb="89">
      <t>カンロ</t>
    </rPh>
    <rPh sb="90" eb="92">
      <t>コウシン</t>
    </rPh>
    <rPh sb="92" eb="93">
      <t>トウ</t>
    </rPh>
    <rPh sb="94" eb="97">
      <t>ヒツヨウセイ</t>
    </rPh>
    <rPh sb="98" eb="99">
      <t>タカ</t>
    </rPh>
    <rPh sb="108" eb="110">
      <t>カンロ</t>
    </rPh>
    <rPh sb="110" eb="112">
      <t>ケイネン</t>
    </rPh>
    <rPh sb="112" eb="113">
      <t>バ</t>
    </rPh>
    <rPh sb="113" eb="114">
      <t>リツ</t>
    </rPh>
    <rPh sb="116" eb="118">
      <t>サクネン</t>
    </rPh>
    <rPh sb="118" eb="120">
      <t>ドウヨウ</t>
    </rPh>
    <rPh sb="121" eb="123">
      <t>ホウテイ</t>
    </rPh>
    <rPh sb="123" eb="125">
      <t>タイヨウ</t>
    </rPh>
    <rPh sb="125" eb="127">
      <t>ネンスウ</t>
    </rPh>
    <rPh sb="128" eb="130">
      <t>ケイカ</t>
    </rPh>
    <rPh sb="132" eb="135">
      <t>ソウセツジ</t>
    </rPh>
    <rPh sb="136" eb="138">
      <t>カンロ</t>
    </rPh>
    <rPh sb="143" eb="144">
      <t>ヨコ</t>
    </rPh>
    <rPh sb="146" eb="148">
      <t>ジョウタイ</t>
    </rPh>
    <rPh sb="152" eb="154">
      <t>スウチ</t>
    </rPh>
    <rPh sb="155" eb="156">
      <t>アラワ</t>
    </rPh>
    <rPh sb="161" eb="163">
      <t>カンロ</t>
    </rPh>
    <rPh sb="164" eb="166">
      <t>コウシン</t>
    </rPh>
    <rPh sb="166" eb="167">
      <t>トウ</t>
    </rPh>
    <rPh sb="168" eb="171">
      <t>ヒツヨウセイ</t>
    </rPh>
    <rPh sb="172" eb="173">
      <t>タカ</t>
    </rPh>
    <rPh sb="182" eb="184">
      <t>カンロ</t>
    </rPh>
    <rPh sb="184" eb="186">
      <t>コウシン</t>
    </rPh>
    <rPh sb="186" eb="187">
      <t>リツ</t>
    </rPh>
    <rPh sb="189" eb="191">
      <t>コウシン</t>
    </rPh>
    <rPh sb="192" eb="194">
      <t>ヒツヨウ</t>
    </rPh>
    <rPh sb="195" eb="197">
      <t>ザイゲン</t>
    </rPh>
    <rPh sb="197" eb="199">
      <t>カクホ</t>
    </rPh>
    <rPh sb="205" eb="206">
      <t>ガツ</t>
    </rPh>
    <rPh sb="207" eb="209">
      <t>スイドウ</t>
    </rPh>
    <rPh sb="209" eb="211">
      <t>リョウキン</t>
    </rPh>
    <rPh sb="212" eb="214">
      <t>カイテイ</t>
    </rPh>
    <rPh sb="215" eb="217">
      <t>ジッシ</t>
    </rPh>
    <rPh sb="221" eb="222">
      <t>マ</t>
    </rPh>
    <rPh sb="225" eb="227">
      <t>ザイセイ</t>
    </rPh>
    <rPh sb="228" eb="229">
      <t>タ</t>
    </rPh>
    <rPh sb="230" eb="231">
      <t>ナオ</t>
    </rPh>
    <rPh sb="233" eb="234">
      <t>ハカ</t>
    </rPh>
    <rPh sb="238" eb="241">
      <t>ハイスイカン</t>
    </rPh>
    <rPh sb="242" eb="244">
      <t>イジ</t>
    </rPh>
    <rPh sb="244" eb="246">
      <t>ホシュウ</t>
    </rPh>
    <rPh sb="246" eb="247">
      <t>ナラ</t>
    </rPh>
    <rPh sb="249" eb="250">
      <t>キュウ</t>
    </rPh>
    <rPh sb="251" eb="252">
      <t>ヨウ</t>
    </rPh>
    <rPh sb="254" eb="256">
      <t>カイリョウ</t>
    </rPh>
    <rPh sb="259" eb="261">
      <t>チャクシュ</t>
    </rPh>
    <rPh sb="268" eb="271">
      <t>サクネンド</t>
    </rPh>
    <rPh sb="273" eb="275">
      <t>カンロ</t>
    </rPh>
    <rPh sb="276" eb="278">
      <t>コウシン</t>
    </rPh>
    <rPh sb="278" eb="279">
      <t>リツ</t>
    </rPh>
    <rPh sb="280" eb="281">
      <t>ヒク</t>
    </rPh>
    <phoneticPr fontId="4"/>
  </si>
  <si>
    <t>　経常収支比率が100%以上の良好をキープしているものの経営の健全性を維持するため、法定耐用年数の経過している管路の更新を先送りしている傾向に変わりはない。
　昨年度において、経営上の資金不足が推測される課題については、第一段階として、10月の水道料金改定による給水収益の確保はクリアされている。しかし、企業債の元利償還金及び分水料金の改定、布設後40年を経過した配水管等の維持補修費用の増加などの経常費用が増加すると予測されるため、急を要する改良等に着手しつつ、財政の立て直しを図っていく。併せて、法定耐用年数の経過している管路の更新についても慎重に検討するなど経常収支を悪化しないよう計画をたてる必要があると推測する。</t>
    <rPh sb="1" eb="3">
      <t>ケイジョウ</t>
    </rPh>
    <rPh sb="3" eb="5">
      <t>シュウシ</t>
    </rPh>
    <rPh sb="5" eb="7">
      <t>ヒリツ</t>
    </rPh>
    <rPh sb="12" eb="14">
      <t>イジョウ</t>
    </rPh>
    <rPh sb="15" eb="17">
      <t>リョウコウ</t>
    </rPh>
    <rPh sb="28" eb="30">
      <t>ケイエイ</t>
    </rPh>
    <rPh sb="31" eb="34">
      <t>ケンゼンセイ</t>
    </rPh>
    <rPh sb="35" eb="37">
      <t>イジ</t>
    </rPh>
    <rPh sb="42" eb="44">
      <t>ホウテイ</t>
    </rPh>
    <rPh sb="44" eb="46">
      <t>タイヨウ</t>
    </rPh>
    <rPh sb="46" eb="48">
      <t>ネンスウ</t>
    </rPh>
    <rPh sb="49" eb="51">
      <t>ケイカ</t>
    </rPh>
    <rPh sb="55" eb="57">
      <t>カンロ</t>
    </rPh>
    <rPh sb="58" eb="60">
      <t>コウシン</t>
    </rPh>
    <rPh sb="61" eb="63">
      <t>サキオク</t>
    </rPh>
    <rPh sb="68" eb="70">
      <t>ケイコウ</t>
    </rPh>
    <rPh sb="71" eb="72">
      <t>カ</t>
    </rPh>
    <rPh sb="80" eb="83">
      <t>サクネンド</t>
    </rPh>
    <rPh sb="88" eb="91">
      <t>ケイエイジョウ</t>
    </rPh>
    <rPh sb="92" eb="94">
      <t>シキン</t>
    </rPh>
    <rPh sb="94" eb="96">
      <t>フソク</t>
    </rPh>
    <rPh sb="97" eb="99">
      <t>スイソク</t>
    </rPh>
    <rPh sb="102" eb="104">
      <t>カダイ</t>
    </rPh>
    <rPh sb="110" eb="112">
      <t>ダイイチ</t>
    </rPh>
    <rPh sb="112" eb="114">
      <t>ダンカイ</t>
    </rPh>
    <rPh sb="120" eb="121">
      <t>ガツ</t>
    </rPh>
    <rPh sb="122" eb="124">
      <t>スイドウ</t>
    </rPh>
    <rPh sb="124" eb="126">
      <t>リョウキン</t>
    </rPh>
    <rPh sb="126" eb="128">
      <t>カイテイ</t>
    </rPh>
    <rPh sb="131" eb="133">
      <t>キュウスイ</t>
    </rPh>
    <rPh sb="133" eb="135">
      <t>シュウエキ</t>
    </rPh>
    <rPh sb="136" eb="138">
      <t>カクホ</t>
    </rPh>
    <rPh sb="152" eb="155">
      <t>キギョウサイ</t>
    </rPh>
    <rPh sb="156" eb="158">
      <t>ガンリ</t>
    </rPh>
    <rPh sb="158" eb="161">
      <t>ショウカンキン</t>
    </rPh>
    <rPh sb="161" eb="162">
      <t>オヨ</t>
    </rPh>
    <rPh sb="163" eb="165">
      <t>ブンスイ</t>
    </rPh>
    <rPh sb="165" eb="167">
      <t>リョウキン</t>
    </rPh>
    <rPh sb="168" eb="170">
      <t>カイテイ</t>
    </rPh>
    <rPh sb="171" eb="174">
      <t>フセツゴ</t>
    </rPh>
    <rPh sb="176" eb="177">
      <t>ネン</t>
    </rPh>
    <rPh sb="178" eb="180">
      <t>ケイカ</t>
    </rPh>
    <rPh sb="182" eb="185">
      <t>ハイスイカン</t>
    </rPh>
    <rPh sb="185" eb="186">
      <t>トウ</t>
    </rPh>
    <rPh sb="187" eb="189">
      <t>イジ</t>
    </rPh>
    <rPh sb="189" eb="191">
      <t>ホシュウ</t>
    </rPh>
    <rPh sb="191" eb="193">
      <t>ヒヨウ</t>
    </rPh>
    <rPh sb="194" eb="196">
      <t>ゾウカ</t>
    </rPh>
    <rPh sb="199" eb="201">
      <t>ケイジョウ</t>
    </rPh>
    <rPh sb="201" eb="203">
      <t>ヒヨウ</t>
    </rPh>
    <rPh sb="204" eb="206">
      <t>ゾウカ</t>
    </rPh>
    <rPh sb="209" eb="211">
      <t>ヨソク</t>
    </rPh>
    <rPh sb="217" eb="218">
      <t>キュウ</t>
    </rPh>
    <rPh sb="219" eb="220">
      <t>ヨウ</t>
    </rPh>
    <rPh sb="222" eb="224">
      <t>カイリョウ</t>
    </rPh>
    <rPh sb="224" eb="225">
      <t>トウ</t>
    </rPh>
    <rPh sb="226" eb="228">
      <t>チャクシュ</t>
    </rPh>
    <rPh sb="232" eb="234">
      <t>ザイセイ</t>
    </rPh>
    <rPh sb="235" eb="236">
      <t>タ</t>
    </rPh>
    <rPh sb="237" eb="238">
      <t>ナオ</t>
    </rPh>
    <rPh sb="240" eb="241">
      <t>ハカ</t>
    </rPh>
    <rPh sb="246" eb="247">
      <t>アワ</t>
    </rPh>
    <rPh sb="250" eb="252">
      <t>ホウテイ</t>
    </rPh>
    <rPh sb="252" eb="254">
      <t>タイヨウ</t>
    </rPh>
    <rPh sb="254" eb="256">
      <t>ネンスウ</t>
    </rPh>
    <rPh sb="257" eb="259">
      <t>ケイカ</t>
    </rPh>
    <rPh sb="263" eb="265">
      <t>カンロ</t>
    </rPh>
    <rPh sb="266" eb="268">
      <t>コウシン</t>
    </rPh>
    <rPh sb="273" eb="275">
      <t>シンチョウ</t>
    </rPh>
    <rPh sb="276" eb="278">
      <t>ケントウ</t>
    </rPh>
    <rPh sb="282" eb="284">
      <t>ケイジョウ</t>
    </rPh>
    <rPh sb="284" eb="286">
      <t>シュウシ</t>
    </rPh>
    <rPh sb="287" eb="289">
      <t>アッカ</t>
    </rPh>
    <rPh sb="294" eb="296">
      <t>ケイカク</t>
    </rPh>
    <rPh sb="300" eb="302">
      <t>ヒツヨウ</t>
    </rPh>
    <rPh sb="306" eb="308">
      <t>スイソク</t>
    </rPh>
    <phoneticPr fontId="4"/>
  </si>
  <si>
    <r>
      <t>①経常収支比率
　毎年、100%以上（黒字）である。
②累積欠損金比率
　</t>
    </r>
    <r>
      <rPr>
        <sz val="9.5"/>
        <color theme="1"/>
        <rFont val="ＭＳ ゴシック"/>
        <family val="3"/>
        <charset val="128"/>
      </rPr>
      <t>累積欠損金は発生していない。</t>
    </r>
    <r>
      <rPr>
        <sz val="9.5"/>
        <color theme="1"/>
        <rFont val="ＭＳ ゴシック"/>
        <family val="3"/>
        <charset val="128"/>
      </rPr>
      <t xml:space="preserve">
③流動比率
　短期的な債務に対する支払い能力は100%以上あるものの昨年度よりも微減少。10月に水道料金改定を行ったため、減少幅も少なくほぼ横ばいである。
④企業債残高対給水収益比率
　給水収益に対する企業債残高の割合は、水道料金改定による収益増もあり、昨年度に比べ低くなっている。類似団体の平均と比べても低く、徐々に右肩下がりと予測されるが、今後、必要な管路等の更新の先送りにならないような投資も検討する必要があると思われる。
⑤料金回収率
　100%以上の料金回収率であるため、給水収益で給水に係る費用を賄えている。
⑥給水原価
　有収水量１m3あたりの費用は、昨年度と比べ低い。経費節減など経常費用を抑えていたためと思われる。
⑦施設利用率
　昨年度と比べ若干増の数値であるが、類似団体の平均と比べると、かなり低い数値となっている。一般家庭の給水が８割を占めているため、大量の水を必要とする企業等がない限り、高い数値は見込めない状況である。
⑧有収率
　類似団体の平均と同程度であるが、昨年度に比べ低い数値となっている。配水管の漏水等の原因が大きな要因と推測されるが、来年度には漏水調査及び早期補修を実施するため、有収率は向上すると思われる。</t>
    </r>
    <rPh sb="1" eb="3">
      <t>ケイジョウ</t>
    </rPh>
    <rPh sb="3" eb="5">
      <t>シュウシ</t>
    </rPh>
    <rPh sb="5" eb="7">
      <t>ヒリツ</t>
    </rPh>
    <rPh sb="9" eb="11">
      <t>マイトシ</t>
    </rPh>
    <rPh sb="16" eb="18">
      <t>イジョウ</t>
    </rPh>
    <rPh sb="19" eb="21">
      <t>クロジ</t>
    </rPh>
    <rPh sb="28" eb="30">
      <t>ルイセキ</t>
    </rPh>
    <rPh sb="30" eb="33">
      <t>ケッソンキン</t>
    </rPh>
    <rPh sb="33" eb="35">
      <t>ヒリツ</t>
    </rPh>
    <rPh sb="37" eb="39">
      <t>ルイセキ</t>
    </rPh>
    <rPh sb="39" eb="42">
      <t>ケッソンキン</t>
    </rPh>
    <rPh sb="43" eb="45">
      <t>ハッセイ</t>
    </rPh>
    <rPh sb="53" eb="55">
      <t>リュウドウ</t>
    </rPh>
    <rPh sb="55" eb="57">
      <t>ヒリツ</t>
    </rPh>
    <rPh sb="59" eb="62">
      <t>タンキテキ</t>
    </rPh>
    <rPh sb="63" eb="65">
      <t>サイム</t>
    </rPh>
    <rPh sb="66" eb="67">
      <t>タイ</t>
    </rPh>
    <rPh sb="69" eb="71">
      <t>シハラ</t>
    </rPh>
    <rPh sb="72" eb="74">
      <t>ノウリョク</t>
    </rPh>
    <rPh sb="79" eb="81">
      <t>イジョウ</t>
    </rPh>
    <rPh sb="86" eb="89">
      <t>サクネンド</t>
    </rPh>
    <rPh sb="92" eb="93">
      <t>ビ</t>
    </rPh>
    <rPh sb="93" eb="95">
      <t>ゲンショウ</t>
    </rPh>
    <rPh sb="98" eb="99">
      <t>ガツ</t>
    </rPh>
    <rPh sb="100" eb="102">
      <t>スイドウ</t>
    </rPh>
    <rPh sb="102" eb="104">
      <t>リョウキン</t>
    </rPh>
    <rPh sb="104" eb="106">
      <t>カイテイ</t>
    </rPh>
    <rPh sb="107" eb="108">
      <t>オコナ</t>
    </rPh>
    <rPh sb="113" eb="116">
      <t>ゲンショウハバ</t>
    </rPh>
    <rPh sb="117" eb="118">
      <t>スク</t>
    </rPh>
    <rPh sb="122" eb="123">
      <t>ヨコ</t>
    </rPh>
    <rPh sb="131" eb="134">
      <t>キギョウサイ</t>
    </rPh>
    <rPh sb="134" eb="136">
      <t>ザンダカ</t>
    </rPh>
    <rPh sb="136" eb="137">
      <t>タイ</t>
    </rPh>
    <rPh sb="137" eb="139">
      <t>キュウスイ</t>
    </rPh>
    <rPh sb="139" eb="141">
      <t>シュウエキ</t>
    </rPh>
    <rPh sb="141" eb="143">
      <t>ヒリツ</t>
    </rPh>
    <rPh sb="145" eb="147">
      <t>キュウスイ</t>
    </rPh>
    <rPh sb="147" eb="149">
      <t>シュウエキ</t>
    </rPh>
    <rPh sb="150" eb="151">
      <t>タイ</t>
    </rPh>
    <rPh sb="153" eb="156">
      <t>キギョウサイ</t>
    </rPh>
    <rPh sb="156" eb="158">
      <t>ザンダカ</t>
    </rPh>
    <rPh sb="159" eb="161">
      <t>ワリアイ</t>
    </rPh>
    <rPh sb="163" eb="165">
      <t>スイドウ</t>
    </rPh>
    <rPh sb="165" eb="167">
      <t>リョウキン</t>
    </rPh>
    <rPh sb="167" eb="169">
      <t>カイテイ</t>
    </rPh>
    <rPh sb="172" eb="175">
      <t>シュウエキゾウ</t>
    </rPh>
    <rPh sb="179" eb="182">
      <t>サクネンド</t>
    </rPh>
    <rPh sb="183" eb="184">
      <t>クラ</t>
    </rPh>
    <rPh sb="185" eb="186">
      <t>ヒク</t>
    </rPh>
    <rPh sb="193" eb="195">
      <t>ルイジ</t>
    </rPh>
    <rPh sb="195" eb="197">
      <t>ダンタイ</t>
    </rPh>
    <rPh sb="198" eb="200">
      <t>ヘイキン</t>
    </rPh>
    <rPh sb="201" eb="202">
      <t>クラ</t>
    </rPh>
    <rPh sb="205" eb="206">
      <t>ヒク</t>
    </rPh>
    <rPh sb="208" eb="210">
      <t>ジョジョ</t>
    </rPh>
    <rPh sb="211" eb="213">
      <t>ミギカタ</t>
    </rPh>
    <rPh sb="213" eb="214">
      <t>サ</t>
    </rPh>
    <rPh sb="217" eb="219">
      <t>ヨソク</t>
    </rPh>
    <rPh sb="224" eb="226">
      <t>コンゴ</t>
    </rPh>
    <rPh sb="227" eb="229">
      <t>ヒツヨウ</t>
    </rPh>
    <rPh sb="230" eb="232">
      <t>カンロ</t>
    </rPh>
    <rPh sb="232" eb="233">
      <t>トウ</t>
    </rPh>
    <rPh sb="234" eb="236">
      <t>コウシン</t>
    </rPh>
    <rPh sb="237" eb="239">
      <t>サキオク</t>
    </rPh>
    <rPh sb="248" eb="250">
      <t>トウシ</t>
    </rPh>
    <rPh sb="251" eb="253">
      <t>ケントウ</t>
    </rPh>
    <rPh sb="255" eb="257">
      <t>ヒツヨウ</t>
    </rPh>
    <rPh sb="261" eb="262">
      <t>オモ</t>
    </rPh>
    <rPh sb="268" eb="270">
      <t>リョウキン</t>
    </rPh>
    <rPh sb="270" eb="273">
      <t>カイシュウリツ</t>
    </rPh>
    <rPh sb="279" eb="281">
      <t>イジョウ</t>
    </rPh>
    <rPh sb="282" eb="284">
      <t>リョウキン</t>
    </rPh>
    <rPh sb="284" eb="287">
      <t>カイシュウリツ</t>
    </rPh>
    <rPh sb="293" eb="295">
      <t>キュウスイ</t>
    </rPh>
    <rPh sb="295" eb="297">
      <t>シュウエキ</t>
    </rPh>
    <rPh sb="298" eb="300">
      <t>キュウスイ</t>
    </rPh>
    <rPh sb="301" eb="302">
      <t>カカ</t>
    </rPh>
    <rPh sb="303" eb="305">
      <t>ヒヨウ</t>
    </rPh>
    <rPh sb="306" eb="307">
      <t>マカナ</t>
    </rPh>
    <rPh sb="314" eb="318">
      <t>キュウスイゲンカ</t>
    </rPh>
    <rPh sb="320" eb="322">
      <t>ユウシュウ</t>
    </rPh>
    <rPh sb="322" eb="324">
      <t>スイリョウ</t>
    </rPh>
    <rPh sb="331" eb="333">
      <t>ヒヨウ</t>
    </rPh>
    <rPh sb="335" eb="338">
      <t>サクネンド</t>
    </rPh>
    <rPh sb="339" eb="340">
      <t>クラ</t>
    </rPh>
    <rPh sb="341" eb="342">
      <t>ヒク</t>
    </rPh>
    <rPh sb="344" eb="346">
      <t>ケイヒ</t>
    </rPh>
    <rPh sb="346" eb="348">
      <t>セツゲン</t>
    </rPh>
    <rPh sb="350" eb="352">
      <t>ケイジョウ</t>
    </rPh>
    <rPh sb="352" eb="354">
      <t>ヒヨウ</t>
    </rPh>
    <rPh sb="355" eb="356">
      <t>オサ</t>
    </rPh>
    <rPh sb="363" eb="364">
      <t>オモ</t>
    </rPh>
    <rPh sb="370" eb="372">
      <t>シセツ</t>
    </rPh>
    <rPh sb="372" eb="375">
      <t>リヨウリツ</t>
    </rPh>
    <rPh sb="377" eb="380">
      <t>サクネンド</t>
    </rPh>
    <rPh sb="381" eb="382">
      <t>クラ</t>
    </rPh>
    <rPh sb="383" eb="385">
      <t>ジャッカン</t>
    </rPh>
    <rPh sb="385" eb="386">
      <t>ゾウ</t>
    </rPh>
    <rPh sb="387" eb="389">
      <t>スウチ</t>
    </rPh>
    <rPh sb="394" eb="396">
      <t>ルイジ</t>
    </rPh>
    <rPh sb="396" eb="398">
      <t>ダンタイ</t>
    </rPh>
    <rPh sb="399" eb="401">
      <t>ヘイキン</t>
    </rPh>
    <rPh sb="402" eb="403">
      <t>クラ</t>
    </rPh>
    <rPh sb="410" eb="411">
      <t>ヒク</t>
    </rPh>
    <rPh sb="412" eb="414">
      <t>スウチ</t>
    </rPh>
    <rPh sb="421" eb="423">
      <t>イッパン</t>
    </rPh>
    <rPh sb="423" eb="425">
      <t>カテイ</t>
    </rPh>
    <rPh sb="426" eb="428">
      <t>キュウスイ</t>
    </rPh>
    <rPh sb="430" eb="431">
      <t>ワリ</t>
    </rPh>
    <rPh sb="432" eb="433">
      <t>シ</t>
    </rPh>
    <rPh sb="440" eb="442">
      <t>タイリョウ</t>
    </rPh>
    <rPh sb="443" eb="444">
      <t>ミズ</t>
    </rPh>
    <rPh sb="445" eb="447">
      <t>ヒツヨウ</t>
    </rPh>
    <rPh sb="450" eb="452">
      <t>キギョウ</t>
    </rPh>
    <rPh sb="452" eb="453">
      <t>トウ</t>
    </rPh>
    <rPh sb="456" eb="457">
      <t>カギ</t>
    </rPh>
    <rPh sb="459" eb="460">
      <t>タカ</t>
    </rPh>
    <rPh sb="461" eb="463">
      <t>スウチ</t>
    </rPh>
    <rPh sb="464" eb="466">
      <t>ミコ</t>
    </rPh>
    <rPh sb="469" eb="471">
      <t>ジョウキョウ</t>
    </rPh>
    <rPh sb="477" eb="480">
      <t>ユウシュウリツ</t>
    </rPh>
    <rPh sb="482" eb="484">
      <t>ルイジ</t>
    </rPh>
    <rPh sb="484" eb="486">
      <t>ダンタイ</t>
    </rPh>
    <rPh sb="487" eb="489">
      <t>ヘイキン</t>
    </rPh>
    <rPh sb="490" eb="493">
      <t>ドウテイド</t>
    </rPh>
    <rPh sb="498" eb="501">
      <t>サクネンド</t>
    </rPh>
    <rPh sb="502" eb="503">
      <t>クラ</t>
    </rPh>
    <rPh sb="504" eb="505">
      <t>ヒク</t>
    </rPh>
    <rPh sb="506" eb="508">
      <t>スウチ</t>
    </rPh>
    <rPh sb="515" eb="518">
      <t>ハイスイカン</t>
    </rPh>
    <rPh sb="519" eb="521">
      <t>ロウスイ</t>
    </rPh>
    <rPh sb="521" eb="522">
      <t>トウ</t>
    </rPh>
    <rPh sb="523" eb="525">
      <t>ゲンイン</t>
    </rPh>
    <rPh sb="526" eb="527">
      <t>オオ</t>
    </rPh>
    <rPh sb="529" eb="531">
      <t>ヨウイン</t>
    </rPh>
    <rPh sb="532" eb="534">
      <t>スイソク</t>
    </rPh>
    <rPh sb="539" eb="542">
      <t>ライネンド</t>
    </rPh>
    <rPh sb="544" eb="546">
      <t>ロウスイ</t>
    </rPh>
    <rPh sb="546" eb="548">
      <t>チョウサ</t>
    </rPh>
    <rPh sb="548" eb="549">
      <t>オヨ</t>
    </rPh>
    <rPh sb="550" eb="552">
      <t>ソウキ</t>
    </rPh>
    <rPh sb="552" eb="554">
      <t>ホシュウ</t>
    </rPh>
    <rPh sb="555" eb="557">
      <t>ジッシ</t>
    </rPh>
    <rPh sb="562" eb="565">
      <t>ユウシュウリツ</t>
    </rPh>
    <rPh sb="566" eb="568">
      <t>コウジョウ</t>
    </rPh>
    <rPh sb="571" eb="57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</si>
</sst>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10"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12"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0.25</c:v>
                </c:pt>
                <c:pt idx="1">
                  <c:v>0.41</c:v>
                </c:pt>
                <c:pt idx="2">
                  <c:v>0.17</c:v>
                </c:pt>
                <c:pt idx="3">
                  <c:v>0.81</c:v>
                </c:pt>
                <c:pt idx="4">
                  <c:v>0.4</c:v>
                </c:pt>
              </c:numCache>
            </c:numRef>
          </c:val>
        </c:ser>
        <c:dLbls>
          <c:showLegendKey val="0"/>
          <c:showVal val="0"/>
          <c:showCatName val="0"/>
          <c:showSerName val="0"/>
          <c:showPercent val="0"/>
          <c:showBubbleSize val="0"/>
        </c:dLbls>
        <c:gapWidth val="150"/>
        <c:axId val="42886656"/>
        <c:axId val="42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2886656"/>
        <c:axId val="42888576"/>
      </c:lineChart>
      <c:dateAx>
        <c:axId val="42886656"/>
        <c:scaling>
          <c:orientation val="minMax"/>
        </c:scaling>
        <c:delete val="1"/>
        <c:axPos val="b"/>
        <c:numFmt formatCode="ge" sourceLinked="1"/>
        <c:majorTickMark val="none"/>
        <c:minorTickMark val="none"/>
        <c:tickLblPos val="none"/>
        <c:crossAx val="42888576"/>
        <c:crosses val="autoZero"/>
        <c:auto val="1"/>
        <c:lblOffset val="100"/>
        <c:baseTimeUnit val="years"/>
      </c:dateAx>
      <c:valAx>
        <c:axId val="42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48.98</c:v>
                </c:pt>
                <c:pt idx="1">
                  <c:v>49.81</c:v>
                </c:pt>
                <c:pt idx="2">
                  <c:v>50.02</c:v>
                </c:pt>
                <c:pt idx="3">
                  <c:v>49.72</c:v>
                </c:pt>
                <c:pt idx="4">
                  <c:v>51.31</c:v>
                </c:pt>
              </c:numCache>
            </c:numRef>
          </c:val>
        </c:ser>
        <c:dLbls>
          <c:showLegendKey val="0"/>
          <c:showVal val="0"/>
          <c:showCatName val="0"/>
          <c:showSerName val="0"/>
          <c:showPercent val="0"/>
          <c:showBubbleSize val="0"/>
        </c:dLbls>
        <c:gapWidth val="150"/>
        <c:axId val="93099904"/>
        <c:axId val="93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3099904"/>
        <c:axId val="93106176"/>
      </c:lineChart>
      <c:dateAx>
        <c:axId val="93099904"/>
        <c:scaling>
          <c:orientation val="minMax"/>
        </c:scaling>
        <c:delete val="1"/>
        <c:axPos val="b"/>
        <c:numFmt formatCode="ge" sourceLinked="1"/>
        <c:majorTickMark val="none"/>
        <c:minorTickMark val="none"/>
        <c:tickLblPos val="none"/>
        <c:crossAx val="93106176"/>
        <c:crosses val="autoZero"/>
        <c:auto val="1"/>
        <c:lblOffset val="100"/>
        <c:baseTimeUnit val="years"/>
      </c:dateAx>
      <c:valAx>
        <c:axId val="93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86.84</c:v>
                </c:pt>
                <c:pt idx="1">
                  <c:v>85.93</c:v>
                </c:pt>
                <c:pt idx="2">
                  <c:v>86.68</c:v>
                </c:pt>
                <c:pt idx="3">
                  <c:v>85.58</c:v>
                </c:pt>
                <c:pt idx="4">
                  <c:v>83.06</c:v>
                </c:pt>
              </c:numCache>
            </c:numRef>
          </c:val>
        </c:ser>
        <c:dLbls>
          <c:showLegendKey val="0"/>
          <c:showVal val="0"/>
          <c:showCatName val="0"/>
          <c:showSerName val="0"/>
          <c:showPercent val="0"/>
          <c:showBubbleSize val="0"/>
        </c:dLbls>
        <c:gapWidth val="150"/>
        <c:axId val="93197824"/>
        <c:axId val="93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3197824"/>
        <c:axId val="93199744"/>
      </c:lineChart>
      <c:dateAx>
        <c:axId val="93197824"/>
        <c:scaling>
          <c:orientation val="minMax"/>
        </c:scaling>
        <c:delete val="1"/>
        <c:axPos val="b"/>
        <c:numFmt formatCode="ge" sourceLinked="1"/>
        <c:majorTickMark val="none"/>
        <c:minorTickMark val="none"/>
        <c:tickLblPos val="none"/>
        <c:crossAx val="93199744"/>
        <c:crosses val="autoZero"/>
        <c:auto val="1"/>
        <c:lblOffset val="100"/>
        <c:baseTimeUnit val="years"/>
      </c:dateAx>
      <c:valAx>
        <c:axId val="93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125.37</c:v>
                </c:pt>
                <c:pt idx="1">
                  <c:v>128.21</c:v>
                </c:pt>
                <c:pt idx="2">
                  <c:v>127.06</c:v>
                </c:pt>
                <c:pt idx="3">
                  <c:v>119.63</c:v>
                </c:pt>
                <c:pt idx="4">
                  <c:v>130.75</c:v>
                </c:pt>
              </c:numCache>
            </c:numRef>
          </c:val>
        </c:ser>
        <c:dLbls>
          <c:showLegendKey val="0"/>
          <c:showVal val="0"/>
          <c:showCatName val="0"/>
          <c:showSerName val="0"/>
          <c:showPercent val="0"/>
          <c:showBubbleSize val="0"/>
        </c:dLbls>
        <c:gapWidth val="150"/>
        <c:axId val="42923136"/>
        <c:axId val="42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2923136"/>
        <c:axId val="42925056"/>
      </c:lineChart>
      <c:dateAx>
        <c:axId val="42923136"/>
        <c:scaling>
          <c:orientation val="minMax"/>
        </c:scaling>
        <c:delete val="1"/>
        <c:axPos val="b"/>
        <c:numFmt formatCode="ge" sourceLinked="1"/>
        <c:majorTickMark val="none"/>
        <c:minorTickMark val="none"/>
        <c:tickLblPos val="none"/>
        <c:crossAx val="42925056"/>
        <c:crosses val="autoZero"/>
        <c:auto val="1"/>
        <c:lblOffset val="100"/>
        <c:baseTimeUnit val="years"/>
      </c:dateAx>
      <c:valAx>
        <c:axId val="4292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32.380000000000003</c:v>
                </c:pt>
                <c:pt idx="1">
                  <c:v>33.479999999999997</c:v>
                </c:pt>
                <c:pt idx="2">
                  <c:v>34.54</c:v>
                </c:pt>
                <c:pt idx="3">
                  <c:v>44.08</c:v>
                </c:pt>
                <c:pt idx="4">
                  <c:v>45.41</c:v>
                </c:pt>
              </c:numCache>
            </c:numRef>
          </c:val>
        </c:ser>
        <c:dLbls>
          <c:showLegendKey val="0"/>
          <c:showVal val="0"/>
          <c:showCatName val="0"/>
          <c:showSerName val="0"/>
          <c:showPercent val="0"/>
          <c:showBubbleSize val="0"/>
        </c:dLbls>
        <c:gapWidth val="150"/>
        <c:axId val="42824448"/>
        <c:axId val="42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42824448"/>
        <c:axId val="42826368"/>
      </c:lineChart>
      <c:dateAx>
        <c:axId val="42824448"/>
        <c:scaling>
          <c:orientation val="minMax"/>
        </c:scaling>
        <c:delete val="1"/>
        <c:axPos val="b"/>
        <c:numFmt formatCode="ge" sourceLinked="1"/>
        <c:majorTickMark val="none"/>
        <c:minorTickMark val="none"/>
        <c:tickLblPos val="none"/>
        <c:crossAx val="42826368"/>
        <c:crosses val="autoZero"/>
        <c:auto val="1"/>
        <c:lblOffset val="100"/>
        <c:baseTimeUnit val="years"/>
      </c:dateAx>
      <c:valAx>
        <c:axId val="42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52.6</c:v>
                </c:pt>
                <c:pt idx="2">
                  <c:v>60.09</c:v>
                </c:pt>
                <c:pt idx="3">
                  <c:v>61.28</c:v>
                </c:pt>
                <c:pt idx="4">
                  <c:v>60.79</c:v>
                </c:pt>
              </c:numCache>
            </c:numRef>
          </c:val>
        </c:ser>
        <c:dLbls>
          <c:showLegendKey val="0"/>
          <c:showVal val="0"/>
          <c:showCatName val="0"/>
          <c:showSerName val="0"/>
          <c:showPercent val="0"/>
          <c:showBubbleSize val="0"/>
        </c:dLbls>
        <c:gapWidth val="150"/>
        <c:axId val="91238784"/>
        <c:axId val="91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1238784"/>
        <c:axId val="91240704"/>
      </c:lineChart>
      <c:dateAx>
        <c:axId val="91238784"/>
        <c:scaling>
          <c:orientation val="minMax"/>
        </c:scaling>
        <c:delete val="1"/>
        <c:axPos val="b"/>
        <c:numFmt formatCode="ge" sourceLinked="1"/>
        <c:majorTickMark val="none"/>
        <c:minorTickMark val="none"/>
        <c:tickLblPos val="none"/>
        <c:crossAx val="91240704"/>
        <c:crosses val="autoZero"/>
        <c:auto val="1"/>
        <c:lblOffset val="100"/>
        <c:baseTimeUnit val="years"/>
      </c:dateAx>
      <c:valAx>
        <c:axId val="91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77184"/>
        <c:axId val="912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1277184"/>
        <c:axId val="91283456"/>
      </c:lineChart>
      <c:dateAx>
        <c:axId val="91277184"/>
        <c:scaling>
          <c:orientation val="minMax"/>
        </c:scaling>
        <c:delete val="1"/>
        <c:axPos val="b"/>
        <c:numFmt formatCode="ge" sourceLinked="1"/>
        <c:majorTickMark val="none"/>
        <c:minorTickMark val="none"/>
        <c:tickLblPos val="none"/>
        <c:crossAx val="91283456"/>
        <c:crosses val="autoZero"/>
        <c:auto val="1"/>
        <c:lblOffset val="100"/>
        <c:baseTimeUnit val="years"/>
      </c:dateAx>
      <c:valAx>
        <c:axId val="9128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1087.71</c:v>
                </c:pt>
                <c:pt idx="1">
                  <c:v>1229.02</c:v>
                </c:pt>
                <c:pt idx="2">
                  <c:v>963.72</c:v>
                </c:pt>
                <c:pt idx="3">
                  <c:v>113.07</c:v>
                </c:pt>
                <c:pt idx="4">
                  <c:v>108.96</c:v>
                </c:pt>
              </c:numCache>
            </c:numRef>
          </c:val>
        </c:ser>
        <c:dLbls>
          <c:showLegendKey val="0"/>
          <c:showVal val="0"/>
          <c:showCatName val="0"/>
          <c:showSerName val="0"/>
          <c:showPercent val="0"/>
          <c:showBubbleSize val="0"/>
        </c:dLbls>
        <c:gapWidth val="150"/>
        <c:axId val="92624384"/>
        <c:axId val="926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2624384"/>
        <c:axId val="92626304"/>
      </c:lineChart>
      <c:dateAx>
        <c:axId val="92624384"/>
        <c:scaling>
          <c:orientation val="minMax"/>
        </c:scaling>
        <c:delete val="1"/>
        <c:axPos val="b"/>
        <c:numFmt formatCode="ge" sourceLinked="1"/>
        <c:majorTickMark val="none"/>
        <c:minorTickMark val="none"/>
        <c:tickLblPos val="none"/>
        <c:crossAx val="92626304"/>
        <c:crosses val="autoZero"/>
        <c:auto val="1"/>
        <c:lblOffset val="100"/>
        <c:baseTimeUnit val="years"/>
      </c:dateAx>
      <c:valAx>
        <c:axId val="9262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518.96</c:v>
                </c:pt>
                <c:pt idx="1">
                  <c:v>482.29</c:v>
                </c:pt>
                <c:pt idx="2">
                  <c:v>440.36</c:v>
                </c:pt>
                <c:pt idx="3">
                  <c:v>408.84</c:v>
                </c:pt>
                <c:pt idx="4">
                  <c:v>346.6</c:v>
                </c:pt>
              </c:numCache>
            </c:numRef>
          </c:val>
        </c:ser>
        <c:dLbls>
          <c:showLegendKey val="0"/>
          <c:showVal val="0"/>
          <c:showCatName val="0"/>
          <c:showSerName val="0"/>
          <c:showPercent val="0"/>
          <c:showBubbleSize val="0"/>
        </c:dLbls>
        <c:gapWidth val="150"/>
        <c:axId val="92642688"/>
        <c:axId val="926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2642688"/>
        <c:axId val="92661248"/>
      </c:lineChart>
      <c:dateAx>
        <c:axId val="92642688"/>
        <c:scaling>
          <c:orientation val="minMax"/>
        </c:scaling>
        <c:delete val="1"/>
        <c:axPos val="b"/>
        <c:numFmt formatCode="ge" sourceLinked="1"/>
        <c:majorTickMark val="none"/>
        <c:minorTickMark val="none"/>
        <c:tickLblPos val="none"/>
        <c:crossAx val="92661248"/>
        <c:crosses val="autoZero"/>
        <c:auto val="1"/>
        <c:lblOffset val="100"/>
        <c:baseTimeUnit val="years"/>
      </c:dateAx>
      <c:valAx>
        <c:axId val="926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121.67</c:v>
                </c:pt>
                <c:pt idx="1">
                  <c:v>124.02</c:v>
                </c:pt>
                <c:pt idx="2">
                  <c:v>123.38</c:v>
                </c:pt>
                <c:pt idx="3">
                  <c:v>117.27</c:v>
                </c:pt>
                <c:pt idx="4">
                  <c:v>129.94</c:v>
                </c:pt>
              </c:numCache>
            </c:numRef>
          </c:val>
        </c:ser>
        <c:dLbls>
          <c:showLegendKey val="0"/>
          <c:showVal val="0"/>
          <c:showCatName val="0"/>
          <c:showSerName val="0"/>
          <c:showPercent val="0"/>
          <c:showBubbleSize val="0"/>
        </c:dLbls>
        <c:gapWidth val="150"/>
        <c:axId val="93023232"/>
        <c:axId val="930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3023232"/>
        <c:axId val="93029504"/>
      </c:lineChart>
      <c:dateAx>
        <c:axId val="93023232"/>
        <c:scaling>
          <c:orientation val="minMax"/>
        </c:scaling>
        <c:delete val="1"/>
        <c:axPos val="b"/>
        <c:numFmt formatCode="ge" sourceLinked="1"/>
        <c:majorTickMark val="none"/>
        <c:minorTickMark val="none"/>
        <c:tickLblPos val="none"/>
        <c:crossAx val="93029504"/>
        <c:crosses val="autoZero"/>
        <c:auto val="1"/>
        <c:lblOffset val="100"/>
        <c:baseTimeUnit val="years"/>
      </c:dateAx>
      <c:valAx>
        <c:axId val="930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151.87</c:v>
                </c:pt>
                <c:pt idx="1">
                  <c:v>149.03</c:v>
                </c:pt>
                <c:pt idx="2">
                  <c:v>149.88</c:v>
                </c:pt>
                <c:pt idx="3">
                  <c:v>158.63</c:v>
                </c:pt>
                <c:pt idx="4">
                  <c:v>152.25</c:v>
                </c:pt>
              </c:numCache>
            </c:numRef>
          </c:val>
        </c:ser>
        <c:dLbls>
          <c:showLegendKey val="0"/>
          <c:showVal val="0"/>
          <c:showCatName val="0"/>
          <c:showSerName val="0"/>
          <c:showPercent val="0"/>
          <c:showBubbleSize val="0"/>
        </c:dLbls>
        <c:gapWidth val="150"/>
        <c:axId val="93042944"/>
        <c:axId val="930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3042944"/>
        <c:axId val="93057408"/>
      </c:lineChart>
      <c:dateAx>
        <c:axId val="93042944"/>
        <c:scaling>
          <c:orientation val="minMax"/>
        </c:scaling>
        <c:delete val="1"/>
        <c:axPos val="b"/>
        <c:numFmt formatCode="ge" sourceLinked="1"/>
        <c:majorTickMark val="none"/>
        <c:minorTickMark val="none"/>
        <c:tickLblPos val="none"/>
        <c:crossAx val="93057408"/>
        <c:crosses val="autoZero"/>
        <c:auto val="1"/>
        <c:lblOffset val="100"/>
        <c:baseTimeUnit val="years"/>
      </c:dateAx>
      <c:valAx>
        <c:axId val="930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石井町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26357</v>
      </c>
      <c r="AJ8" s="56"/>
      <c r="AK8" s="56"/>
      <c r="AL8" s="56"/>
      <c r="AM8" s="56"/>
      <c r="AN8" s="56"/>
      <c r="AO8" s="56"/>
      <c r="AP8" s="57"/>
      <c r="AQ8" s="47">
        <f>データ!R6</f>
        <v>28.85</v>
      </c>
      <c r="AR8" s="47"/>
      <c r="AS8" s="47"/>
      <c r="AT8" s="47"/>
      <c r="AU8" s="47"/>
      <c r="AV8" s="47"/>
      <c r="AW8" s="47"/>
      <c r="AX8" s="47"/>
      <c r="AY8" s="47">
        <f>データ!S6</f>
        <v>913.59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48.34</v>
      </c>
      <c r="K10" s="47"/>
      <c r="L10" s="47"/>
      <c r="M10" s="47"/>
      <c r="N10" s="47"/>
      <c r="O10" s="47"/>
      <c r="P10" s="47"/>
      <c r="Q10" s="47"/>
      <c r="R10" s="47">
        <f>データ!O6</f>
        <v>92</v>
      </c>
      <c r="S10" s="47"/>
      <c r="T10" s="47"/>
      <c r="U10" s="47"/>
      <c r="V10" s="47"/>
      <c r="W10" s="47"/>
      <c r="X10" s="47"/>
      <c r="Y10" s="47"/>
      <c r="Z10" s="78">
        <f>データ!P6</f>
        <v>4108</v>
      </c>
      <c r="AA10" s="78"/>
      <c r="AB10" s="78"/>
      <c r="AC10" s="78"/>
      <c r="AD10" s="78"/>
      <c r="AE10" s="78"/>
      <c r="AF10" s="78"/>
      <c r="AG10" s="78"/>
      <c r="AH10" s="2"/>
      <c r="AI10" s="78">
        <f>データ!T6</f>
        <v>24200</v>
      </c>
      <c r="AJ10" s="78"/>
      <c r="AK10" s="78"/>
      <c r="AL10" s="78"/>
      <c r="AM10" s="78"/>
      <c r="AN10" s="78"/>
      <c r="AO10" s="78"/>
      <c r="AP10" s="78"/>
      <c r="AQ10" s="47">
        <f>データ!U6</f>
        <v>24.58</v>
      </c>
      <c r="AR10" s="47"/>
      <c r="AS10" s="47"/>
      <c r="AT10" s="47"/>
      <c r="AU10" s="47"/>
      <c r="AV10" s="47"/>
      <c r="AW10" s="47"/>
      <c r="AX10" s="47"/>
      <c r="AY10" s="47">
        <f>データ!V6</f>
        <v>984.54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363413</v>
      </c>
      <c r="D6" s="31">
        <f t="shared" si="3"/>
        <v>46</v>
      </c>
      <c r="E6" s="31">
        <f t="shared" si="3"/>
        <v>1</v>
      </c>
      <c r="F6" s="31">
        <f t="shared" si="3"/>
        <v>0</v>
      </c>
      <c r="G6" s="31">
        <f t="shared" si="3"/>
        <v>1</v>
      </c>
      <c r="H6" s="31" t="str">
        <f t="shared" si="3"/>
        <v>徳島県　石井町</v>
      </c>
      <c r="I6" s="31" t="str">
        <f t="shared" si="3"/>
        <v>法適用</v>
      </c>
      <c r="J6" s="31" t="str">
        <f t="shared" si="3"/>
        <v>水道事業</v>
      </c>
      <c r="K6" s="31" t="str">
        <f t="shared" si="3"/>
        <v>末端給水事業</v>
      </c>
      <c r="L6" s="31" t="str">
        <f t="shared" si="3"/>
        <v>A6</v>
      </c>
      <c r="M6" s="32" t="str">
        <f t="shared" si="3"/>
        <v>-</v>
      </c>
      <c r="N6" s="32">
        <f t="shared" si="3"/>
        <v>48.34</v>
      </c>
      <c r="O6" s="32">
        <f t="shared" si="3"/>
        <v>92</v>
      </c>
      <c r="P6" s="32">
        <f t="shared" si="3"/>
        <v>4108</v>
      </c>
      <c r="Q6" s="32">
        <f t="shared" si="3"/>
        <v>26357</v>
      </c>
      <c r="R6" s="32">
        <f t="shared" si="3"/>
        <v>28.85</v>
      </c>
      <c r="S6" s="32">
        <f t="shared" si="3"/>
        <v>913.59</v>
      </c>
      <c r="T6" s="32">
        <f t="shared" si="3"/>
        <v>24200</v>
      </c>
      <c r="U6" s="32">
        <f t="shared" si="3"/>
        <v>24.58</v>
      </c>
      <c r="V6" s="32">
        <f t="shared" si="3"/>
        <v>984.54</v>
      </c>
      <c r="W6" s="33">
        <f>IF(W7="",NA(),W7)</f>
        <v>125.37</v>
      </c>
      <c r="X6" s="33">
        <f t="shared" ref="X6:AF6" si="4">IF(X7="",NA(),X7)</f>
        <v>128.21</v>
      </c>
      <c r="Y6" s="33">
        <f t="shared" si="4"/>
        <v>127.06</v>
      </c>
      <c r="Z6" s="33">
        <f t="shared" si="4"/>
        <v>119.63</v>
      </c>
      <c r="AA6" s="33">
        <f t="shared" si="4"/>
        <v>130.75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1087.71</v>
      </c>
      <c r="AT6" s="33">
        <f t="shared" ref="AT6:BB6" si="6">IF(AT7="",NA(),AT7)</f>
        <v>1229.02</v>
      </c>
      <c r="AU6" s="33">
        <f t="shared" si="6"/>
        <v>963.72</v>
      </c>
      <c r="AV6" s="33">
        <f t="shared" si="6"/>
        <v>113.07</v>
      </c>
      <c r="AW6" s="33">
        <f t="shared" si="6"/>
        <v>108.96</v>
      </c>
      <c r="AX6" s="33">
        <f t="shared" si="6"/>
        <v>995.5</v>
      </c>
      <c r="AY6" s="33">
        <f t="shared" si="6"/>
        <v>915.5</v>
      </c>
      <c r="AZ6" s="33">
        <f t="shared" si="6"/>
        <v>963.24</v>
      </c>
      <c r="BA6" s="33">
        <f t="shared" si="6"/>
        <v>381.53</v>
      </c>
      <c r="BB6" s="33">
        <f t="shared" si="6"/>
        <v>391.54</v>
      </c>
      <c r="BC6" s="32" t="str">
        <f>IF(BC7="","",IF(BC7="-","【-】","【"&amp;SUBSTITUTE(TEXT(BC7,"#,##0.00"),"-","△")&amp;"】"))</f>
        <v>【262.74】</v>
      </c>
      <c r="BD6" s="33">
        <f>IF(BD7="",NA(),BD7)</f>
        <v>518.96</v>
      </c>
      <c r="BE6" s="33">
        <f t="shared" ref="BE6:BM6" si="7">IF(BE7="",NA(),BE7)</f>
        <v>482.29</v>
      </c>
      <c r="BF6" s="33">
        <f t="shared" si="7"/>
        <v>440.36</v>
      </c>
      <c r="BG6" s="33">
        <f t="shared" si="7"/>
        <v>408.84</v>
      </c>
      <c r="BH6" s="33">
        <f t="shared" si="7"/>
        <v>346.6</v>
      </c>
      <c r="BI6" s="33">
        <f t="shared" si="7"/>
        <v>414.59</v>
      </c>
      <c r="BJ6" s="33">
        <f t="shared" si="7"/>
        <v>404.78</v>
      </c>
      <c r="BK6" s="33">
        <f t="shared" si="7"/>
        <v>400.38</v>
      </c>
      <c r="BL6" s="33">
        <f t="shared" si="7"/>
        <v>393.27</v>
      </c>
      <c r="BM6" s="33">
        <f t="shared" si="7"/>
        <v>386.97</v>
      </c>
      <c r="BN6" s="32" t="str">
        <f>IF(BN7="","",IF(BN7="-","【-】","【"&amp;SUBSTITUTE(TEXT(BN7,"#,##0.00"),"-","△")&amp;"】"))</f>
        <v>【276.38】</v>
      </c>
      <c r="BO6" s="33">
        <f>IF(BO7="",NA(),BO7)</f>
        <v>121.67</v>
      </c>
      <c r="BP6" s="33">
        <f t="shared" ref="BP6:BX6" si="8">IF(BP7="",NA(),BP7)</f>
        <v>124.02</v>
      </c>
      <c r="BQ6" s="33">
        <f t="shared" si="8"/>
        <v>123.38</v>
      </c>
      <c r="BR6" s="33">
        <f t="shared" si="8"/>
        <v>117.27</v>
      </c>
      <c r="BS6" s="33">
        <f t="shared" si="8"/>
        <v>129.94</v>
      </c>
      <c r="BT6" s="33">
        <f t="shared" si="8"/>
        <v>97.71</v>
      </c>
      <c r="BU6" s="33">
        <f t="shared" si="8"/>
        <v>98.07</v>
      </c>
      <c r="BV6" s="33">
        <f t="shared" si="8"/>
        <v>96.56</v>
      </c>
      <c r="BW6" s="33">
        <f t="shared" si="8"/>
        <v>100.47</v>
      </c>
      <c r="BX6" s="33">
        <f t="shared" si="8"/>
        <v>101.72</v>
      </c>
      <c r="BY6" s="32" t="str">
        <f>IF(BY7="","",IF(BY7="-","【-】","【"&amp;SUBSTITUTE(TEXT(BY7,"#,##0.00"),"-","△")&amp;"】"))</f>
        <v>【104.99】</v>
      </c>
      <c r="BZ6" s="33">
        <f>IF(BZ7="",NA(),BZ7)</f>
        <v>151.87</v>
      </c>
      <c r="CA6" s="33">
        <f t="shared" ref="CA6:CI6" si="9">IF(CA7="",NA(),CA7)</f>
        <v>149.03</v>
      </c>
      <c r="CB6" s="33">
        <f t="shared" si="9"/>
        <v>149.88</v>
      </c>
      <c r="CC6" s="33">
        <f t="shared" si="9"/>
        <v>158.63</v>
      </c>
      <c r="CD6" s="33">
        <f t="shared" si="9"/>
        <v>152.25</v>
      </c>
      <c r="CE6" s="33">
        <f t="shared" si="9"/>
        <v>173.56</v>
      </c>
      <c r="CF6" s="33">
        <f t="shared" si="9"/>
        <v>172.26</v>
      </c>
      <c r="CG6" s="33">
        <f t="shared" si="9"/>
        <v>177.14</v>
      </c>
      <c r="CH6" s="33">
        <f t="shared" si="9"/>
        <v>169.82</v>
      </c>
      <c r="CI6" s="33">
        <f t="shared" si="9"/>
        <v>168.2</v>
      </c>
      <c r="CJ6" s="32" t="str">
        <f>IF(CJ7="","",IF(CJ7="-","【-】","【"&amp;SUBSTITUTE(TEXT(CJ7,"#,##0.00"),"-","△")&amp;"】"))</f>
        <v>【163.72】</v>
      </c>
      <c r="CK6" s="33">
        <f>IF(CK7="",NA(),CK7)</f>
        <v>48.98</v>
      </c>
      <c r="CL6" s="33">
        <f t="shared" ref="CL6:CT6" si="10">IF(CL7="",NA(),CL7)</f>
        <v>49.81</v>
      </c>
      <c r="CM6" s="33">
        <f t="shared" si="10"/>
        <v>50.02</v>
      </c>
      <c r="CN6" s="33">
        <f t="shared" si="10"/>
        <v>49.72</v>
      </c>
      <c r="CO6" s="33">
        <f t="shared" si="10"/>
        <v>51.31</v>
      </c>
      <c r="CP6" s="33">
        <f t="shared" si="10"/>
        <v>55.84</v>
      </c>
      <c r="CQ6" s="33">
        <f t="shared" si="10"/>
        <v>55.68</v>
      </c>
      <c r="CR6" s="33">
        <f t="shared" si="10"/>
        <v>55.64</v>
      </c>
      <c r="CS6" s="33">
        <f t="shared" si="10"/>
        <v>55.13</v>
      </c>
      <c r="CT6" s="33">
        <f t="shared" si="10"/>
        <v>54.77</v>
      </c>
      <c r="CU6" s="32" t="str">
        <f>IF(CU7="","",IF(CU7="-","【-】","【"&amp;SUBSTITUTE(TEXT(CU7,"#,##0.00"),"-","△")&amp;"】"))</f>
        <v>【59.76】</v>
      </c>
      <c r="CV6" s="33">
        <f>IF(CV7="",NA(),CV7)</f>
        <v>86.84</v>
      </c>
      <c r="CW6" s="33">
        <f t="shared" ref="CW6:DE6" si="11">IF(CW7="",NA(),CW7)</f>
        <v>85.93</v>
      </c>
      <c r="CX6" s="33">
        <f t="shared" si="11"/>
        <v>86.68</v>
      </c>
      <c r="CY6" s="33">
        <f t="shared" si="11"/>
        <v>85.58</v>
      </c>
      <c r="CZ6" s="33">
        <f t="shared" si="11"/>
        <v>83.06</v>
      </c>
      <c r="DA6" s="33">
        <f t="shared" si="11"/>
        <v>83.11</v>
      </c>
      <c r="DB6" s="33">
        <f t="shared" si="11"/>
        <v>83.18</v>
      </c>
      <c r="DC6" s="33">
        <f t="shared" si="11"/>
        <v>83.09</v>
      </c>
      <c r="DD6" s="33">
        <f t="shared" si="11"/>
        <v>83</v>
      </c>
      <c r="DE6" s="33">
        <f t="shared" si="11"/>
        <v>82.89</v>
      </c>
      <c r="DF6" s="32" t="str">
        <f>IF(DF7="","",IF(DF7="-","【-】","【"&amp;SUBSTITUTE(TEXT(DF7,"#,##0.00"),"-","△")&amp;"】"))</f>
        <v>【89.95】</v>
      </c>
      <c r="DG6" s="33">
        <f>IF(DG7="",NA(),DG7)</f>
        <v>32.380000000000003</v>
      </c>
      <c r="DH6" s="33">
        <f t="shared" ref="DH6:DP6" si="12">IF(DH7="",NA(),DH7)</f>
        <v>33.479999999999997</v>
      </c>
      <c r="DI6" s="33">
        <f t="shared" si="12"/>
        <v>34.54</v>
      </c>
      <c r="DJ6" s="33">
        <f t="shared" si="12"/>
        <v>44.08</v>
      </c>
      <c r="DK6" s="33">
        <f t="shared" si="12"/>
        <v>45.41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52.6</v>
      </c>
      <c r="DT6" s="33">
        <f t="shared" si="13"/>
        <v>60.09</v>
      </c>
      <c r="DU6" s="33">
        <f t="shared" si="13"/>
        <v>61.28</v>
      </c>
      <c r="DV6" s="33">
        <f t="shared" si="13"/>
        <v>60.79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0.25</v>
      </c>
      <c r="ED6" s="33">
        <f t="shared" ref="ED6:EL6" si="14">IF(ED7="",NA(),ED7)</f>
        <v>0.41</v>
      </c>
      <c r="EE6" s="33">
        <f t="shared" si="14"/>
        <v>0.17</v>
      </c>
      <c r="EF6" s="33">
        <f t="shared" si="14"/>
        <v>0.81</v>
      </c>
      <c r="EG6" s="33">
        <f t="shared" si="14"/>
        <v>0.4</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363413</v>
      </c>
      <c r="D7" s="35">
        <v>46</v>
      </c>
      <c r="E7" s="35">
        <v>1</v>
      </c>
      <c r="F7" s="35">
        <v>0</v>
      </c>
      <c r="G7" s="35">
        <v>1</v>
      </c>
      <c r="H7" s="35" t="s">
        <v>93</v>
      </c>
      <c r="I7" s="35" t="s">
        <v>94</v>
      </c>
      <c r="J7" s="35" t="s">
        <v>95</v>
      </c>
      <c r="K7" s="35" t="s">
        <v>96</v>
      </c>
      <c r="L7" s="35" t="s">
        <v>97</v>
      </c>
      <c r="M7" s="36" t="s">
        <v>98</v>
      </c>
      <c r="N7" s="36">
        <v>48.34</v>
      </c>
      <c r="O7" s="36">
        <v>92</v>
      </c>
      <c r="P7" s="36">
        <v>4108</v>
      </c>
      <c r="Q7" s="36">
        <v>26357</v>
      </c>
      <c r="R7" s="36">
        <v>28.85</v>
      </c>
      <c r="S7" s="36">
        <v>913.59</v>
      </c>
      <c r="T7" s="36">
        <v>24200</v>
      </c>
      <c r="U7" s="36">
        <v>24.58</v>
      </c>
      <c r="V7" s="36">
        <v>984.54</v>
      </c>
      <c r="W7" s="36">
        <v>125.37</v>
      </c>
      <c r="X7" s="36">
        <v>128.21</v>
      </c>
      <c r="Y7" s="36">
        <v>127.06</v>
      </c>
      <c r="Z7" s="36">
        <v>119.63</v>
      </c>
      <c r="AA7" s="36">
        <v>130.75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1087.71</v>
      </c>
      <c r="AT7" s="36">
        <v>1229.02</v>
      </c>
      <c r="AU7" s="36">
        <v>963.72</v>
      </c>
      <c r="AV7" s="36">
        <v>113.07</v>
      </c>
      <c r="AW7" s="36">
        <v>108.96</v>
      </c>
      <c r="AX7" s="36">
        <v>995.5</v>
      </c>
      <c r="AY7" s="36">
        <v>915.5</v>
      </c>
      <c r="AZ7" s="36">
        <v>963.24</v>
      </c>
      <c r="BA7" s="36">
        <v>381.53</v>
      </c>
      <c r="BB7" s="36">
        <v>391.54</v>
      </c>
      <c r="BC7" s="36">
        <v>262.74</v>
      </c>
      <c r="BD7" s="36">
        <v>518.96</v>
      </c>
      <c r="BE7" s="36">
        <v>482.29</v>
      </c>
      <c r="BF7" s="36">
        <v>440.36</v>
      </c>
      <c r="BG7" s="36">
        <v>408.84</v>
      </c>
      <c r="BH7" s="36">
        <v>346.6</v>
      </c>
      <c r="BI7" s="36">
        <v>414.59</v>
      </c>
      <c r="BJ7" s="36">
        <v>404.78</v>
      </c>
      <c r="BK7" s="36">
        <v>400.38</v>
      </c>
      <c r="BL7" s="36">
        <v>393.27</v>
      </c>
      <c r="BM7" s="36">
        <v>386.97</v>
      </c>
      <c r="BN7" s="36">
        <v>276.38</v>
      </c>
      <c r="BO7" s="36">
        <v>121.67</v>
      </c>
      <c r="BP7" s="36">
        <v>124.02</v>
      </c>
      <c r="BQ7" s="36">
        <v>123.38</v>
      </c>
      <c r="BR7" s="36">
        <v>117.27</v>
      </c>
      <c r="BS7" s="36">
        <v>129.94</v>
      </c>
      <c r="BT7" s="36">
        <v>97.71</v>
      </c>
      <c r="BU7" s="36">
        <v>98.07</v>
      </c>
      <c r="BV7" s="36">
        <v>96.56</v>
      </c>
      <c r="BW7" s="36">
        <v>100.47</v>
      </c>
      <c r="BX7" s="36">
        <v>101.72</v>
      </c>
      <c r="BY7" s="36">
        <v>104.99</v>
      </c>
      <c r="BZ7" s="36">
        <v>151.87</v>
      </c>
      <c r="CA7" s="36">
        <v>149.03</v>
      </c>
      <c r="CB7" s="36">
        <v>149.88</v>
      </c>
      <c r="CC7" s="36">
        <v>158.63</v>
      </c>
      <c r="CD7" s="36">
        <v>152.25</v>
      </c>
      <c r="CE7" s="36">
        <v>173.56</v>
      </c>
      <c r="CF7" s="36">
        <v>172.26</v>
      </c>
      <c r="CG7" s="36">
        <v>177.14</v>
      </c>
      <c r="CH7" s="36">
        <v>169.82</v>
      </c>
      <c r="CI7" s="36">
        <v>168.2</v>
      </c>
      <c r="CJ7" s="36">
        <v>163.72</v>
      </c>
      <c r="CK7" s="36">
        <v>48.98</v>
      </c>
      <c r="CL7" s="36">
        <v>49.81</v>
      </c>
      <c r="CM7" s="36">
        <v>50.02</v>
      </c>
      <c r="CN7" s="36">
        <v>49.72</v>
      </c>
      <c r="CO7" s="36">
        <v>51.31</v>
      </c>
      <c r="CP7" s="36">
        <v>55.84</v>
      </c>
      <c r="CQ7" s="36">
        <v>55.68</v>
      </c>
      <c r="CR7" s="36">
        <v>55.64</v>
      </c>
      <c r="CS7" s="36">
        <v>55.13</v>
      </c>
      <c r="CT7" s="36">
        <v>54.77</v>
      </c>
      <c r="CU7" s="36">
        <v>59.76</v>
      </c>
      <c r="CV7" s="36">
        <v>86.84</v>
      </c>
      <c r="CW7" s="36">
        <v>85.93</v>
      </c>
      <c r="CX7" s="36">
        <v>86.68</v>
      </c>
      <c r="CY7" s="36">
        <v>85.58</v>
      </c>
      <c r="CZ7" s="36">
        <v>83.06</v>
      </c>
      <c r="DA7" s="36">
        <v>83.11</v>
      </c>
      <c r="DB7" s="36">
        <v>83.18</v>
      </c>
      <c r="DC7" s="36">
        <v>83.09</v>
      </c>
      <c r="DD7" s="36">
        <v>83</v>
      </c>
      <c r="DE7" s="36">
        <v>82.89</v>
      </c>
      <c r="DF7" s="36">
        <v>89.95</v>
      </c>
      <c r="DG7" s="36">
        <v>32.380000000000003</v>
      </c>
      <c r="DH7" s="36">
        <v>33.479999999999997</v>
      </c>
      <c r="DI7" s="36">
        <v>34.54</v>
      </c>
      <c r="DJ7" s="36">
        <v>44.08</v>
      </c>
      <c r="DK7" s="36">
        <v>45.41</v>
      </c>
      <c r="DL7" s="36">
        <v>37.090000000000003</v>
      </c>
      <c r="DM7" s="36">
        <v>38.07</v>
      </c>
      <c r="DN7" s="36">
        <v>39.06</v>
      </c>
      <c r="DO7" s="36">
        <v>46.66</v>
      </c>
      <c r="DP7" s="36">
        <v>47.46</v>
      </c>
      <c r="DQ7" s="36">
        <v>47.18</v>
      </c>
      <c r="DR7" s="36">
        <v>0</v>
      </c>
      <c r="DS7" s="36">
        <v>52.6</v>
      </c>
      <c r="DT7" s="36">
        <v>60.09</v>
      </c>
      <c r="DU7" s="36">
        <v>61.28</v>
      </c>
      <c r="DV7" s="36">
        <v>60.79</v>
      </c>
      <c r="DW7" s="36">
        <v>6.63</v>
      </c>
      <c r="DX7" s="36">
        <v>7.73</v>
      </c>
      <c r="DY7" s="36">
        <v>8.8699999999999992</v>
      </c>
      <c r="DZ7" s="36">
        <v>9.85</v>
      </c>
      <c r="EA7" s="36">
        <v>9.7100000000000009</v>
      </c>
      <c r="EB7" s="36">
        <v>13.18</v>
      </c>
      <c r="EC7" s="36">
        <v>0.25</v>
      </c>
      <c r="ED7" s="36">
        <v>0.41</v>
      </c>
      <c r="EE7" s="36">
        <v>0.17</v>
      </c>
      <c r="EF7" s="36">
        <v>0.81</v>
      </c>
      <c r="EG7" s="36">
        <v>0.4</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2017-02-13T00:55:59Z</cp:lastPrinted>
  <dcterms:created xsi:type="dcterms:W3CDTF">2017-02-01T08:47:53Z</dcterms:created>
  <dcterms:modified xsi:type="dcterms:W3CDTF">2017-02-13T00:56:55Z</dcterms:modified>
  <cp:category/>
</cp:coreProperties>
</file>