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 keiri1\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O6" i="5"/>
  <c r="N6" i="5"/>
  <c r="J10" i="4" s="1"/>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<sst xmlns="http://schemas.openxmlformats.org/spreadsheetml/2006/main" count="217" uniqueCount="107">
  <si>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</si>
  <si>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</si>
  <si>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</si>
  <si>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</si>
  <si>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</si>
  <si>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</si>
  <si>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</si>
  <si>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</si>
  <si>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</si>
  <si>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</si>
  <si>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</si>
  <si>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</si>
  <si>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</si>
  <si>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</si>
  <si>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</si>
  <si>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</si>
  <si>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</si>
  <si>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</si>
  <si>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</si>
  <si>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</si>
  <si>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</si>
  <si>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</si>
  <si>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</si>
  <si>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</si>
  <si>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</si>
  <si>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</si>
  <si>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</si>
  <si>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</si>
  <si>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</si>
  <si>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</si>
  <si>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</si>
  <si>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</si>
  <si>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</si>
  <si>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</si>
  <si>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</si>
  <si>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</si>
  <si>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</si>
  <si>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</si>
  <si>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</si>
  <si>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</si>
  <si>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</si>
  <si>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</si>
  <si>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</si>
  <si>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</si>
  <si>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</si>
  <si>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</si>
  <si>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</si>
  <si>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</si>
  <si>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</si>
  <si>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</si>
  <si>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</si>
  <si>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</si>
  <si>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</si>
  <si>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</si>
  <si>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</si>
  <si>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</si>
  <si>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</si>
  <si>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</si>
  <si>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</si>
  <si>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</si>
  <si>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</si>
  <si>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</si>
  <si>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</si>
  <si>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</si>
  <si>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</si>
  <si>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</si>
  <si>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</si>
  <si>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</si>
  <si>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</si>
  <si>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</si>
  <si>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</si>
  <si>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</si>
  <si>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</si>
  <si>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</si>
  <si>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</si>
  <si>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</si>
  <si>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</si>
  <si>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</si>
  <si>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</si>
  <si>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</si>
  <si>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</si>
  <si>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</si>
  <si>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</si>
  <si>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</si>
  <si>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</si>
  <si>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</si>
  <si>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</si>
  <si>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</si>
  <si>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</si>
  <si>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</si>
  <si>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</si>
  <si>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</si>
  <si>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</si>
  <si>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</si>
  <si>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</si>
  <si>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</si>
  <si>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</si>
  <si>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</si>
  <si>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</si>
  <si>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</si>
  <si>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</si>
  <si>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</si>
  <si>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</si>
  <si>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</si>
  <si>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源地の地下水が飲料水に適しているため、浄水設備に経費がかからず、塩素滅菌のみの処理で充分対応できているため、⑥の給水原価は低く抑えられている。しかし供給単価も抑えてきたため⑤の料金回収率（供給単価÷給水原価）が類似団体よりも低く、その結果①の経常収支比率も類似団体より低い数値となっている。
　また④の企業債残高対給水収益比率については、過去の「水道拡張時代」において建設改良費の財源の多くを企業債に依存してきたことから、類似団体の２倍を超える数値を示していて、将来に大きな負債を抱えているといえる。企業債残高は、給水収益の2倍程度に抑えるのが理想とされているが、本市の場合は、給水収益に対して企業債残高比率は6～7倍にもなり、非常に深刻な問題である。
　また⑧の有収率（配水量に対して、有益に使用される量の割合）は、漏水が多いと有収率が低い数値になるが、本市は類似団体より低い数値になっている。これも、漏水が起きている老朽管の布設替工事等が実施できていないことを表している。有収率を高めるためには、これらの工事が実施できるように、資金面での早急な経営改善が求められている。
 </t>
    <rPh sb="58" eb="60">
      <t>キュウスイ</t>
    </rPh>
    <rPh sb="60" eb="62">
      <t>ゲンカ</t>
    </rPh>
    <rPh sb="63" eb="64">
      <t>ヒク</t>
    </rPh>
    <rPh sb="65" eb="66">
      <t>オサ</t>
    </rPh>
    <rPh sb="76" eb="78">
      <t>キョウキュウ</t>
    </rPh>
    <rPh sb="78" eb="80">
      <t>タンカ</t>
    </rPh>
    <rPh sb="81" eb="82">
      <t>オサ</t>
    </rPh>
    <rPh sb="136" eb="137">
      <t>ヒク</t>
    </rPh>
    <rPh sb="171" eb="173">
      <t>カコ</t>
    </rPh>
    <rPh sb="175" eb="177">
      <t>スイドウ</t>
    </rPh>
    <rPh sb="177" eb="179">
      <t>カクチョウ</t>
    </rPh>
    <rPh sb="179" eb="181">
      <t>ジダイ</t>
    </rPh>
    <rPh sb="186" eb="188">
      <t>ケンセツ</t>
    </rPh>
    <rPh sb="188" eb="190">
      <t>カイリョウ</t>
    </rPh>
    <rPh sb="190" eb="191">
      <t>ヒ</t>
    </rPh>
    <rPh sb="192" eb="194">
      <t>ザイゲン</t>
    </rPh>
    <rPh sb="195" eb="196">
      <t>オオ</t>
    </rPh>
    <rPh sb="198" eb="200">
      <t>キギョウ</t>
    </rPh>
    <rPh sb="200" eb="201">
      <t>サイ</t>
    </rPh>
    <rPh sb="202" eb="204">
      <t>イゾン</t>
    </rPh>
    <rPh sb="221" eb="222">
      <t>コ</t>
    </rPh>
    <rPh sb="266" eb="268">
      <t>テイド</t>
    </rPh>
    <rPh sb="269" eb="270">
      <t>オサ</t>
    </rPh>
    <rPh sb="274" eb="276">
      <t>リソウ</t>
    </rPh>
    <rPh sb="287" eb="289">
      <t>バアイ</t>
    </rPh>
    <rPh sb="291" eb="293">
      <t>キュウスイ</t>
    </rPh>
    <rPh sb="293" eb="295">
      <t>シュウエキ</t>
    </rPh>
    <rPh sb="296" eb="297">
      <t>タイ</t>
    </rPh>
    <rPh sb="304" eb="306">
      <t>ヒリツ</t>
    </rPh>
    <rPh sb="310" eb="311">
      <t>バイ</t>
    </rPh>
    <rPh sb="316" eb="318">
      <t>ヒジョウ</t>
    </rPh>
    <rPh sb="319" eb="321">
      <t>シンコク</t>
    </rPh>
    <rPh sb="322" eb="324">
      <t>モンダイ</t>
    </rPh>
    <rPh sb="371" eb="372">
      <t>ヒク</t>
    </rPh>
    <rPh sb="373" eb="375">
      <t>スウチ</t>
    </rPh>
    <rPh sb="380" eb="381">
      <t>ホン</t>
    </rPh>
    <rPh sb="381" eb="382">
      <t>シ</t>
    </rPh>
    <rPh sb="404" eb="406">
      <t>ロウスイ</t>
    </rPh>
    <rPh sb="407" eb="408">
      <t>オ</t>
    </rPh>
    <rPh sb="416" eb="418">
      <t>フセツ</t>
    </rPh>
    <rPh sb="421" eb="422">
      <t>ナド</t>
    </rPh>
    <rPh sb="423" eb="425">
      <t>ジッシ</t>
    </rPh>
    <rPh sb="434" eb="435">
      <t>アラワ</t>
    </rPh>
    <rPh sb="456" eb="458">
      <t>コウジ</t>
    </rPh>
    <phoneticPr fontId="4"/>
  </si>
  <si>
    <t>　②の管路経年化率は類似団体と比べても非常に高い数値を示し、さらに③の管路更新化率においては、類似団体の半分以下の数値となっている。これは経営状況の悪化により、老朽管の布設替工事がほとんど進んでいないことを表しており、その財源にまわせる資金がないことを意味している。今後は料金改定に基づき、管路更新投資を計画的に進めていけるよう取り組んでいかなければならない。</t>
    <rPh sb="19" eb="21">
      <t>ヒジョウ</t>
    </rPh>
    <rPh sb="24" eb="26">
      <t>スウチ</t>
    </rPh>
    <rPh sb="27" eb="28">
      <t>シメ</t>
    </rPh>
    <rPh sb="84" eb="86">
      <t>フセツ</t>
    </rPh>
    <rPh sb="103" eb="104">
      <t>アラワ</t>
    </rPh>
    <rPh sb="111" eb="113">
      <t>ザイゲン</t>
    </rPh>
    <rPh sb="118" eb="120">
      <t>シキン</t>
    </rPh>
    <rPh sb="126" eb="128">
      <t>イミ</t>
    </rPh>
    <rPh sb="133" eb="135">
      <t>コンゴ</t>
    </rPh>
    <rPh sb="136" eb="138">
      <t>リョウキン</t>
    </rPh>
    <rPh sb="138" eb="140">
      <t>カイテイ</t>
    </rPh>
    <rPh sb="141" eb="142">
      <t>モト</t>
    </rPh>
    <rPh sb="152" eb="155">
      <t>ケイカクテキ</t>
    </rPh>
    <rPh sb="156" eb="157">
      <t>スス</t>
    </rPh>
    <rPh sb="164" eb="165">
      <t>ト</t>
    </rPh>
    <rPh sb="166" eb="167">
      <t>ク</t>
    </rPh>
    <phoneticPr fontId="4"/>
  </si>
  <si>
    <t>　経常収支比率も良くないが、特に企業債残高対給水収益比率や有収率等で類似団体より悪い数値となっている。また老朽化の状況では、老朽管の管路更新がほとんどできていない状況を表している。
　こうした状況を踏まえ、今年度（平成28年度）に料金改定審議会を開催し、12月議会で料金改定の議決を得たので、平成29年4月から新料金を適用して運営していく予定である。
　改定率は全体の収益で23％程度の上昇率となり、市民の皆様には大きなご負担をかけることになるが、全国的に問題となっている「水道の危機時代」をご理解していただけるように広報等でも手法を凝らし、周知徹底に努めていく予定である。</t>
    <rPh sb="1" eb="3">
      <t>ケイジョウ</t>
    </rPh>
    <rPh sb="3" eb="5">
      <t>シュウシ</t>
    </rPh>
    <rPh sb="5" eb="7">
      <t>ヒリツ</t>
    </rPh>
    <rPh sb="8" eb="9">
      <t>ヨ</t>
    </rPh>
    <rPh sb="14" eb="15">
      <t>トク</t>
    </rPh>
    <rPh sb="39" eb="40">
      <t>イチジル</t>
    </rPh>
    <rPh sb="40" eb="41">
      <t>ワル</t>
    </rPh>
    <rPh sb="61" eb="63">
      <t>ロウキュウ</t>
    </rPh>
    <rPh sb="63" eb="64">
      <t>アン</t>
    </rPh>
    <rPh sb="64" eb="65">
      <t>カン</t>
    </rPh>
    <rPh sb="83" eb="84">
      <t>アラワ</t>
    </rPh>
    <rPh sb="95" eb="97">
      <t>ジョウキョウ</t>
    </rPh>
    <rPh sb="98" eb="99">
      <t>フ</t>
    </rPh>
    <rPh sb="110" eb="111">
      <t>ネン</t>
    </rPh>
    <rPh sb="111" eb="112">
      <t>ド</t>
    </rPh>
    <rPh sb="114" eb="116">
      <t>リョウキン</t>
    </rPh>
    <rPh sb="116" eb="118">
      <t>カイテイ</t>
    </rPh>
    <rPh sb="118" eb="121">
      <t>シンギカイ</t>
    </rPh>
    <rPh sb="122" eb="124">
      <t>カイサイ</t>
    </rPh>
    <rPh sb="128" eb="129">
      <t>ガツ</t>
    </rPh>
    <rPh sb="129" eb="131">
      <t>ギカイ</t>
    </rPh>
    <rPh sb="134" eb="136">
      <t>カイテイ</t>
    </rPh>
    <rPh sb="137" eb="139">
      <t>ギケツ</t>
    </rPh>
    <rPh sb="140" eb="141">
      <t>エ</t>
    </rPh>
    <rPh sb="145" eb="147">
      <t>ヘイセイ</t>
    </rPh>
    <rPh sb="149" eb="150">
      <t>ネン</t>
    </rPh>
    <rPh sb="151" eb="152">
      <t>ガツ</t>
    </rPh>
    <rPh sb="154" eb="157">
      <t>シンリョウキン</t>
    </rPh>
    <rPh sb="158" eb="160">
      <t>テキヨウ</t>
    </rPh>
    <rPh sb="163" eb="165">
      <t>ウンエイ</t>
    </rPh>
    <rPh sb="168" eb="170">
      <t>ヨテイ</t>
    </rPh>
    <rPh sb="177" eb="179">
      <t>カイテイ</t>
    </rPh>
    <rPh sb="179" eb="180">
      <t>リツ</t>
    </rPh>
    <rPh sb="181" eb="183">
      <t>ゼンタイ</t>
    </rPh>
    <rPh sb="184" eb="186">
      <t>シュウエキ</t>
    </rPh>
    <rPh sb="190" eb="192">
      <t>テイド</t>
    </rPh>
    <rPh sb="193" eb="195">
      <t>ジョウショウ</t>
    </rPh>
    <rPh sb="195" eb="196">
      <t>リツ</t>
    </rPh>
    <rPh sb="200" eb="202">
      <t>シミン</t>
    </rPh>
    <rPh sb="203" eb="205">
      <t>ミナサマ</t>
    </rPh>
    <rPh sb="207" eb="208">
      <t>オオ</t>
    </rPh>
    <rPh sb="211" eb="213">
      <t>フタン</t>
    </rPh>
    <rPh sb="224" eb="227">
      <t>ゼンコクテキ</t>
    </rPh>
    <rPh sb="228" eb="230">
      <t>モンダイ</t>
    </rPh>
    <rPh sb="237" eb="239">
      <t>スイドウ</t>
    </rPh>
    <rPh sb="240" eb="242">
      <t>キキ</t>
    </rPh>
    <rPh sb="242" eb="244">
      <t>ジダイ</t>
    </rPh>
    <rPh sb="247" eb="249">
      <t>リカイ</t>
    </rPh>
    <rPh sb="259" eb="261">
      <t>コウホウ</t>
    </rPh>
    <rPh sb="261" eb="262">
      <t>ナド</t>
    </rPh>
    <rPh sb="264" eb="266">
      <t>シュホウ</t>
    </rPh>
    <rPh sb="267" eb="268">
      <t>コ</t>
    </rPh>
    <rPh sb="271" eb="273">
      <t>シュウチ</t>
    </rPh>
    <rPh sb="273" eb="275">
      <t>テッテイ</t>
    </rPh>
    <rPh sb="276" eb="277">
      <t>ツト</t>
    </rPh>
    <rPh sb="281" eb="2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</si>
</sst>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0.28000000000000003</c:v>
                </c:pt>
                <c:pt idx="1">
                  <c:v>0.3</c:v>
                </c:pt>
                <c:pt idx="2">
                  <c:v>0.33</c:v>
                </c:pt>
                <c:pt idx="3">
                  <c:v>0.09</c:v>
                </c:pt>
                <c:pt idx="4">
                  <c:v>0.18</c:v>
                </c:pt>
              </c:numCache>
            </c:numRef>
          </c:val>
        </c:ser>
        <c:dLbls>
          <c:showLegendKey val="0"/>
          <c:showVal val="0"/>
          <c:showCatName val="0"/>
          <c:showSerName val="0"/>
          <c:showPercent val="0"/>
          <c:showBubbleSize val="0"/>
        </c:dLbls>
        <c:gapWidth val="150"/>
        <c:axId val="195776592"/>
        <c:axId val="19577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95776592"/>
        <c:axId val="195776976"/>
      </c:lineChart>
      <c:dateAx>
        <c:axId val="195776592"/>
        <c:scaling>
          <c:orientation val="minMax"/>
        </c:scaling>
        <c:delete val="1"/>
        <c:axPos val="b"/>
        <c:numFmt formatCode="ge" sourceLinked="1"/>
        <c:majorTickMark val="none"/>
        <c:minorTickMark val="none"/>
        <c:tickLblPos val="none"/>
        <c:crossAx val="195776976"/>
        <c:crosses val="autoZero"/>
        <c:auto val="1"/>
        <c:lblOffset val="100"/>
        <c:baseTimeUnit val="years"/>
      </c:dateAx>
      <c:valAx>
        <c:axId val="19577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7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49.94</c:v>
                </c:pt>
                <c:pt idx="1">
                  <c:v>49.34</c:v>
                </c:pt>
                <c:pt idx="2">
                  <c:v>48.93</c:v>
                </c:pt>
                <c:pt idx="3">
                  <c:v>47.96</c:v>
                </c:pt>
                <c:pt idx="4">
                  <c:v>48.09</c:v>
                </c:pt>
              </c:numCache>
            </c:numRef>
          </c:val>
        </c:ser>
        <c:dLbls>
          <c:showLegendKey val="0"/>
          <c:showVal val="0"/>
          <c:showCatName val="0"/>
          <c:showSerName val="0"/>
          <c:showPercent val="0"/>
          <c:showBubbleSize val="0"/>
        </c:dLbls>
        <c:gapWidth val="150"/>
        <c:axId val="196596248"/>
        <c:axId val="1965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96596248"/>
        <c:axId val="196596640"/>
      </c:lineChart>
      <c:dateAx>
        <c:axId val="196596248"/>
        <c:scaling>
          <c:orientation val="minMax"/>
        </c:scaling>
        <c:delete val="1"/>
        <c:axPos val="b"/>
        <c:numFmt formatCode="ge" sourceLinked="1"/>
        <c:majorTickMark val="none"/>
        <c:minorTickMark val="none"/>
        <c:tickLblPos val="none"/>
        <c:crossAx val="196596640"/>
        <c:crosses val="autoZero"/>
        <c:auto val="1"/>
        <c:lblOffset val="100"/>
        <c:baseTimeUnit val="years"/>
      </c:dateAx>
      <c:valAx>
        <c:axId val="1965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9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80.400000000000006</c:v>
                </c:pt>
                <c:pt idx="1">
                  <c:v>80.540000000000006</c:v>
                </c:pt>
                <c:pt idx="2">
                  <c:v>80.709999999999994</c:v>
                </c:pt>
                <c:pt idx="3">
                  <c:v>80.599999999999994</c:v>
                </c:pt>
                <c:pt idx="4">
                  <c:v>80.08</c:v>
                </c:pt>
              </c:numCache>
            </c:numRef>
          </c:val>
        </c:ser>
        <c:dLbls>
          <c:showLegendKey val="0"/>
          <c:showVal val="0"/>
          <c:showCatName val="0"/>
          <c:showSerName val="0"/>
          <c:showPercent val="0"/>
          <c:showBubbleSize val="0"/>
        </c:dLbls>
        <c:gapWidth val="150"/>
        <c:axId val="196611808"/>
        <c:axId val="19661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96611808"/>
        <c:axId val="196612200"/>
      </c:lineChart>
      <c:dateAx>
        <c:axId val="196611808"/>
        <c:scaling>
          <c:orientation val="minMax"/>
        </c:scaling>
        <c:delete val="1"/>
        <c:axPos val="b"/>
        <c:numFmt formatCode="ge" sourceLinked="1"/>
        <c:majorTickMark val="none"/>
        <c:minorTickMark val="none"/>
        <c:tickLblPos val="none"/>
        <c:crossAx val="196612200"/>
        <c:crosses val="autoZero"/>
        <c:auto val="1"/>
        <c:lblOffset val="100"/>
        <c:baseTimeUnit val="years"/>
      </c:dateAx>
      <c:valAx>
        <c:axId val="19661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102.75</c:v>
                </c:pt>
                <c:pt idx="1">
                  <c:v>100.42</c:v>
                </c:pt>
                <c:pt idx="2">
                  <c:v>101.65</c:v>
                </c:pt>
                <c:pt idx="3">
                  <c:v>101.65</c:v>
                </c:pt>
                <c:pt idx="4">
                  <c:v>105.93</c:v>
                </c:pt>
              </c:numCache>
            </c:numRef>
          </c:val>
        </c:ser>
        <c:dLbls>
          <c:showLegendKey val="0"/>
          <c:showVal val="0"/>
          <c:showCatName val="0"/>
          <c:showSerName val="0"/>
          <c:showPercent val="0"/>
          <c:showBubbleSize val="0"/>
        </c:dLbls>
        <c:gapWidth val="150"/>
        <c:axId val="196295056"/>
        <c:axId val="19629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96295056"/>
        <c:axId val="196295440"/>
      </c:lineChart>
      <c:dateAx>
        <c:axId val="196295056"/>
        <c:scaling>
          <c:orientation val="minMax"/>
        </c:scaling>
        <c:delete val="1"/>
        <c:axPos val="b"/>
        <c:numFmt formatCode="ge" sourceLinked="1"/>
        <c:majorTickMark val="none"/>
        <c:minorTickMark val="none"/>
        <c:tickLblPos val="none"/>
        <c:crossAx val="196295440"/>
        <c:crosses val="autoZero"/>
        <c:auto val="1"/>
        <c:lblOffset val="100"/>
        <c:baseTimeUnit val="years"/>
      </c:dateAx>
      <c:valAx>
        <c:axId val="19629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2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34.479999999999997</c:v>
                </c:pt>
                <c:pt idx="1">
                  <c:v>35.92</c:v>
                </c:pt>
                <c:pt idx="2">
                  <c:v>37.56</c:v>
                </c:pt>
                <c:pt idx="3">
                  <c:v>42.36</c:v>
                </c:pt>
                <c:pt idx="4">
                  <c:v>43.87</c:v>
                </c:pt>
              </c:numCache>
            </c:numRef>
          </c:val>
        </c:ser>
        <c:dLbls>
          <c:showLegendKey val="0"/>
          <c:showVal val="0"/>
          <c:showCatName val="0"/>
          <c:showSerName val="0"/>
          <c:showPercent val="0"/>
          <c:showBubbleSize val="0"/>
        </c:dLbls>
        <c:gapWidth val="150"/>
        <c:axId val="196354624"/>
        <c:axId val="196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96354624"/>
        <c:axId val="196355008"/>
      </c:lineChart>
      <c:dateAx>
        <c:axId val="196354624"/>
        <c:scaling>
          <c:orientation val="minMax"/>
        </c:scaling>
        <c:delete val="1"/>
        <c:axPos val="b"/>
        <c:numFmt formatCode="ge" sourceLinked="1"/>
        <c:majorTickMark val="none"/>
        <c:minorTickMark val="none"/>
        <c:tickLblPos val="none"/>
        <c:crossAx val="196355008"/>
        <c:crosses val="autoZero"/>
        <c:auto val="1"/>
        <c:lblOffset val="100"/>
        <c:baseTimeUnit val="years"/>
      </c:dateAx>
      <c:valAx>
        <c:axId val="196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8.84</c:v>
                </c:pt>
                <c:pt idx="1">
                  <c:v>11.37</c:v>
                </c:pt>
                <c:pt idx="2">
                  <c:v>16.239999999999998</c:v>
                </c:pt>
                <c:pt idx="3">
                  <c:v>16.23</c:v>
                </c:pt>
                <c:pt idx="4">
                  <c:v>16.72</c:v>
                </c:pt>
              </c:numCache>
            </c:numRef>
          </c:val>
        </c:ser>
        <c:dLbls>
          <c:showLegendKey val="0"/>
          <c:showVal val="0"/>
          <c:showCatName val="0"/>
          <c:showSerName val="0"/>
          <c:showPercent val="0"/>
          <c:showBubbleSize val="0"/>
        </c:dLbls>
        <c:gapWidth val="150"/>
        <c:axId val="196409600"/>
        <c:axId val="12129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96409600"/>
        <c:axId val="121298856"/>
      </c:lineChart>
      <c:dateAx>
        <c:axId val="196409600"/>
        <c:scaling>
          <c:orientation val="minMax"/>
        </c:scaling>
        <c:delete val="1"/>
        <c:axPos val="b"/>
        <c:numFmt formatCode="ge" sourceLinked="1"/>
        <c:majorTickMark val="none"/>
        <c:minorTickMark val="none"/>
        <c:tickLblPos val="none"/>
        <c:crossAx val="121298856"/>
        <c:crosses val="autoZero"/>
        <c:auto val="1"/>
        <c:lblOffset val="100"/>
        <c:baseTimeUnit val="years"/>
      </c:dateAx>
      <c:valAx>
        <c:axId val="12129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1.35</c:v>
                </c:pt>
                <c:pt idx="1">
                  <c:v>1.81</c:v>
                </c:pt>
                <c:pt idx="2">
                  <c:v>0.77</c:v>
                </c:pt>
                <c:pt idx="3" formatCode="#,##0.00;&quot;△&quot;#,##0.00">
                  <c:v>0</c:v>
                </c:pt>
                <c:pt idx="4" formatCode="#,##0.00;&quot;△&quot;#,##0.00">
                  <c:v>0</c:v>
                </c:pt>
              </c:numCache>
            </c:numRef>
          </c:val>
        </c:ser>
        <c:dLbls>
          <c:showLegendKey val="0"/>
          <c:showVal val="0"/>
          <c:showCatName val="0"/>
          <c:showSerName val="0"/>
          <c:showPercent val="0"/>
          <c:showBubbleSize val="0"/>
        </c:dLbls>
        <c:gapWidth val="150"/>
        <c:axId val="121300032"/>
        <c:axId val="1213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21300032"/>
        <c:axId val="121300424"/>
      </c:lineChart>
      <c:dateAx>
        <c:axId val="121300032"/>
        <c:scaling>
          <c:orientation val="minMax"/>
        </c:scaling>
        <c:delete val="1"/>
        <c:axPos val="b"/>
        <c:numFmt formatCode="ge" sourceLinked="1"/>
        <c:majorTickMark val="none"/>
        <c:minorTickMark val="none"/>
        <c:tickLblPos val="none"/>
        <c:crossAx val="121300424"/>
        <c:crosses val="autoZero"/>
        <c:auto val="1"/>
        <c:lblOffset val="100"/>
        <c:baseTimeUnit val="years"/>
      </c:dateAx>
      <c:valAx>
        <c:axId val="12130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3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1279.8</c:v>
                </c:pt>
                <c:pt idx="1">
                  <c:v>1703.05</c:v>
                </c:pt>
                <c:pt idx="2">
                  <c:v>1049.8599999999999</c:v>
                </c:pt>
                <c:pt idx="3">
                  <c:v>196.46</c:v>
                </c:pt>
                <c:pt idx="4">
                  <c:v>196.08</c:v>
                </c:pt>
              </c:numCache>
            </c:numRef>
          </c:val>
        </c:ser>
        <c:dLbls>
          <c:showLegendKey val="0"/>
          <c:showVal val="0"/>
          <c:showCatName val="0"/>
          <c:showSerName val="0"/>
          <c:showPercent val="0"/>
          <c:showBubbleSize val="0"/>
        </c:dLbls>
        <c:gapWidth val="150"/>
        <c:axId val="196477272"/>
        <c:axId val="1964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96477272"/>
        <c:axId val="196477664"/>
      </c:lineChart>
      <c:dateAx>
        <c:axId val="196477272"/>
        <c:scaling>
          <c:orientation val="minMax"/>
        </c:scaling>
        <c:delete val="1"/>
        <c:axPos val="b"/>
        <c:numFmt formatCode="ge" sourceLinked="1"/>
        <c:majorTickMark val="none"/>
        <c:minorTickMark val="none"/>
        <c:tickLblPos val="none"/>
        <c:crossAx val="196477664"/>
        <c:crosses val="autoZero"/>
        <c:auto val="1"/>
        <c:lblOffset val="100"/>
        <c:baseTimeUnit val="years"/>
      </c:dateAx>
      <c:valAx>
        <c:axId val="19647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47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762.47</c:v>
                </c:pt>
                <c:pt idx="1">
                  <c:v>754.08</c:v>
                </c:pt>
                <c:pt idx="2">
                  <c:v>732.53</c:v>
                </c:pt>
                <c:pt idx="3">
                  <c:v>712.63</c:v>
                </c:pt>
                <c:pt idx="4">
                  <c:v>691.09</c:v>
                </c:pt>
              </c:numCache>
            </c:numRef>
          </c:val>
        </c:ser>
        <c:dLbls>
          <c:showLegendKey val="0"/>
          <c:showVal val="0"/>
          <c:showCatName val="0"/>
          <c:showSerName val="0"/>
          <c:showPercent val="0"/>
          <c:showBubbleSize val="0"/>
        </c:dLbls>
        <c:gapWidth val="150"/>
        <c:axId val="196478840"/>
        <c:axId val="1964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96478840"/>
        <c:axId val="196479232"/>
      </c:lineChart>
      <c:dateAx>
        <c:axId val="196478840"/>
        <c:scaling>
          <c:orientation val="minMax"/>
        </c:scaling>
        <c:delete val="1"/>
        <c:axPos val="b"/>
        <c:numFmt formatCode="ge" sourceLinked="1"/>
        <c:majorTickMark val="none"/>
        <c:minorTickMark val="none"/>
        <c:tickLblPos val="none"/>
        <c:crossAx val="196479232"/>
        <c:crosses val="autoZero"/>
        <c:auto val="1"/>
        <c:lblOffset val="100"/>
        <c:baseTimeUnit val="years"/>
      </c:dateAx>
      <c:valAx>
        <c:axId val="19647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47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98.6</c:v>
                </c:pt>
                <c:pt idx="1">
                  <c:v>95.55</c:v>
                </c:pt>
                <c:pt idx="2">
                  <c:v>97.21</c:v>
                </c:pt>
                <c:pt idx="3">
                  <c:v>98.15</c:v>
                </c:pt>
                <c:pt idx="4">
                  <c:v>102.17</c:v>
                </c:pt>
              </c:numCache>
            </c:numRef>
          </c:val>
        </c:ser>
        <c:dLbls>
          <c:showLegendKey val="0"/>
          <c:showVal val="0"/>
          <c:showCatName val="0"/>
          <c:showSerName val="0"/>
          <c:showPercent val="0"/>
          <c:showBubbleSize val="0"/>
        </c:dLbls>
        <c:gapWidth val="150"/>
        <c:axId val="196480408"/>
        <c:axId val="1965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96480408"/>
        <c:axId val="196593504"/>
      </c:lineChart>
      <c:dateAx>
        <c:axId val="196480408"/>
        <c:scaling>
          <c:orientation val="minMax"/>
        </c:scaling>
        <c:delete val="1"/>
        <c:axPos val="b"/>
        <c:numFmt formatCode="ge" sourceLinked="1"/>
        <c:majorTickMark val="none"/>
        <c:minorTickMark val="none"/>
        <c:tickLblPos val="none"/>
        <c:crossAx val="196593504"/>
        <c:crosses val="autoZero"/>
        <c:auto val="1"/>
        <c:lblOffset val="100"/>
        <c:baseTimeUnit val="years"/>
      </c:dateAx>
      <c:valAx>
        <c:axId val="1965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8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126.23</c:v>
                </c:pt>
                <c:pt idx="1">
                  <c:v>130.01</c:v>
                </c:pt>
                <c:pt idx="2">
                  <c:v>127.68</c:v>
                </c:pt>
                <c:pt idx="3">
                  <c:v>126.27</c:v>
                </c:pt>
                <c:pt idx="4">
                  <c:v>121.18</c:v>
                </c:pt>
              </c:numCache>
            </c:numRef>
          </c:val>
        </c:ser>
        <c:dLbls>
          <c:showLegendKey val="0"/>
          <c:showVal val="0"/>
          <c:showCatName val="0"/>
          <c:showSerName val="0"/>
          <c:showPercent val="0"/>
          <c:showBubbleSize val="0"/>
        </c:dLbls>
        <c:gapWidth val="150"/>
        <c:axId val="196594680"/>
        <c:axId val="1965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96594680"/>
        <c:axId val="196595072"/>
      </c:lineChart>
      <c:dateAx>
        <c:axId val="196594680"/>
        <c:scaling>
          <c:orientation val="minMax"/>
        </c:scaling>
        <c:delete val="1"/>
        <c:axPos val="b"/>
        <c:numFmt formatCode="ge" sourceLinked="1"/>
        <c:majorTickMark val="none"/>
        <c:minorTickMark val="none"/>
        <c:tickLblPos val="none"/>
        <c:crossAx val="196595072"/>
        <c:crosses val="autoZero"/>
        <c:auto val="1"/>
        <c:lblOffset val="100"/>
        <c:baseTimeUnit val="years"/>
      </c:dateAx>
      <c:valAx>
        <c:axId val="1965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9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2" zoomScaleNormal="100" workbookViewId="0">
      <selection activeCell="BM84" sqref="BM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徳島県　阿南市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2"/>
      <c r="J7" s="80" t="s">
        <v>2</v>
      </c>
      <c r="K7" s="81"/>
      <c r="L7" s="81"/>
      <c r="M7" s="81"/>
      <c r="N7" s="81"/>
      <c r="O7" s="81"/>
      <c r="P7" s="81"/>
      <c r="Q7" s="82"/>
      <c r="R7" s="80" t="s">
        <v>3</v>
      </c>
      <c r="S7" s="81"/>
      <c r="T7" s="81"/>
      <c r="U7" s="81"/>
      <c r="V7" s="81"/>
      <c r="W7" s="81"/>
      <c r="X7" s="81"/>
      <c r="Y7" s="82"/>
      <c r="Z7" s="80" t="s">
        <v>4</v>
      </c>
      <c r="AA7" s="81"/>
      <c r="AB7" s="81"/>
      <c r="AC7" s="81"/>
      <c r="AD7" s="81"/>
      <c r="AE7" s="81"/>
      <c r="AF7" s="81"/>
      <c r="AG7" s="82"/>
      <c r="AH7" s="3"/>
      <c r="AI7" s="80" t="s">
        <v>5</v>
      </c>
      <c r="AJ7" s="81"/>
      <c r="AK7" s="81"/>
      <c r="AL7" s="81"/>
      <c r="AM7" s="81"/>
      <c r="AN7" s="81"/>
      <c r="AO7" s="81"/>
      <c r="AP7" s="82"/>
      <c r="AQ7" s="69" t="s">
        <v>6</v>
      </c>
      <c r="AR7" s="69"/>
      <c r="AS7" s="69"/>
      <c r="AT7" s="69"/>
      <c r="AU7" s="69"/>
      <c r="AV7" s="69"/>
      <c r="AW7" s="69"/>
      <c r="AX7" s="69"/>
      <c r="AY7" s="69" t="s">
        <v>7</v>
      </c>
      <c r="AZ7" s="69"/>
      <c r="BA7" s="69"/>
      <c r="BB7" s="69"/>
      <c r="BC7" s="69"/>
      <c r="BD7" s="69"/>
      <c r="BE7" s="69"/>
      <c r="BF7" s="69"/>
      <c r="BG7" s="3"/>
      <c r="BH7" s="3"/>
      <c r="BI7" s="3"/>
      <c r="BJ7" s="3"/>
      <c r="BK7" s="3"/>
      <c r="BL7" s="4" t="s">
        <v>8</v>
      </c>
      <c r="BM7" s="5"/>
      <c r="BN7" s="5"/>
      <c r="BO7" s="5"/>
      <c r="BP7" s="5"/>
      <c r="BQ7" s="5"/>
      <c r="BR7" s="5"/>
      <c r="BS7" s="5"/>
      <c r="BT7" s="5"/>
      <c r="BU7" s="5"/>
      <c r="BV7" s="5"/>
      <c r="BW7" s="5"/>
      <c r="BX7" s="5"/>
      <c r="BY7" s="6"/>
    </row>
    <row r="8" spans="1:78" ht="18.75" customHeight="1">
      <c r="A8" s="2"/>
      <c r="B8" s="72" t="str">
        <f>データ!I6</f>
        <v>法適用</v>
      </c>
      <c r="C8" s="73"/>
      <c r="D8" s="73"/>
      <c r="E8" s="73"/>
      <c r="F8" s="73"/>
      <c r="G8" s="73"/>
      <c r="H8" s="73"/>
      <c r="I8" s="74"/>
      <c r="J8" s="72" t="str">
        <f>データ!J6</f>
        <v>水道事業</v>
      </c>
      <c r="K8" s="73"/>
      <c r="L8" s="73"/>
      <c r="M8" s="73"/>
      <c r="N8" s="73"/>
      <c r="O8" s="73"/>
      <c r="P8" s="73"/>
      <c r="Q8" s="74"/>
      <c r="R8" s="72" t="str">
        <f>データ!K6</f>
        <v>末端給水事業</v>
      </c>
      <c r="S8" s="73"/>
      <c r="T8" s="73"/>
      <c r="U8" s="73"/>
      <c r="V8" s="73"/>
      <c r="W8" s="73"/>
      <c r="X8" s="73"/>
      <c r="Y8" s="74"/>
      <c r="Z8" s="72" t="str">
        <f>データ!L6</f>
        <v>A4</v>
      </c>
      <c r="AA8" s="73"/>
      <c r="AB8" s="73"/>
      <c r="AC8" s="73"/>
      <c r="AD8" s="73"/>
      <c r="AE8" s="73"/>
      <c r="AF8" s="73"/>
      <c r="AG8" s="74"/>
      <c r="AH8" s="3"/>
      <c r="AI8" s="75">
        <f>データ!Q6</f>
        <v>75653</v>
      </c>
      <c r="AJ8" s="76"/>
      <c r="AK8" s="76"/>
      <c r="AL8" s="76"/>
      <c r="AM8" s="76"/>
      <c r="AN8" s="76"/>
      <c r="AO8" s="76"/>
      <c r="AP8" s="77"/>
      <c r="AQ8" s="58">
        <f>データ!R6</f>
        <v>279.25</v>
      </c>
      <c r="AR8" s="58"/>
      <c r="AS8" s="58"/>
      <c r="AT8" s="58"/>
      <c r="AU8" s="58"/>
      <c r="AV8" s="58"/>
      <c r="AW8" s="58"/>
      <c r="AX8" s="58"/>
      <c r="AY8" s="58">
        <f>データ!S6</f>
        <v>270.91000000000003</v>
      </c>
      <c r="AZ8" s="58"/>
      <c r="BA8" s="58"/>
      <c r="BB8" s="58"/>
      <c r="BC8" s="58"/>
      <c r="BD8" s="58"/>
      <c r="BE8" s="58"/>
      <c r="BF8" s="58"/>
      <c r="BG8" s="3"/>
      <c r="BH8" s="3"/>
      <c r="BI8" s="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c r="J9" s="69" t="s">
        <v>12</v>
      </c>
      <c r="K9" s="69"/>
      <c r="L9" s="69"/>
      <c r="M9" s="69"/>
      <c r="N9" s="69"/>
      <c r="O9" s="69"/>
      <c r="P9" s="69"/>
      <c r="Q9" s="69"/>
      <c r="R9" s="69" t="s">
        <v>13</v>
      </c>
      <c r="S9" s="69"/>
      <c r="T9" s="69"/>
      <c r="U9" s="69"/>
      <c r="V9" s="69"/>
      <c r="W9" s="69"/>
      <c r="X9" s="69"/>
      <c r="Y9" s="69"/>
      <c r="Z9" s="69" t="s">
        <v>14</v>
      </c>
      <c r="AA9" s="69"/>
      <c r="AB9" s="69"/>
      <c r="AC9" s="69"/>
      <c r="AD9" s="69"/>
      <c r="AE9" s="69"/>
      <c r="AF9" s="69"/>
      <c r="AG9" s="69"/>
      <c r="AH9" s="3"/>
      <c r="AI9" s="69" t="s">
        <v>15</v>
      </c>
      <c r="AJ9" s="69"/>
      <c r="AK9" s="69"/>
      <c r="AL9" s="69"/>
      <c r="AM9" s="69"/>
      <c r="AN9" s="69"/>
      <c r="AO9" s="69"/>
      <c r="AP9" s="69"/>
      <c r="AQ9" s="69" t="s">
        <v>16</v>
      </c>
      <c r="AR9" s="69"/>
      <c r="AS9" s="69"/>
      <c r="AT9" s="69"/>
      <c r="AU9" s="69"/>
      <c r="AV9" s="69"/>
      <c r="AW9" s="69"/>
      <c r="AX9" s="69"/>
      <c r="AY9" s="69" t="s">
        <v>17</v>
      </c>
      <c r="AZ9" s="69"/>
      <c r="BA9" s="69"/>
      <c r="BB9" s="69"/>
      <c r="BC9" s="69"/>
      <c r="BD9" s="69"/>
      <c r="BE9" s="69"/>
      <c r="BF9" s="69"/>
      <c r="BG9" s="3"/>
      <c r="BH9" s="3"/>
      <c r="BI9" s="3"/>
      <c r="BJ9" s="3"/>
      <c r="BK9" s="3"/>
      <c r="BL9" s="70" t="s">
        <v>18</v>
      </c>
      <c r="BM9" s="71"/>
      <c r="BN9" s="10" t="s">
        <v>19</v>
      </c>
      <c r="BO9" s="11"/>
      <c r="BP9" s="11"/>
      <c r="BQ9" s="11"/>
      <c r="BR9" s="11"/>
      <c r="BS9" s="11"/>
      <c r="BT9" s="11"/>
      <c r="BU9" s="11"/>
      <c r="BV9" s="11"/>
      <c r="BW9" s="11"/>
      <c r="BX9" s="11"/>
      <c r="BY9" s="12"/>
    </row>
    <row r="10" spans="1:78" ht="18.75" customHeight="1">
      <c r="A10" s="2"/>
      <c r="B10" s="58" t="str">
        <f>データ!M6</f>
        <v>-</v>
      </c>
      <c r="C10" s="58"/>
      <c r="D10" s="58"/>
      <c r="E10" s="58"/>
      <c r="F10" s="58"/>
      <c r="G10" s="58"/>
      <c r="H10" s="58"/>
      <c r="I10" s="58"/>
      <c r="J10" s="58">
        <f>データ!N6</f>
        <v>48.53</v>
      </c>
      <c r="K10" s="58"/>
      <c r="L10" s="58"/>
      <c r="M10" s="58"/>
      <c r="N10" s="58"/>
      <c r="O10" s="58"/>
      <c r="P10" s="58"/>
      <c r="Q10" s="58"/>
      <c r="R10" s="58">
        <f>データ!O6</f>
        <v>97.33</v>
      </c>
      <c r="S10" s="58"/>
      <c r="T10" s="58"/>
      <c r="U10" s="58"/>
      <c r="V10" s="58"/>
      <c r="W10" s="58"/>
      <c r="X10" s="58"/>
      <c r="Y10" s="58"/>
      <c r="Z10" s="66">
        <f>データ!P6</f>
        <v>1986</v>
      </c>
      <c r="AA10" s="66"/>
      <c r="AB10" s="66"/>
      <c r="AC10" s="66"/>
      <c r="AD10" s="66"/>
      <c r="AE10" s="66"/>
      <c r="AF10" s="66"/>
      <c r="AG10" s="66"/>
      <c r="AH10" s="2"/>
      <c r="AI10" s="66">
        <f>データ!T6</f>
        <v>73220</v>
      </c>
      <c r="AJ10" s="66"/>
      <c r="AK10" s="66"/>
      <c r="AL10" s="66"/>
      <c r="AM10" s="66"/>
      <c r="AN10" s="66"/>
      <c r="AO10" s="66"/>
      <c r="AP10" s="66"/>
      <c r="AQ10" s="58">
        <f>データ!U6</f>
        <v>114.15</v>
      </c>
      <c r="AR10" s="58"/>
      <c r="AS10" s="58"/>
      <c r="AT10" s="58"/>
      <c r="AU10" s="58"/>
      <c r="AV10" s="58"/>
      <c r="AW10" s="58"/>
      <c r="AX10" s="58"/>
      <c r="AY10" s="58">
        <f>データ!V6</f>
        <v>641.44000000000005</v>
      </c>
      <c r="AZ10" s="58"/>
      <c r="BA10" s="58"/>
      <c r="BB10" s="58"/>
      <c r="BC10" s="58"/>
      <c r="BD10" s="58"/>
      <c r="BE10" s="58"/>
      <c r="BF10" s="58"/>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1" t="s">
        <v>24</v>
      </c>
      <c r="BM14" s="42"/>
      <c r="BN14" s="42"/>
      <c r="BO14" s="42"/>
      <c r="BP14" s="42"/>
      <c r="BQ14" s="42"/>
      <c r="BR14" s="42"/>
      <c r="BS14" s="42"/>
      <c r="BT14" s="42"/>
      <c r="BU14" s="42"/>
      <c r="BV14" s="42"/>
      <c r="BW14" s="42"/>
      <c r="BX14" s="42"/>
      <c r="BY14" s="42"/>
      <c r="BZ14" s="43"/>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48"/>
      <c r="BN33" s="48"/>
      <c r="BO33" s="48"/>
      <c r="BP33" s="48"/>
      <c r="BQ33" s="48"/>
      <c r="BR33" s="48"/>
      <c r="BS33" s="48"/>
      <c r="BT33" s="48"/>
      <c r="BU33" s="48"/>
      <c r="BV33" s="48"/>
      <c r="BW33" s="48"/>
      <c r="BX33" s="48"/>
      <c r="BY33" s="48"/>
      <c r="BZ33" s="49"/>
    </row>
    <row r="34" spans="1:78" ht="13.5" customHeight="1">
      <c r="A34" s="2"/>
      <c r="B34" s="16"/>
      <c r="C34" s="54" t="s">
        <v>25</v>
      </c>
      <c r="D34" s="54"/>
      <c r="E34" s="54"/>
      <c r="F34" s="54"/>
      <c r="G34" s="54"/>
      <c r="H34" s="54"/>
      <c r="I34" s="54"/>
      <c r="J34" s="54"/>
      <c r="K34" s="54"/>
      <c r="L34" s="54"/>
      <c r="M34" s="54"/>
      <c r="N34" s="54"/>
      <c r="O34" s="54"/>
      <c r="P34" s="54"/>
      <c r="Q34" s="19"/>
      <c r="R34" s="54" t="s">
        <v>26</v>
      </c>
      <c r="S34" s="54"/>
      <c r="T34" s="54"/>
      <c r="U34" s="54"/>
      <c r="V34" s="54"/>
      <c r="W34" s="54"/>
      <c r="X34" s="54"/>
      <c r="Y34" s="54"/>
      <c r="Z34" s="54"/>
      <c r="AA34" s="54"/>
      <c r="AB34" s="54"/>
      <c r="AC34" s="54"/>
      <c r="AD34" s="54"/>
      <c r="AE34" s="54"/>
      <c r="AF34" s="19"/>
      <c r="AG34" s="54" t="s">
        <v>27</v>
      </c>
      <c r="AH34" s="54"/>
      <c r="AI34" s="54"/>
      <c r="AJ34" s="54"/>
      <c r="AK34" s="54"/>
      <c r="AL34" s="54"/>
      <c r="AM34" s="54"/>
      <c r="AN34" s="54"/>
      <c r="AO34" s="54"/>
      <c r="AP34" s="54"/>
      <c r="AQ34" s="54"/>
      <c r="AR34" s="54"/>
      <c r="AS34" s="54"/>
      <c r="AT34" s="54"/>
      <c r="AU34" s="19"/>
      <c r="AV34" s="54" t="s">
        <v>28</v>
      </c>
      <c r="AW34" s="54"/>
      <c r="AX34" s="54"/>
      <c r="AY34" s="54"/>
      <c r="AZ34" s="54"/>
      <c r="BA34" s="54"/>
      <c r="BB34" s="54"/>
      <c r="BC34" s="54"/>
      <c r="BD34" s="54"/>
      <c r="BE34" s="54"/>
      <c r="BF34" s="54"/>
      <c r="BG34" s="54"/>
      <c r="BH34" s="54"/>
      <c r="BI34" s="54"/>
      <c r="BJ34" s="18"/>
      <c r="BK34" s="2"/>
      <c r="BL34" s="50"/>
      <c r="BM34" s="48"/>
      <c r="BN34" s="48"/>
      <c r="BO34" s="48"/>
      <c r="BP34" s="48"/>
      <c r="BQ34" s="48"/>
      <c r="BR34" s="48"/>
      <c r="BS34" s="48"/>
      <c r="BT34" s="48"/>
      <c r="BU34" s="48"/>
      <c r="BV34" s="48"/>
      <c r="BW34" s="48"/>
      <c r="BX34" s="48"/>
      <c r="BY34" s="48"/>
      <c r="BZ34" s="49"/>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0"/>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48"/>
      <c r="BN55" s="48"/>
      <c r="BO55" s="48"/>
      <c r="BP55" s="48"/>
      <c r="BQ55" s="48"/>
      <c r="BR55" s="48"/>
      <c r="BS55" s="48"/>
      <c r="BT55" s="48"/>
      <c r="BU55" s="48"/>
      <c r="BV55" s="48"/>
      <c r="BW55" s="48"/>
      <c r="BX55" s="48"/>
      <c r="BY55" s="48"/>
      <c r="BZ55" s="49"/>
    </row>
    <row r="56" spans="1:78" ht="13.5" customHeight="1">
      <c r="A56" s="2"/>
      <c r="B56" s="16"/>
      <c r="C56" s="54" t="s">
        <v>30</v>
      </c>
      <c r="D56" s="54"/>
      <c r="E56" s="54"/>
      <c r="F56" s="54"/>
      <c r="G56" s="54"/>
      <c r="H56" s="54"/>
      <c r="I56" s="54"/>
      <c r="J56" s="54"/>
      <c r="K56" s="54"/>
      <c r="L56" s="54"/>
      <c r="M56" s="54"/>
      <c r="N56" s="54"/>
      <c r="O56" s="54"/>
      <c r="P56" s="54"/>
      <c r="Q56" s="19"/>
      <c r="R56" s="54" t="s">
        <v>31</v>
      </c>
      <c r="S56" s="54"/>
      <c r="T56" s="54"/>
      <c r="U56" s="54"/>
      <c r="V56" s="54"/>
      <c r="W56" s="54"/>
      <c r="X56" s="54"/>
      <c r="Y56" s="54"/>
      <c r="Z56" s="54"/>
      <c r="AA56" s="54"/>
      <c r="AB56" s="54"/>
      <c r="AC56" s="54"/>
      <c r="AD56" s="54"/>
      <c r="AE56" s="54"/>
      <c r="AF56" s="19"/>
      <c r="AG56" s="54" t="s">
        <v>32</v>
      </c>
      <c r="AH56" s="54"/>
      <c r="AI56" s="54"/>
      <c r="AJ56" s="54"/>
      <c r="AK56" s="54"/>
      <c r="AL56" s="54"/>
      <c r="AM56" s="54"/>
      <c r="AN56" s="54"/>
      <c r="AO56" s="54"/>
      <c r="AP56" s="54"/>
      <c r="AQ56" s="54"/>
      <c r="AR56" s="54"/>
      <c r="AS56" s="54"/>
      <c r="AT56" s="54"/>
      <c r="AU56" s="19"/>
      <c r="AV56" s="54" t="s">
        <v>33</v>
      </c>
      <c r="AW56" s="54"/>
      <c r="AX56" s="54"/>
      <c r="AY56" s="54"/>
      <c r="AZ56" s="54"/>
      <c r="BA56" s="54"/>
      <c r="BB56" s="54"/>
      <c r="BC56" s="54"/>
      <c r="BD56" s="54"/>
      <c r="BE56" s="54"/>
      <c r="BF56" s="54"/>
      <c r="BG56" s="54"/>
      <c r="BH56" s="54"/>
      <c r="BI56" s="54"/>
      <c r="BJ56" s="18"/>
      <c r="BK56" s="2"/>
      <c r="BL56" s="50"/>
      <c r="BM56" s="48"/>
      <c r="BN56" s="48"/>
      <c r="BO56" s="48"/>
      <c r="BP56" s="48"/>
      <c r="BQ56" s="48"/>
      <c r="BR56" s="48"/>
      <c r="BS56" s="48"/>
      <c r="BT56" s="48"/>
      <c r="BU56" s="48"/>
      <c r="BV56" s="48"/>
      <c r="BW56" s="48"/>
      <c r="BX56" s="48"/>
      <c r="BY56" s="48"/>
      <c r="BZ56" s="49"/>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0"/>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48"/>
      <c r="BN59" s="48"/>
      <c r="BO59" s="48"/>
      <c r="BP59" s="48"/>
      <c r="BQ59" s="48"/>
      <c r="BR59" s="48"/>
      <c r="BS59" s="48"/>
      <c r="BT59" s="48"/>
      <c r="BU59" s="48"/>
      <c r="BV59" s="48"/>
      <c r="BW59" s="48"/>
      <c r="BX59" s="48"/>
      <c r="BY59" s="48"/>
      <c r="BZ59" s="49"/>
    </row>
    <row r="60" spans="1:78" ht="13.5" customHeight="1">
      <c r="A60" s="2"/>
      <c r="B60" s="55" t="s">
        <v>34</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0"/>
      <c r="BM60" s="48"/>
      <c r="BN60" s="48"/>
      <c r="BO60" s="48"/>
      <c r="BP60" s="48"/>
      <c r="BQ60" s="48"/>
      <c r="BR60" s="48"/>
      <c r="BS60" s="48"/>
      <c r="BT60" s="48"/>
      <c r="BU60" s="48"/>
      <c r="BV60" s="48"/>
      <c r="BW60" s="48"/>
      <c r="BX60" s="48"/>
      <c r="BY60" s="48"/>
      <c r="BZ60" s="49"/>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0"/>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48"/>
      <c r="BN78" s="48"/>
      <c r="BO78" s="48"/>
      <c r="BP78" s="48"/>
      <c r="BQ78" s="48"/>
      <c r="BR78" s="48"/>
      <c r="BS78" s="48"/>
      <c r="BT78" s="48"/>
      <c r="BU78" s="48"/>
      <c r="BV78" s="48"/>
      <c r="BW78" s="48"/>
      <c r="BX78" s="48"/>
      <c r="BY78" s="48"/>
      <c r="BZ78" s="49"/>
    </row>
    <row r="79" spans="1:78" ht="13.5" customHeight="1">
      <c r="A79" s="2"/>
      <c r="B79" s="16"/>
      <c r="C79" s="54" t="s">
        <v>36</v>
      </c>
      <c r="D79" s="54"/>
      <c r="E79" s="54"/>
      <c r="F79" s="54"/>
      <c r="G79" s="54"/>
      <c r="H79" s="54"/>
      <c r="I79" s="54"/>
      <c r="J79" s="54"/>
      <c r="K79" s="54"/>
      <c r="L79" s="54"/>
      <c r="M79" s="54"/>
      <c r="N79" s="54"/>
      <c r="O79" s="54"/>
      <c r="P79" s="54"/>
      <c r="Q79" s="54"/>
      <c r="R79" s="54"/>
      <c r="S79" s="54"/>
      <c r="T79" s="54"/>
      <c r="U79" s="19"/>
      <c r="V79" s="19"/>
      <c r="W79" s="54" t="s">
        <v>37</v>
      </c>
      <c r="X79" s="54"/>
      <c r="Y79" s="54"/>
      <c r="Z79" s="54"/>
      <c r="AA79" s="54"/>
      <c r="AB79" s="54"/>
      <c r="AC79" s="54"/>
      <c r="AD79" s="54"/>
      <c r="AE79" s="54"/>
      <c r="AF79" s="54"/>
      <c r="AG79" s="54"/>
      <c r="AH79" s="54"/>
      <c r="AI79" s="54"/>
      <c r="AJ79" s="54"/>
      <c r="AK79" s="54"/>
      <c r="AL79" s="54"/>
      <c r="AM79" s="54"/>
      <c r="AN79" s="54"/>
      <c r="AO79" s="19"/>
      <c r="AP79" s="19"/>
      <c r="AQ79" s="54" t="s">
        <v>38</v>
      </c>
      <c r="AR79" s="54"/>
      <c r="AS79" s="54"/>
      <c r="AT79" s="54"/>
      <c r="AU79" s="54"/>
      <c r="AV79" s="54"/>
      <c r="AW79" s="54"/>
      <c r="AX79" s="54"/>
      <c r="AY79" s="54"/>
      <c r="AZ79" s="54"/>
      <c r="BA79" s="54"/>
      <c r="BB79" s="54"/>
      <c r="BC79" s="54"/>
      <c r="BD79" s="54"/>
      <c r="BE79" s="54"/>
      <c r="BF79" s="54"/>
      <c r="BG79" s="54"/>
      <c r="BH79" s="54"/>
      <c r="BI79" s="17"/>
      <c r="BJ79" s="18"/>
      <c r="BK79" s="2"/>
      <c r="BL79" s="50"/>
      <c r="BM79" s="48"/>
      <c r="BN79" s="48"/>
      <c r="BO79" s="48"/>
      <c r="BP79" s="48"/>
      <c r="BQ79" s="48"/>
      <c r="BR79" s="48"/>
      <c r="BS79" s="48"/>
      <c r="BT79" s="48"/>
      <c r="BU79" s="48"/>
      <c r="BV79" s="48"/>
      <c r="BW79" s="48"/>
      <c r="BX79" s="48"/>
      <c r="BY79" s="48"/>
      <c r="BZ79" s="49"/>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50"/>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362042</v>
      </c>
      <c r="D6" s="31">
        <f t="shared" si="3"/>
        <v>46</v>
      </c>
      <c r="E6" s="31">
        <f t="shared" si="3"/>
        <v>1</v>
      </c>
      <c r="F6" s="31">
        <f t="shared" si="3"/>
        <v>0</v>
      </c>
      <c r="G6" s="31">
        <f t="shared" si="3"/>
        <v>1</v>
      </c>
      <c r="H6" s="31" t="str">
        <f t="shared" si="3"/>
        <v>徳島県　阿南市</v>
      </c>
      <c r="I6" s="31" t="str">
        <f t="shared" si="3"/>
        <v>法適用</v>
      </c>
      <c r="J6" s="31" t="str">
        <f t="shared" si="3"/>
        <v>水道事業</v>
      </c>
      <c r="K6" s="31" t="str">
        <f t="shared" si="3"/>
        <v>末端給水事業</v>
      </c>
      <c r="L6" s="31" t="str">
        <f t="shared" si="3"/>
        <v>A4</v>
      </c>
      <c r="M6" s="32" t="str">
        <f t="shared" si="3"/>
        <v>-</v>
      </c>
      <c r="N6" s="32">
        <f t="shared" si="3"/>
        <v>48.53</v>
      </c>
      <c r="O6" s="32">
        <f t="shared" si="3"/>
        <v>97.33</v>
      </c>
      <c r="P6" s="32">
        <f t="shared" si="3"/>
        <v>1986</v>
      </c>
      <c r="Q6" s="32">
        <f t="shared" si="3"/>
        <v>75653</v>
      </c>
      <c r="R6" s="32">
        <f t="shared" si="3"/>
        <v>279.25</v>
      </c>
      <c r="S6" s="32">
        <f t="shared" si="3"/>
        <v>270.91000000000003</v>
      </c>
      <c r="T6" s="32">
        <f t="shared" si="3"/>
        <v>73220</v>
      </c>
      <c r="U6" s="32">
        <f t="shared" si="3"/>
        <v>114.15</v>
      </c>
      <c r="V6" s="32">
        <f t="shared" si="3"/>
        <v>641.44000000000005</v>
      </c>
      <c r="W6" s="33">
        <f>IF(W7="",NA(),W7)</f>
        <v>102.75</v>
      </c>
      <c r="X6" s="33">
        <f t="shared" ref="X6:AF6" si="4">IF(X7="",NA(),X7)</f>
        <v>100.42</v>
      </c>
      <c r="Y6" s="33">
        <f t="shared" si="4"/>
        <v>101.65</v>
      </c>
      <c r="Z6" s="33">
        <f t="shared" si="4"/>
        <v>101.65</v>
      </c>
      <c r="AA6" s="33">
        <f t="shared" si="4"/>
        <v>105.93</v>
      </c>
      <c r="AB6" s="33">
        <f t="shared" si="4"/>
        <v>107.68</v>
      </c>
      <c r="AC6" s="33">
        <f t="shared" si="4"/>
        <v>108.24</v>
      </c>
      <c r="AD6" s="33">
        <f t="shared" si="4"/>
        <v>107.8</v>
      </c>
      <c r="AE6" s="33">
        <f t="shared" si="4"/>
        <v>111.96</v>
      </c>
      <c r="AF6" s="33">
        <f t="shared" si="4"/>
        <v>112.69</v>
      </c>
      <c r="AG6" s="32" t="str">
        <f>IF(AG7="","",IF(AG7="-","【-】","【"&amp;SUBSTITUTE(TEXT(AG7,"#,##0.00"),"-","△")&amp;"】"))</f>
        <v>【113.56】</v>
      </c>
      <c r="AH6" s="33">
        <f>IF(AH7="",NA(),AH7)</f>
        <v>1.35</v>
      </c>
      <c r="AI6" s="33">
        <f t="shared" ref="AI6:AQ6" si="5">IF(AI7="",NA(),AI7)</f>
        <v>1.81</v>
      </c>
      <c r="AJ6" s="33">
        <f t="shared" si="5"/>
        <v>0.77</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1279.8</v>
      </c>
      <c r="AT6" s="33">
        <f t="shared" ref="AT6:BB6" si="6">IF(AT7="",NA(),AT7)</f>
        <v>1703.05</v>
      </c>
      <c r="AU6" s="33">
        <f t="shared" si="6"/>
        <v>1049.8599999999999</v>
      </c>
      <c r="AV6" s="33">
        <f t="shared" si="6"/>
        <v>196.46</v>
      </c>
      <c r="AW6" s="33">
        <f t="shared" si="6"/>
        <v>196.08</v>
      </c>
      <c r="AX6" s="33">
        <f t="shared" si="6"/>
        <v>695.41</v>
      </c>
      <c r="AY6" s="33">
        <f t="shared" si="6"/>
        <v>701</v>
      </c>
      <c r="AZ6" s="33">
        <f t="shared" si="6"/>
        <v>739.59</v>
      </c>
      <c r="BA6" s="33">
        <f t="shared" si="6"/>
        <v>335.95</v>
      </c>
      <c r="BB6" s="33">
        <f t="shared" si="6"/>
        <v>346.59</v>
      </c>
      <c r="BC6" s="32" t="str">
        <f>IF(BC7="","",IF(BC7="-","【-】","【"&amp;SUBSTITUTE(TEXT(BC7,"#,##0.00"),"-","△")&amp;"】"))</f>
        <v>【262.74】</v>
      </c>
      <c r="BD6" s="33">
        <f>IF(BD7="",NA(),BD7)</f>
        <v>762.47</v>
      </c>
      <c r="BE6" s="33">
        <f t="shared" ref="BE6:BM6" si="7">IF(BE7="",NA(),BE7)</f>
        <v>754.08</v>
      </c>
      <c r="BF6" s="33">
        <f t="shared" si="7"/>
        <v>732.53</v>
      </c>
      <c r="BG6" s="33">
        <f t="shared" si="7"/>
        <v>712.63</v>
      </c>
      <c r="BH6" s="33">
        <f t="shared" si="7"/>
        <v>691.09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98.6</v>
      </c>
      <c r="BP6" s="33">
        <f t="shared" ref="BP6:BX6" si="8">IF(BP7="",NA(),BP7)</f>
        <v>95.55</v>
      </c>
      <c r="BQ6" s="33">
        <f t="shared" si="8"/>
        <v>97.21</v>
      </c>
      <c r="BR6" s="33">
        <f t="shared" si="8"/>
        <v>98.15</v>
      </c>
      <c r="BS6" s="33">
        <f t="shared" si="8"/>
        <v>102.17</v>
      </c>
      <c r="BT6" s="33">
        <f t="shared" si="8"/>
        <v>99.61</v>
      </c>
      <c r="BU6" s="33">
        <f t="shared" si="8"/>
        <v>100.27</v>
      </c>
      <c r="BV6" s="33">
        <f t="shared" si="8"/>
        <v>99.46</v>
      </c>
      <c r="BW6" s="33">
        <f t="shared" si="8"/>
        <v>105.21</v>
      </c>
      <c r="BX6" s="33">
        <f t="shared" si="8"/>
        <v>105.71</v>
      </c>
      <c r="BY6" s="32" t="str">
        <f>IF(BY7="","",IF(BY7="-","【-】","【"&amp;SUBSTITUTE(TEXT(BY7,"#,##0.00"),"-","△")&amp;"】"))</f>
        <v>【104.99】</v>
      </c>
      <c r="BZ6" s="33">
        <f>IF(BZ7="",NA(),BZ7)</f>
        <v>126.23</v>
      </c>
      <c r="CA6" s="33">
        <f t="shared" ref="CA6:CI6" si="9">IF(CA7="",NA(),CA7)</f>
        <v>130.01</v>
      </c>
      <c r="CB6" s="33">
        <f t="shared" si="9"/>
        <v>127.68</v>
      </c>
      <c r="CC6" s="33">
        <f t="shared" si="9"/>
        <v>126.27</v>
      </c>
      <c r="CD6" s="33">
        <f t="shared" si="9"/>
        <v>121.18</v>
      </c>
      <c r="CE6" s="33">
        <f t="shared" si="9"/>
        <v>169.59</v>
      </c>
      <c r="CF6" s="33">
        <f t="shared" si="9"/>
        <v>169.62</v>
      </c>
      <c r="CG6" s="33">
        <f t="shared" si="9"/>
        <v>171.78</v>
      </c>
      <c r="CH6" s="33">
        <f t="shared" si="9"/>
        <v>162.59</v>
      </c>
      <c r="CI6" s="33">
        <f t="shared" si="9"/>
        <v>162.15</v>
      </c>
      <c r="CJ6" s="32" t="str">
        <f>IF(CJ7="","",IF(CJ7="-","【-】","【"&amp;SUBSTITUTE(TEXT(CJ7,"#,##0.00"),"-","△")&amp;"】"))</f>
        <v>【163.72】</v>
      </c>
      <c r="CK6" s="33">
        <f>IF(CK7="",NA(),CK7)</f>
        <v>49.94</v>
      </c>
      <c r="CL6" s="33">
        <f t="shared" ref="CL6:CT6" si="10">IF(CL7="",NA(),CL7)</f>
        <v>49.34</v>
      </c>
      <c r="CM6" s="33">
        <f t="shared" si="10"/>
        <v>48.93</v>
      </c>
      <c r="CN6" s="33">
        <f t="shared" si="10"/>
        <v>47.96</v>
      </c>
      <c r="CO6" s="33">
        <f t="shared" si="10"/>
        <v>48.09</v>
      </c>
      <c r="CP6" s="33">
        <f t="shared" si="10"/>
        <v>60.04</v>
      </c>
      <c r="CQ6" s="33">
        <f t="shared" si="10"/>
        <v>59.88</v>
      </c>
      <c r="CR6" s="33">
        <f t="shared" si="10"/>
        <v>59.68</v>
      </c>
      <c r="CS6" s="33">
        <f t="shared" si="10"/>
        <v>59.17</v>
      </c>
      <c r="CT6" s="33">
        <f t="shared" si="10"/>
        <v>59.34</v>
      </c>
      <c r="CU6" s="32" t="str">
        <f>IF(CU7="","",IF(CU7="-","【-】","【"&amp;SUBSTITUTE(TEXT(CU7,"#,##0.00"),"-","△")&amp;"】"))</f>
        <v>【59.76】</v>
      </c>
      <c r="CV6" s="33">
        <f>IF(CV7="",NA(),CV7)</f>
        <v>80.400000000000006</v>
      </c>
      <c r="CW6" s="33">
        <f t="shared" ref="CW6:DE6" si="11">IF(CW7="",NA(),CW7)</f>
        <v>80.540000000000006</v>
      </c>
      <c r="CX6" s="33">
        <f t="shared" si="11"/>
        <v>80.709999999999994</v>
      </c>
      <c r="CY6" s="33">
        <f t="shared" si="11"/>
        <v>80.599999999999994</v>
      </c>
      <c r="CZ6" s="33">
        <f t="shared" si="11"/>
        <v>80.08</v>
      </c>
      <c r="DA6" s="33">
        <f t="shared" si="11"/>
        <v>87.33</v>
      </c>
      <c r="DB6" s="33">
        <f t="shared" si="11"/>
        <v>87.65</v>
      </c>
      <c r="DC6" s="33">
        <f t="shared" si="11"/>
        <v>87.63</v>
      </c>
      <c r="DD6" s="33">
        <f t="shared" si="11"/>
        <v>87.6</v>
      </c>
      <c r="DE6" s="33">
        <f t="shared" si="11"/>
        <v>87.74</v>
      </c>
      <c r="DF6" s="32" t="str">
        <f>IF(DF7="","",IF(DF7="-","【-】","【"&amp;SUBSTITUTE(TEXT(DF7,"#,##0.00"),"-","△")&amp;"】"))</f>
        <v>【89.95】</v>
      </c>
      <c r="DG6" s="33">
        <f>IF(DG7="",NA(),DG7)</f>
        <v>34.479999999999997</v>
      </c>
      <c r="DH6" s="33">
        <f t="shared" ref="DH6:DP6" si="12">IF(DH7="",NA(),DH7)</f>
        <v>35.92</v>
      </c>
      <c r="DI6" s="33">
        <f t="shared" si="12"/>
        <v>37.56</v>
      </c>
      <c r="DJ6" s="33">
        <f t="shared" si="12"/>
        <v>42.36</v>
      </c>
      <c r="DK6" s="33">
        <f t="shared" si="12"/>
        <v>43.87</v>
      </c>
      <c r="DL6" s="33">
        <f t="shared" si="12"/>
        <v>37.71</v>
      </c>
      <c r="DM6" s="33">
        <f t="shared" si="12"/>
        <v>38.69</v>
      </c>
      <c r="DN6" s="33">
        <f t="shared" si="12"/>
        <v>39.65</v>
      </c>
      <c r="DO6" s="33">
        <f t="shared" si="12"/>
        <v>45.25</v>
      </c>
      <c r="DP6" s="33">
        <f t="shared" si="12"/>
        <v>46.27</v>
      </c>
      <c r="DQ6" s="32" t="str">
        <f>IF(DQ7="","",IF(DQ7="-","【-】","【"&amp;SUBSTITUTE(TEXT(DQ7,"#,##0.00"),"-","△")&amp;"】"))</f>
        <v>【47.18】</v>
      </c>
      <c r="DR6" s="33">
        <f>IF(DR7="",NA(),DR7)</f>
        <v>8.84</v>
      </c>
      <c r="DS6" s="33">
        <f t="shared" ref="DS6:EA6" si="13">IF(DS7="",NA(),DS7)</f>
        <v>11.37</v>
      </c>
      <c r="DT6" s="33">
        <f t="shared" si="13"/>
        <v>16.239999999999998</v>
      </c>
      <c r="DU6" s="33">
        <f t="shared" si="13"/>
        <v>16.23</v>
      </c>
      <c r="DV6" s="33">
        <f t="shared" si="13"/>
        <v>16.72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0.28000000000000003</v>
      </c>
      <c r="ED6" s="33">
        <f t="shared" ref="ED6:EL6" si="14">IF(ED7="",NA(),ED7)</f>
        <v>0.3</v>
      </c>
      <c r="EE6" s="33">
        <f t="shared" si="14"/>
        <v>0.33</v>
      </c>
      <c r="EF6" s="33">
        <f t="shared" si="14"/>
        <v>0.09</v>
      </c>
      <c r="EG6" s="33">
        <f t="shared" si="14"/>
        <v>0.18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362042</v>
      </c>
      <c r="D7" s="35">
        <v>46</v>
      </c>
      <c r="E7" s="35">
        <v>1</v>
      </c>
      <c r="F7" s="35">
        <v>0</v>
      </c>
      <c r="G7" s="35">
        <v>1</v>
      </c>
      <c r="H7" s="35" t="s">
        <v>93</v>
      </c>
      <c r="I7" s="35" t="s">
        <v>94</v>
      </c>
      <c r="J7" s="35" t="s">
        <v>95</v>
      </c>
      <c r="K7" s="35" t="s">
        <v>96</v>
      </c>
      <c r="L7" s="35" t="s">
        <v>97</v>
      </c>
      <c r="M7" s="36" t="s">
        <v>98</v>
      </c>
      <c r="N7" s="36">
        <v>48.53</v>
      </c>
      <c r="O7" s="36">
        <v>97.33</v>
      </c>
      <c r="P7" s="36">
        <v>1986</v>
      </c>
      <c r="Q7" s="36">
        <v>75653</v>
      </c>
      <c r="R7" s="36">
        <v>279.25</v>
      </c>
      <c r="S7" s="36">
        <v>270.91000000000003</v>
      </c>
      <c r="T7" s="36">
        <v>73220</v>
      </c>
      <c r="U7" s="36">
        <v>114.15</v>
      </c>
      <c r="V7" s="36">
        <v>641.44000000000005</v>
      </c>
      <c r="W7" s="36">
        <v>102.75</v>
      </c>
      <c r="X7" s="36">
        <v>100.42</v>
      </c>
      <c r="Y7" s="36">
        <v>101.65</v>
      </c>
      <c r="Z7" s="36">
        <v>101.65</v>
      </c>
      <c r="AA7" s="36">
        <v>105.93</v>
      </c>
      <c r="AB7" s="36">
        <v>107.68</v>
      </c>
      <c r="AC7" s="36">
        <v>108.24</v>
      </c>
      <c r="AD7" s="36">
        <v>107.8</v>
      </c>
      <c r="AE7" s="36">
        <v>111.96</v>
      </c>
      <c r="AF7" s="36">
        <v>112.69</v>
      </c>
      <c r="AG7" s="36">
        <v>113.56</v>
      </c>
      <c r="AH7" s="36">
        <v>1.35</v>
      </c>
      <c r="AI7" s="36">
        <v>1.81</v>
      </c>
      <c r="AJ7" s="36">
        <v>0.77</v>
      </c>
      <c r="AK7" s="36">
        <v>0</v>
      </c>
      <c r="AL7" s="36">
        <v>0</v>
      </c>
      <c r="AM7" s="36">
        <v>4.67</v>
      </c>
      <c r="AN7" s="36">
        <v>4.46</v>
      </c>
      <c r="AO7" s="36">
        <v>4.3899999999999997</v>
      </c>
      <c r="AP7" s="36">
        <v>0.41</v>
      </c>
      <c r="AQ7" s="36">
        <v>0.54</v>
      </c>
      <c r="AR7" s="36">
        <v>0.87</v>
      </c>
      <c r="AS7" s="36">
        <v>1279.8</v>
      </c>
      <c r="AT7" s="36">
        <v>1703.05</v>
      </c>
      <c r="AU7" s="36">
        <v>1049.8599999999999</v>
      </c>
      <c r="AV7" s="36">
        <v>196.46</v>
      </c>
      <c r="AW7" s="36">
        <v>196.08</v>
      </c>
      <c r="AX7" s="36">
        <v>695.41</v>
      </c>
      <c r="AY7" s="36">
        <v>701</v>
      </c>
      <c r="AZ7" s="36">
        <v>739.59</v>
      </c>
      <c r="BA7" s="36">
        <v>335.95</v>
      </c>
      <c r="BB7" s="36">
        <v>346.59</v>
      </c>
      <c r="BC7" s="36">
        <v>262.74</v>
      </c>
      <c r="BD7" s="36">
        <v>762.47</v>
      </c>
      <c r="BE7" s="36">
        <v>754.08</v>
      </c>
      <c r="BF7" s="36">
        <v>732.53</v>
      </c>
      <c r="BG7" s="36">
        <v>712.63</v>
      </c>
      <c r="BH7" s="36">
        <v>691.09</v>
      </c>
      <c r="BI7" s="36">
        <v>343.45</v>
      </c>
      <c r="BJ7" s="36">
        <v>330.99</v>
      </c>
      <c r="BK7" s="36">
        <v>324.08999999999997</v>
      </c>
      <c r="BL7" s="36">
        <v>319.82</v>
      </c>
      <c r="BM7" s="36">
        <v>312.02999999999997</v>
      </c>
      <c r="BN7" s="36">
        <v>276.38</v>
      </c>
      <c r="BO7" s="36">
        <v>98.6</v>
      </c>
      <c r="BP7" s="36">
        <v>95.55</v>
      </c>
      <c r="BQ7" s="36">
        <v>97.21</v>
      </c>
      <c r="BR7" s="36">
        <v>98.15</v>
      </c>
      <c r="BS7" s="36">
        <v>102.17</v>
      </c>
      <c r="BT7" s="36">
        <v>99.61</v>
      </c>
      <c r="BU7" s="36">
        <v>100.27</v>
      </c>
      <c r="BV7" s="36">
        <v>99.46</v>
      </c>
      <c r="BW7" s="36">
        <v>105.21</v>
      </c>
      <c r="BX7" s="36">
        <v>105.71</v>
      </c>
      <c r="BY7" s="36">
        <v>104.99</v>
      </c>
      <c r="BZ7" s="36">
        <v>126.23</v>
      </c>
      <c r="CA7" s="36">
        <v>130.01</v>
      </c>
      <c r="CB7" s="36">
        <v>127.68</v>
      </c>
      <c r="CC7" s="36">
        <v>126.27</v>
      </c>
      <c r="CD7" s="36">
        <v>121.18</v>
      </c>
      <c r="CE7" s="36">
        <v>169.59</v>
      </c>
      <c r="CF7" s="36">
        <v>169.62</v>
      </c>
      <c r="CG7" s="36">
        <v>171.78</v>
      </c>
      <c r="CH7" s="36">
        <v>162.59</v>
      </c>
      <c r="CI7" s="36">
        <v>162.15</v>
      </c>
      <c r="CJ7" s="36">
        <v>163.72</v>
      </c>
      <c r="CK7" s="36">
        <v>49.94</v>
      </c>
      <c r="CL7" s="36">
        <v>49.34</v>
      </c>
      <c r="CM7" s="36">
        <v>48.93</v>
      </c>
      <c r="CN7" s="36">
        <v>47.96</v>
      </c>
      <c r="CO7" s="36">
        <v>48.09</v>
      </c>
      <c r="CP7" s="36">
        <v>60.04</v>
      </c>
      <c r="CQ7" s="36">
        <v>59.88</v>
      </c>
      <c r="CR7" s="36">
        <v>59.68</v>
      </c>
      <c r="CS7" s="36">
        <v>59.17</v>
      </c>
      <c r="CT7" s="36">
        <v>59.34</v>
      </c>
      <c r="CU7" s="36">
        <v>59.76</v>
      </c>
      <c r="CV7" s="36">
        <v>80.400000000000006</v>
      </c>
      <c r="CW7" s="36">
        <v>80.540000000000006</v>
      </c>
      <c r="CX7" s="36">
        <v>80.709999999999994</v>
      </c>
      <c r="CY7" s="36">
        <v>80.599999999999994</v>
      </c>
      <c r="CZ7" s="36">
        <v>80.08</v>
      </c>
      <c r="DA7" s="36">
        <v>87.33</v>
      </c>
      <c r="DB7" s="36">
        <v>87.65</v>
      </c>
      <c r="DC7" s="36">
        <v>87.63</v>
      </c>
      <c r="DD7" s="36">
        <v>87.6</v>
      </c>
      <c r="DE7" s="36">
        <v>87.74</v>
      </c>
      <c r="DF7" s="36">
        <v>89.95</v>
      </c>
      <c r="DG7" s="36">
        <v>34.479999999999997</v>
      </c>
      <c r="DH7" s="36">
        <v>35.92</v>
      </c>
      <c r="DI7" s="36">
        <v>37.56</v>
      </c>
      <c r="DJ7" s="36">
        <v>42.36</v>
      </c>
      <c r="DK7" s="36">
        <v>43.87</v>
      </c>
      <c r="DL7" s="36">
        <v>37.71</v>
      </c>
      <c r="DM7" s="36">
        <v>38.69</v>
      </c>
      <c r="DN7" s="36">
        <v>39.65</v>
      </c>
      <c r="DO7" s="36">
        <v>45.25</v>
      </c>
      <c r="DP7" s="36">
        <v>46.27</v>
      </c>
      <c r="DQ7" s="36">
        <v>47.18</v>
      </c>
      <c r="DR7" s="36">
        <v>8.84</v>
      </c>
      <c r="DS7" s="36">
        <v>11.37</v>
      </c>
      <c r="DT7" s="36">
        <v>16.239999999999998</v>
      </c>
      <c r="DU7" s="36">
        <v>16.23</v>
      </c>
      <c r="DV7" s="36">
        <v>16.72</v>
      </c>
      <c r="DW7" s="36">
        <v>7.67</v>
      </c>
      <c r="DX7" s="36">
        <v>8.4</v>
      </c>
      <c r="DY7" s="36">
        <v>9.7100000000000009</v>
      </c>
      <c r="DZ7" s="36">
        <v>10.71</v>
      </c>
      <c r="EA7" s="36">
        <v>10.93</v>
      </c>
      <c r="EB7" s="36">
        <v>13.18</v>
      </c>
      <c r="EC7" s="36">
        <v>0.28000000000000003</v>
      </c>
      <c r="ED7" s="36">
        <v>0.3</v>
      </c>
      <c r="EE7" s="36">
        <v>0.33</v>
      </c>
      <c r="EF7" s="36">
        <v>0.09</v>
      </c>
      <c r="EG7" s="36">
        <v>0.18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 keiri1</cp:lastModifiedBy>
  <cp:lastPrinted>2017-02-06T23:45:52Z</cp:lastPrinted>
  <dcterms:created xsi:type="dcterms:W3CDTF">2017-02-01T08:47:49Z</dcterms:created>
  <dcterms:modified xsi:type="dcterms:W3CDTF">2017-02-06T23:56:16Z</dcterms:modified>
</cp:coreProperties>
</file>