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75" windowWidth="14940" windowHeight="786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<sst xmlns="http://schemas.openxmlformats.org/spreadsheetml/2006/main" count="217" uniqueCount="107">
  <si>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</si>
  <si>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</si>
  <si>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</si>
  <si>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</si>
  <si>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</si>
  <si>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</si>
  <si>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</si>
  <si>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</si>
  <si>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</si>
  <si>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</si>
  <si>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</si>
  <si>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</si>
  <si>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</si>
  <si>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</si>
  <si>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</si>
  <si>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</si>
  <si>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</si>
  <si>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</si>
  <si>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</si>
  <si>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</si>
  <si>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</si>
  <si>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</si>
  <si>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</si>
  <si>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</si>
  <si>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</si>
  <si>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</si>
  <si>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</si>
  <si>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</si>
  <si>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</si>
  <si>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</si>
  <si>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</si>
  <si>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</si>
  <si>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</si>
  <si>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</si>
  <si>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</si>
  <si>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</si>
  <si>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</si>
  <si>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</si>
  <si>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</si>
  <si>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</si>
  <si>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</si>
  <si>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</si>
  <si>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</si>
  <si>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</si>
  <si>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</si>
  <si>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</si>
  <si>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</si>
  <si>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</si>
  <si>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</si>
  <si>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</si>
  <si>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</si>
  <si>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</si>
  <si>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</si>
  <si>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</si>
  <si>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</si>
  <si>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</si>
  <si>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</si>
  <si>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</si>
  <si>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</si>
  <si>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</si>
  <si>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</si>
  <si>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</si>
  <si>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</si>
  <si>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</si>
  <si>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</si>
  <si>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</si>
  <si>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</si>
  <si>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</si>
  <si>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</si>
  <si>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</si>
  <si>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</si>
  <si>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</si>
  <si>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</si>
  <si>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</si>
  <si>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</si>
  <si>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</si>
  <si>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</si>
  <si>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</si>
  <si>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</si>
  <si>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</si>
  <si>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</si>
  <si>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</si>
  <si>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</si>
  <si>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</si>
  <si>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</si>
  <si>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</si>
  <si>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</si>
  <si>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</si>
  <si>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</si>
  <si>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</si>
  <si>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</si>
  <si>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</si>
  <si>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</si>
  <si>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徳島県　鳴門市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</si>
  <si>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</si>
  <si>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</si>
  <si>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</si>
  <si>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</si>
  <si>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</si>
  <si>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</si>
  <si>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</si>
  <si>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</si>
  <si>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</si>
  <si>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</si>
  <si>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料金回収率は100％を上回っており、現状では安定的な経営状態を保っていますが、料金収入が減少傾向にあり、今後も安定的な経営を保つためには、更なる経費圧縮に向けた取り組みが必要です。また、流動比率は高水準にあり、短期的な資金繰りに問題はありませんが、企業債残高が増加傾向にあり、将来的には資金収支の悪化が懸念されます。施設利用率、有収率が類似団体に比べて低く、施設のダウンサイジングや漏水調査等の対策を更に進めていく必要があります。</t>
    <rPh sb="0" eb="2">
      <t>ケイジョウ</t>
    </rPh>
    <rPh sb="2" eb="4">
      <t>シュウシ</t>
    </rPh>
    <rPh sb="4" eb="6">
      <t>ヒリツ</t>
    </rPh>
    <rPh sb="7" eb="9">
      <t>リョウキン</t>
    </rPh>
    <rPh sb="9" eb="11">
      <t>カイシュウ</t>
    </rPh>
    <rPh sb="11" eb="12">
      <t>リツ</t>
    </rPh>
    <rPh sb="18" eb="20">
      <t>ウワマワ</t>
    </rPh>
    <rPh sb="25" eb="27">
      <t>ゲンジョウ</t>
    </rPh>
    <rPh sb="29" eb="32">
      <t>アンテイテキ</t>
    </rPh>
    <rPh sb="33" eb="35">
      <t>ケイエイ</t>
    </rPh>
    <rPh sb="35" eb="37">
      <t>ジョウタイ</t>
    </rPh>
    <rPh sb="38" eb="39">
      <t>タモ</t>
    </rPh>
    <rPh sb="46" eb="48">
      <t>リョウキン</t>
    </rPh>
    <rPh sb="48" eb="50">
      <t>シュウニュウ</t>
    </rPh>
    <rPh sb="51" eb="53">
      <t>ゲンショウ</t>
    </rPh>
    <rPh sb="53" eb="55">
      <t>ケイコウ</t>
    </rPh>
    <rPh sb="59" eb="61">
      <t>コンゴ</t>
    </rPh>
    <rPh sb="62" eb="65">
      <t>アンテイテキ</t>
    </rPh>
    <rPh sb="66" eb="68">
      <t>ケイエイ</t>
    </rPh>
    <rPh sb="69" eb="70">
      <t>タモ</t>
    </rPh>
    <rPh sb="76" eb="77">
      <t>サラ</t>
    </rPh>
    <rPh sb="79" eb="81">
      <t>ケイヒ</t>
    </rPh>
    <rPh sb="81" eb="83">
      <t>アッシュク</t>
    </rPh>
    <rPh sb="84" eb="85">
      <t>ム</t>
    </rPh>
    <rPh sb="87" eb="88">
      <t>ト</t>
    </rPh>
    <rPh sb="89" eb="90">
      <t>ク</t>
    </rPh>
    <rPh sb="92" eb="94">
      <t>ヒツヨウ</t>
    </rPh>
    <rPh sb="100" eb="102">
      <t>リュウドウ</t>
    </rPh>
    <rPh sb="102" eb="104">
      <t>ヒリツ</t>
    </rPh>
    <rPh sb="105" eb="108">
      <t>コウスイジュン</t>
    </rPh>
    <rPh sb="112" eb="115">
      <t>タンキテキ</t>
    </rPh>
    <rPh sb="116" eb="118">
      <t>シキン</t>
    </rPh>
    <rPh sb="118" eb="119">
      <t>グ</t>
    </rPh>
    <rPh sb="121" eb="123">
      <t>モンダイ</t>
    </rPh>
    <rPh sb="131" eb="133">
      <t>キギョウ</t>
    </rPh>
    <rPh sb="133" eb="134">
      <t>サイ</t>
    </rPh>
    <rPh sb="134" eb="136">
      <t>ザンダカ</t>
    </rPh>
    <rPh sb="137" eb="139">
      <t>ゾウカ</t>
    </rPh>
    <rPh sb="139" eb="141">
      <t>ケイコウ</t>
    </rPh>
    <rPh sb="145" eb="148">
      <t>ショウライテキ</t>
    </rPh>
    <rPh sb="150" eb="152">
      <t>シキン</t>
    </rPh>
    <rPh sb="152" eb="154">
      <t>シュウシ</t>
    </rPh>
    <rPh sb="155" eb="157">
      <t>アッカ</t>
    </rPh>
    <rPh sb="158" eb="160">
      <t>ケネン</t>
    </rPh>
    <rPh sb="165" eb="167">
      <t>シセツ</t>
    </rPh>
    <rPh sb="167" eb="170">
      <t>リヨウリツ</t>
    </rPh>
    <rPh sb="171" eb="173">
      <t>ユウシュウ</t>
    </rPh>
    <rPh sb="173" eb="174">
      <t>リツ</t>
    </rPh>
    <rPh sb="175" eb="177">
      <t>ルイジ</t>
    </rPh>
    <rPh sb="177" eb="179">
      <t>ダンタイ</t>
    </rPh>
    <rPh sb="180" eb="181">
      <t>クラ</t>
    </rPh>
    <rPh sb="183" eb="184">
      <t>ヒク</t>
    </rPh>
    <rPh sb="186" eb="188">
      <t>シセツ</t>
    </rPh>
    <rPh sb="198" eb="200">
      <t>ロウスイ</t>
    </rPh>
    <rPh sb="200" eb="202">
      <t>チョウサ</t>
    </rPh>
    <rPh sb="202" eb="203">
      <t>トウ</t>
    </rPh>
    <rPh sb="204" eb="206">
      <t>タイサク</t>
    </rPh>
    <rPh sb="207" eb="208">
      <t>サラ</t>
    </rPh>
    <rPh sb="209" eb="210">
      <t>スス</t>
    </rPh>
    <rPh sb="214" eb="216">
      <t>ヒツヨウ</t>
    </rPh>
    <phoneticPr fontId="4"/>
  </si>
  <si>
    <t>有形固定資産減価償却率、管路経年化率ともに類似団体と比べて高く、施設の老朽化が進んでいます。これに対応するため、積極的に施設更新を進めており、管路更新率は高くなっています。更新に必要な財源の確保が今後の課題です。</t>
    <rPh sb="0" eb="2">
      <t>ユウケイ</t>
    </rPh>
    <rPh sb="2" eb="4">
      <t>コテイ</t>
    </rPh>
    <rPh sb="4" eb="6">
      <t>シサン</t>
    </rPh>
    <rPh sb="6" eb="8">
      <t>ゲンカ</t>
    </rPh>
    <rPh sb="8" eb="10">
      <t>ショウキャク</t>
    </rPh>
    <rPh sb="10" eb="11">
      <t>リツ</t>
    </rPh>
    <rPh sb="12" eb="14">
      <t>カンロ</t>
    </rPh>
    <rPh sb="14" eb="17">
      <t>ケイネンカ</t>
    </rPh>
    <rPh sb="17" eb="18">
      <t>リツ</t>
    </rPh>
    <rPh sb="21" eb="23">
      <t>ルイジ</t>
    </rPh>
    <rPh sb="23" eb="25">
      <t>ダンタイ</t>
    </rPh>
    <rPh sb="26" eb="27">
      <t>クラ</t>
    </rPh>
    <rPh sb="29" eb="30">
      <t>タカ</t>
    </rPh>
    <rPh sb="32" eb="34">
      <t>シセツ</t>
    </rPh>
    <rPh sb="35" eb="38">
      <t>ロウキュウカ</t>
    </rPh>
    <rPh sb="39" eb="40">
      <t>スス</t>
    </rPh>
    <rPh sb="49" eb="51">
      <t>タイオウ</t>
    </rPh>
    <rPh sb="56" eb="59">
      <t>セッキョクテキ</t>
    </rPh>
    <rPh sb="60" eb="62">
      <t>シセツ</t>
    </rPh>
    <rPh sb="62" eb="64">
      <t>コウシン</t>
    </rPh>
    <rPh sb="65" eb="66">
      <t>スス</t>
    </rPh>
    <rPh sb="71" eb="73">
      <t>カンロ</t>
    </rPh>
    <rPh sb="73" eb="75">
      <t>コウシン</t>
    </rPh>
    <rPh sb="75" eb="76">
      <t>リツ</t>
    </rPh>
    <rPh sb="77" eb="78">
      <t>タカ</t>
    </rPh>
    <rPh sb="86" eb="88">
      <t>コウシン</t>
    </rPh>
    <rPh sb="89" eb="91">
      <t>ヒツヨウ</t>
    </rPh>
    <rPh sb="92" eb="94">
      <t>ザイゲン</t>
    </rPh>
    <rPh sb="95" eb="97">
      <t>カクホ</t>
    </rPh>
    <rPh sb="98" eb="100">
      <t>コンゴ</t>
    </rPh>
    <rPh sb="101" eb="103">
      <t>カダイ</t>
    </rPh>
    <phoneticPr fontId="4"/>
  </si>
  <si>
    <t>現状では、安定的な経営状況を保っていますが、料金収入が減少する一方で、老朽化した施設の更新を着実に実施する必要があり、安定的な財源の確保が求められます。更なる経費節減に取り組むとともに、料金改定に向けた検討も進めていきます。</t>
    <rPh sb="0" eb="2">
      <t>ゲンジョウ</t>
    </rPh>
    <rPh sb="5" eb="8">
      <t>アンテイテキ</t>
    </rPh>
    <rPh sb="9" eb="11">
      <t>ケイエイ</t>
    </rPh>
    <rPh sb="11" eb="13">
      <t>ジョウキョウ</t>
    </rPh>
    <rPh sb="14" eb="15">
      <t>タモ</t>
    </rPh>
    <rPh sb="22" eb="24">
      <t>リョウキン</t>
    </rPh>
    <rPh sb="24" eb="26">
      <t>シュウニュウ</t>
    </rPh>
    <rPh sb="27" eb="29">
      <t>ゲンショウ</t>
    </rPh>
    <rPh sb="31" eb="33">
      <t>イッポウ</t>
    </rPh>
    <rPh sb="35" eb="38">
      <t>ロウキュウカ</t>
    </rPh>
    <rPh sb="40" eb="42">
      <t>シセツ</t>
    </rPh>
    <rPh sb="43" eb="45">
      <t>コウシン</t>
    </rPh>
    <rPh sb="46" eb="48">
      <t>チャクジツ</t>
    </rPh>
    <rPh sb="49" eb="51">
      <t>ジッシ</t>
    </rPh>
    <rPh sb="53" eb="55">
      <t>ヒツヨウ</t>
    </rPh>
    <rPh sb="59" eb="62">
      <t>アンテイテキ</t>
    </rPh>
    <rPh sb="63" eb="65">
      <t>ザイゲン</t>
    </rPh>
    <rPh sb="66" eb="68">
      <t>カクホ</t>
    </rPh>
    <rPh sb="69" eb="70">
      <t>モト</t>
    </rPh>
    <rPh sb="76" eb="77">
      <t>サラ</t>
    </rPh>
    <rPh sb="79" eb="81">
      <t>ケイヒ</t>
    </rPh>
    <rPh sb="81" eb="83">
      <t>セツゲン</t>
    </rPh>
    <rPh sb="84" eb="85">
      <t>ト</t>
    </rPh>
    <rPh sb="86" eb="87">
      <t>ク</t>
    </rPh>
    <rPh sb="93" eb="95">
      <t>リョウキン</t>
    </rPh>
    <rPh sb="95" eb="97">
      <t>カイテイ</t>
    </rPh>
    <rPh sb="98" eb="99">
      <t>ム</t>
    </rPh>
    <rPh sb="101" eb="103">
      <t>ケントウ</t>
    </rPh>
    <rPh sb="104" eb="105">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</si>
</sst>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1.44</c:v>
                </c:pt>
                <c:pt idx="1">
                  <c:v>0.99</c:v>
                </c:pt>
                <c:pt idx="2">
                  <c:v>0.95</c:v>
                </c:pt>
                <c:pt idx="3">
                  <c:v>0.92</c:v>
                </c:pt>
                <c:pt idx="4">
                  <c:v>2.21</c:v>
                </c:pt>
              </c:numCache>
            </c:numRef>
          </c:val>
        </c:ser>
        <c:dLbls>
          <c:showLegendKey val="0"/>
          <c:showVal val="0"/>
          <c:showCatName val="0"/>
          <c:showSerName val="0"/>
          <c:showPercent val="0"/>
          <c:showBubbleSize val="0"/>
        </c:dLbls>
        <c:gapWidth val="150"/>
        <c:axId val="95347456"/>
        <c:axId val="9534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95347456"/>
        <c:axId val="95349760"/>
      </c:lineChart>
      <c:dateAx>
        <c:axId val="95347456"/>
        <c:scaling>
          <c:orientation val="minMax"/>
        </c:scaling>
        <c:delete val="1"/>
        <c:axPos val="b"/>
        <c:numFmt formatCode="ge" sourceLinked="1"/>
        <c:majorTickMark val="none"/>
        <c:minorTickMark val="none"/>
        <c:tickLblPos val="none"/>
        <c:crossAx val="95349760"/>
        <c:crosses val="autoZero"/>
        <c:auto val="1"/>
        <c:lblOffset val="100"/>
        <c:baseTimeUnit val="years"/>
      </c:dateAx>
      <c:valAx>
        <c:axId val="9534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4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52.82</c:v>
                </c:pt>
                <c:pt idx="1">
                  <c:v>50.35</c:v>
                </c:pt>
                <c:pt idx="2">
                  <c:v>50.39</c:v>
                </c:pt>
                <c:pt idx="3">
                  <c:v>48.7</c:v>
                </c:pt>
                <c:pt idx="4">
                  <c:v>49.55</c:v>
                </c:pt>
              </c:numCache>
            </c:numRef>
          </c:val>
        </c:ser>
        <c:dLbls>
          <c:showLegendKey val="0"/>
          <c:showVal val="0"/>
          <c:showCatName val="0"/>
          <c:showSerName val="0"/>
          <c:showPercent val="0"/>
          <c:showBubbleSize val="0"/>
        </c:dLbls>
        <c:gapWidth val="150"/>
        <c:axId val="47088768"/>
        <c:axId val="4709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47088768"/>
        <c:axId val="47090688"/>
      </c:lineChart>
      <c:dateAx>
        <c:axId val="47088768"/>
        <c:scaling>
          <c:orientation val="minMax"/>
        </c:scaling>
        <c:delete val="1"/>
        <c:axPos val="b"/>
        <c:numFmt formatCode="ge" sourceLinked="1"/>
        <c:majorTickMark val="none"/>
        <c:minorTickMark val="none"/>
        <c:tickLblPos val="none"/>
        <c:crossAx val="47090688"/>
        <c:crosses val="autoZero"/>
        <c:auto val="1"/>
        <c:lblOffset val="100"/>
        <c:baseTimeUnit val="years"/>
      </c:dateAx>
      <c:valAx>
        <c:axId val="4709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8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84.05</c:v>
                </c:pt>
                <c:pt idx="1">
                  <c:v>86.74</c:v>
                </c:pt>
                <c:pt idx="2">
                  <c:v>85.9</c:v>
                </c:pt>
                <c:pt idx="3">
                  <c:v>86.15</c:v>
                </c:pt>
                <c:pt idx="4">
                  <c:v>84.1</c:v>
                </c:pt>
              </c:numCache>
            </c:numRef>
          </c:val>
        </c:ser>
        <c:dLbls>
          <c:showLegendKey val="0"/>
          <c:showVal val="0"/>
          <c:showCatName val="0"/>
          <c:showSerName val="0"/>
          <c:showPercent val="0"/>
          <c:showBubbleSize val="0"/>
        </c:dLbls>
        <c:gapWidth val="150"/>
        <c:axId val="47457024"/>
        <c:axId val="4745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47457024"/>
        <c:axId val="47458944"/>
      </c:lineChart>
      <c:dateAx>
        <c:axId val="47457024"/>
        <c:scaling>
          <c:orientation val="minMax"/>
        </c:scaling>
        <c:delete val="1"/>
        <c:axPos val="b"/>
        <c:numFmt formatCode="ge" sourceLinked="1"/>
        <c:majorTickMark val="none"/>
        <c:minorTickMark val="none"/>
        <c:tickLblPos val="none"/>
        <c:crossAx val="47458944"/>
        <c:crosses val="autoZero"/>
        <c:auto val="1"/>
        <c:lblOffset val="100"/>
        <c:baseTimeUnit val="years"/>
      </c:dateAx>
      <c:valAx>
        <c:axId val="4745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5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107.77</c:v>
                </c:pt>
                <c:pt idx="1">
                  <c:v>103.54</c:v>
                </c:pt>
                <c:pt idx="2">
                  <c:v>109.31</c:v>
                </c:pt>
                <c:pt idx="3">
                  <c:v>107.35</c:v>
                </c:pt>
                <c:pt idx="4">
                  <c:v>110.5</c:v>
                </c:pt>
              </c:numCache>
            </c:numRef>
          </c:val>
        </c:ser>
        <c:dLbls>
          <c:showLegendKey val="0"/>
          <c:showVal val="0"/>
          <c:showCatName val="0"/>
          <c:showSerName val="0"/>
          <c:showPercent val="0"/>
          <c:showBubbleSize val="0"/>
        </c:dLbls>
        <c:gapWidth val="150"/>
        <c:axId val="103164928"/>
        <c:axId val="10367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103164928"/>
        <c:axId val="103679872"/>
      </c:lineChart>
      <c:dateAx>
        <c:axId val="103164928"/>
        <c:scaling>
          <c:orientation val="minMax"/>
        </c:scaling>
        <c:delete val="1"/>
        <c:axPos val="b"/>
        <c:numFmt formatCode="ge" sourceLinked="1"/>
        <c:majorTickMark val="none"/>
        <c:minorTickMark val="none"/>
        <c:tickLblPos val="none"/>
        <c:crossAx val="103679872"/>
        <c:crosses val="autoZero"/>
        <c:auto val="1"/>
        <c:lblOffset val="100"/>
        <c:baseTimeUnit val="years"/>
      </c:dateAx>
      <c:valAx>
        <c:axId val="103679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16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47.27</c:v>
                </c:pt>
                <c:pt idx="1">
                  <c:v>48.42</c:v>
                </c:pt>
                <c:pt idx="2">
                  <c:v>49.25</c:v>
                </c:pt>
                <c:pt idx="3">
                  <c:v>52.05</c:v>
                </c:pt>
                <c:pt idx="4">
                  <c:v>51.06</c:v>
                </c:pt>
              </c:numCache>
            </c:numRef>
          </c:val>
        </c:ser>
        <c:dLbls>
          <c:showLegendKey val="0"/>
          <c:showVal val="0"/>
          <c:showCatName val="0"/>
          <c:showSerName val="0"/>
          <c:showPercent val="0"/>
          <c:showBubbleSize val="0"/>
        </c:dLbls>
        <c:gapWidth val="150"/>
        <c:axId val="33570816"/>
        <c:axId val="3357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33570816"/>
        <c:axId val="33572736"/>
      </c:lineChart>
      <c:dateAx>
        <c:axId val="33570816"/>
        <c:scaling>
          <c:orientation val="minMax"/>
        </c:scaling>
        <c:delete val="1"/>
        <c:axPos val="b"/>
        <c:numFmt formatCode="ge" sourceLinked="1"/>
        <c:majorTickMark val="none"/>
        <c:minorTickMark val="none"/>
        <c:tickLblPos val="none"/>
        <c:crossAx val="33572736"/>
        <c:crosses val="autoZero"/>
        <c:auto val="1"/>
        <c:lblOffset val="100"/>
        <c:baseTimeUnit val="years"/>
      </c:dateAx>
      <c:valAx>
        <c:axId val="3357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7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16.21</c:v>
                </c:pt>
                <c:pt idx="1">
                  <c:v>18.38</c:v>
                </c:pt>
                <c:pt idx="2">
                  <c:v>24.8</c:v>
                </c:pt>
                <c:pt idx="3">
                  <c:v>26.61</c:v>
                </c:pt>
                <c:pt idx="4">
                  <c:v>33</c:v>
                </c:pt>
              </c:numCache>
            </c:numRef>
          </c:val>
        </c:ser>
        <c:dLbls>
          <c:showLegendKey val="0"/>
          <c:showVal val="0"/>
          <c:showCatName val="0"/>
          <c:showSerName val="0"/>
          <c:showPercent val="0"/>
          <c:showBubbleSize val="0"/>
        </c:dLbls>
        <c:gapWidth val="150"/>
        <c:axId val="33611136"/>
        <c:axId val="3361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33611136"/>
        <c:axId val="33613312"/>
      </c:lineChart>
      <c:dateAx>
        <c:axId val="33611136"/>
        <c:scaling>
          <c:orientation val="minMax"/>
        </c:scaling>
        <c:delete val="1"/>
        <c:axPos val="b"/>
        <c:numFmt formatCode="ge" sourceLinked="1"/>
        <c:majorTickMark val="none"/>
        <c:minorTickMark val="none"/>
        <c:tickLblPos val="none"/>
        <c:crossAx val="33613312"/>
        <c:crosses val="autoZero"/>
        <c:auto val="1"/>
        <c:lblOffset val="100"/>
        <c:baseTimeUnit val="years"/>
      </c:dateAx>
      <c:valAx>
        <c:axId val="3361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1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619968"/>
        <c:axId val="3362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33619968"/>
        <c:axId val="33621504"/>
      </c:lineChart>
      <c:dateAx>
        <c:axId val="33619968"/>
        <c:scaling>
          <c:orientation val="minMax"/>
        </c:scaling>
        <c:delete val="1"/>
        <c:axPos val="b"/>
        <c:numFmt formatCode="ge" sourceLinked="1"/>
        <c:majorTickMark val="none"/>
        <c:minorTickMark val="none"/>
        <c:tickLblPos val="none"/>
        <c:crossAx val="33621504"/>
        <c:crosses val="autoZero"/>
        <c:auto val="1"/>
        <c:lblOffset val="100"/>
        <c:baseTimeUnit val="years"/>
      </c:dateAx>
      <c:valAx>
        <c:axId val="33621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61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536.47</c:v>
                </c:pt>
                <c:pt idx="1">
                  <c:v>719.13</c:v>
                </c:pt>
                <c:pt idx="2">
                  <c:v>725.73</c:v>
                </c:pt>
                <c:pt idx="3">
                  <c:v>357.13</c:v>
                </c:pt>
                <c:pt idx="4">
                  <c:v>256.42</c:v>
                </c:pt>
              </c:numCache>
            </c:numRef>
          </c:val>
        </c:ser>
        <c:dLbls>
          <c:showLegendKey val="0"/>
          <c:showVal val="0"/>
          <c:showCatName val="0"/>
          <c:showSerName val="0"/>
          <c:showPercent val="0"/>
          <c:showBubbleSize val="0"/>
        </c:dLbls>
        <c:gapWidth val="150"/>
        <c:axId val="33647232"/>
        <c:axId val="3364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33647232"/>
        <c:axId val="33649408"/>
      </c:lineChart>
      <c:dateAx>
        <c:axId val="33647232"/>
        <c:scaling>
          <c:orientation val="minMax"/>
        </c:scaling>
        <c:delete val="1"/>
        <c:axPos val="b"/>
        <c:numFmt formatCode="ge" sourceLinked="1"/>
        <c:majorTickMark val="none"/>
        <c:minorTickMark val="none"/>
        <c:tickLblPos val="none"/>
        <c:crossAx val="33649408"/>
        <c:crosses val="autoZero"/>
        <c:auto val="1"/>
        <c:lblOffset val="100"/>
        <c:baseTimeUnit val="years"/>
      </c:dateAx>
      <c:valAx>
        <c:axId val="33649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64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188.58</c:v>
                </c:pt>
                <c:pt idx="1">
                  <c:v>194.57</c:v>
                </c:pt>
                <c:pt idx="2">
                  <c:v>199.28</c:v>
                </c:pt>
                <c:pt idx="3">
                  <c:v>238.01</c:v>
                </c:pt>
                <c:pt idx="4">
                  <c:v>261.48</c:v>
                </c:pt>
              </c:numCache>
            </c:numRef>
          </c:val>
        </c:ser>
        <c:dLbls>
          <c:showLegendKey val="0"/>
          <c:showVal val="0"/>
          <c:showCatName val="0"/>
          <c:showSerName val="0"/>
          <c:showPercent val="0"/>
          <c:showBubbleSize val="0"/>
        </c:dLbls>
        <c:gapWidth val="150"/>
        <c:axId val="33679616"/>
        <c:axId val="4489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33679616"/>
        <c:axId val="44892544"/>
      </c:lineChart>
      <c:dateAx>
        <c:axId val="33679616"/>
        <c:scaling>
          <c:orientation val="minMax"/>
        </c:scaling>
        <c:delete val="1"/>
        <c:axPos val="b"/>
        <c:numFmt formatCode="ge" sourceLinked="1"/>
        <c:majorTickMark val="none"/>
        <c:minorTickMark val="none"/>
        <c:tickLblPos val="none"/>
        <c:crossAx val="44892544"/>
        <c:crosses val="autoZero"/>
        <c:auto val="1"/>
        <c:lblOffset val="100"/>
        <c:baseTimeUnit val="years"/>
      </c:dateAx>
      <c:valAx>
        <c:axId val="44892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67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105.63</c:v>
                </c:pt>
                <c:pt idx="1">
                  <c:v>102.02</c:v>
                </c:pt>
                <c:pt idx="2">
                  <c:v>106.59</c:v>
                </c:pt>
                <c:pt idx="3">
                  <c:v>105.66</c:v>
                </c:pt>
                <c:pt idx="4">
                  <c:v>109.31</c:v>
                </c:pt>
              </c:numCache>
            </c:numRef>
          </c:val>
        </c:ser>
        <c:dLbls>
          <c:showLegendKey val="0"/>
          <c:showVal val="0"/>
          <c:showCatName val="0"/>
          <c:showSerName val="0"/>
          <c:showPercent val="0"/>
          <c:showBubbleSize val="0"/>
        </c:dLbls>
        <c:gapWidth val="150"/>
        <c:axId val="44910464"/>
        <c:axId val="4492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44910464"/>
        <c:axId val="44924928"/>
      </c:lineChart>
      <c:dateAx>
        <c:axId val="44910464"/>
        <c:scaling>
          <c:orientation val="minMax"/>
        </c:scaling>
        <c:delete val="1"/>
        <c:axPos val="b"/>
        <c:numFmt formatCode="ge" sourceLinked="1"/>
        <c:majorTickMark val="none"/>
        <c:minorTickMark val="none"/>
        <c:tickLblPos val="none"/>
        <c:crossAx val="44924928"/>
        <c:crosses val="autoZero"/>
        <c:auto val="1"/>
        <c:lblOffset val="100"/>
        <c:baseTimeUnit val="years"/>
      </c:dateAx>
      <c:valAx>
        <c:axId val="4492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1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120.39</c:v>
                </c:pt>
                <c:pt idx="1">
                  <c:v>124.63</c:v>
                </c:pt>
                <c:pt idx="2">
                  <c:v>119.2</c:v>
                </c:pt>
                <c:pt idx="3">
                  <c:v>119.66</c:v>
                </c:pt>
                <c:pt idx="4">
                  <c:v>115.45</c:v>
                </c:pt>
              </c:numCache>
            </c:numRef>
          </c:val>
        </c:ser>
        <c:dLbls>
          <c:showLegendKey val="0"/>
          <c:showVal val="0"/>
          <c:showCatName val="0"/>
          <c:showSerName val="0"/>
          <c:showPercent val="0"/>
          <c:showBubbleSize val="0"/>
        </c:dLbls>
        <c:gapWidth val="150"/>
        <c:axId val="44955136"/>
        <c:axId val="4495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44955136"/>
        <c:axId val="44957056"/>
      </c:lineChart>
      <c:dateAx>
        <c:axId val="44955136"/>
        <c:scaling>
          <c:orientation val="minMax"/>
        </c:scaling>
        <c:delete val="1"/>
        <c:axPos val="b"/>
        <c:numFmt formatCode="ge" sourceLinked="1"/>
        <c:majorTickMark val="none"/>
        <c:minorTickMark val="none"/>
        <c:tickLblPos val="none"/>
        <c:crossAx val="44957056"/>
        <c:crosses val="autoZero"/>
        <c:auto val="1"/>
        <c:lblOffset val="100"/>
        <c:baseTimeUnit val="years"/>
      </c:dateAx>
      <c:valAx>
        <c:axId val="4495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5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40"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徳島県　鳴門市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60111</v>
      </c>
      <c r="AJ8" s="75"/>
      <c r="AK8" s="75"/>
      <c r="AL8" s="75"/>
      <c r="AM8" s="75"/>
      <c r="AN8" s="75"/>
      <c r="AO8" s="75"/>
      <c r="AP8" s="76"/>
      <c r="AQ8" s="57">
        <f>データ!R6</f>
        <v>135.66</v>
      </c>
      <c r="AR8" s="57"/>
      <c r="AS8" s="57"/>
      <c r="AT8" s="57"/>
      <c r="AU8" s="57"/>
      <c r="AV8" s="57"/>
      <c r="AW8" s="57"/>
      <c r="AX8" s="57"/>
      <c r="AY8" s="57">
        <f>データ!S6</f>
        <v>443.1</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71.650000000000006</v>
      </c>
      <c r="K10" s="57"/>
      <c r="L10" s="57"/>
      <c r="M10" s="57"/>
      <c r="N10" s="57"/>
      <c r="O10" s="57"/>
      <c r="P10" s="57"/>
      <c r="Q10" s="57"/>
      <c r="R10" s="57">
        <f>データ!O6</f>
        <v>99.87</v>
      </c>
      <c r="S10" s="57"/>
      <c r="T10" s="57"/>
      <c r="U10" s="57"/>
      <c r="V10" s="57"/>
      <c r="W10" s="57"/>
      <c r="X10" s="57"/>
      <c r="Y10" s="57"/>
      <c r="Z10" s="65">
        <f>データ!P6</f>
        <v>2106</v>
      </c>
      <c r="AA10" s="65"/>
      <c r="AB10" s="65"/>
      <c r="AC10" s="65"/>
      <c r="AD10" s="65"/>
      <c r="AE10" s="65"/>
      <c r="AF10" s="65"/>
      <c r="AG10" s="65"/>
      <c r="AH10" s="2"/>
      <c r="AI10" s="65">
        <f>データ!T6</f>
        <v>59619</v>
      </c>
      <c r="AJ10" s="65"/>
      <c r="AK10" s="65"/>
      <c r="AL10" s="65"/>
      <c r="AM10" s="65"/>
      <c r="AN10" s="65"/>
      <c r="AO10" s="65"/>
      <c r="AP10" s="65"/>
      <c r="AQ10" s="57">
        <f>データ!U6</f>
        <v>108.11</v>
      </c>
      <c r="AR10" s="57"/>
      <c r="AS10" s="57"/>
      <c r="AT10" s="57"/>
      <c r="AU10" s="57"/>
      <c r="AV10" s="57"/>
      <c r="AW10" s="57"/>
      <c r="AX10" s="57"/>
      <c r="AY10" s="57">
        <f>データ!V6</f>
        <v>551.47</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362026</v>
      </c>
      <c r="D6" s="31">
        <f t="shared" si="3"/>
        <v>46</v>
      </c>
      <c r="E6" s="31">
        <f t="shared" si="3"/>
        <v>1</v>
      </c>
      <c r="F6" s="31">
        <f t="shared" si="3"/>
        <v>0</v>
      </c>
      <c r="G6" s="31">
        <f t="shared" si="3"/>
        <v>1</v>
      </c>
      <c r="H6" s="31" t="str">
        <f t="shared" si="3"/>
        <v>徳島県　鳴門市</v>
      </c>
      <c r="I6" s="31" t="str">
        <f t="shared" si="3"/>
        <v>法適用</v>
      </c>
      <c r="J6" s="31" t="str">
        <f t="shared" si="3"/>
        <v>水道事業</v>
      </c>
      <c r="K6" s="31" t="str">
        <f t="shared" si="3"/>
        <v>末端給水事業</v>
      </c>
      <c r="L6" s="31" t="str">
        <f t="shared" si="3"/>
        <v>A4</v>
      </c>
      <c r="M6" s="32" t="str">
        <f t="shared" si="3"/>
        <v>-</v>
      </c>
      <c r="N6" s="32">
        <f t="shared" si="3"/>
        <v>71.650000000000006</v>
      </c>
      <c r="O6" s="32">
        <f t="shared" si="3"/>
        <v>99.87</v>
      </c>
      <c r="P6" s="32">
        <f t="shared" si="3"/>
        <v>2106</v>
      </c>
      <c r="Q6" s="32">
        <f t="shared" si="3"/>
        <v>60111</v>
      </c>
      <c r="R6" s="32">
        <f t="shared" si="3"/>
        <v>135.66</v>
      </c>
      <c r="S6" s="32">
        <f t="shared" si="3"/>
        <v>443.1</v>
      </c>
      <c r="T6" s="32">
        <f t="shared" si="3"/>
        <v>59619</v>
      </c>
      <c r="U6" s="32">
        <f t="shared" si="3"/>
        <v>108.11</v>
      </c>
      <c r="V6" s="32">
        <f t="shared" si="3"/>
        <v>551.47</v>
      </c>
      <c r="W6" s="33">
        <f>IF(W7="",NA(),W7)</f>
        <v>107.77</v>
      </c>
      <c r="X6" s="33">
        <f t="shared" ref="X6:AF6" si="4">IF(X7="",NA(),X7)</f>
        <v>103.54</v>
      </c>
      <c r="Y6" s="33">
        <f t="shared" si="4"/>
        <v>109.31</v>
      </c>
      <c r="Z6" s="33">
        <f t="shared" si="4"/>
        <v>107.35</v>
      </c>
      <c r="AA6" s="33">
        <f t="shared" si="4"/>
        <v>110.5</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536.47</v>
      </c>
      <c r="AT6" s="33">
        <f t="shared" ref="AT6:BB6" si="6">IF(AT7="",NA(),AT7)</f>
        <v>719.13</v>
      </c>
      <c r="AU6" s="33">
        <f t="shared" si="6"/>
        <v>725.73</v>
      </c>
      <c r="AV6" s="33">
        <f t="shared" si="6"/>
        <v>357.13</v>
      </c>
      <c r="AW6" s="33">
        <f t="shared" si="6"/>
        <v>256.42</v>
      </c>
      <c r="AX6" s="33">
        <f t="shared" si="6"/>
        <v>695.41</v>
      </c>
      <c r="AY6" s="33">
        <f t="shared" si="6"/>
        <v>701</v>
      </c>
      <c r="AZ6" s="33">
        <f t="shared" si="6"/>
        <v>739.59</v>
      </c>
      <c r="BA6" s="33">
        <f t="shared" si="6"/>
        <v>335.95</v>
      </c>
      <c r="BB6" s="33">
        <f t="shared" si="6"/>
        <v>346.59</v>
      </c>
      <c r="BC6" s="32" t="str">
        <f>IF(BC7="","",IF(BC7="-","【-】","【"&amp;SUBSTITUTE(TEXT(BC7,"#,##0.00"),"-","△")&amp;"】"))</f>
        <v>【262.74】</v>
      </c>
      <c r="BD6" s="33">
        <f>IF(BD7="",NA(),BD7)</f>
        <v>188.58</v>
      </c>
      <c r="BE6" s="33">
        <f t="shared" ref="BE6:BM6" si="7">IF(BE7="",NA(),BE7)</f>
        <v>194.57</v>
      </c>
      <c r="BF6" s="33">
        <f t="shared" si="7"/>
        <v>199.28</v>
      </c>
      <c r="BG6" s="33">
        <f t="shared" si="7"/>
        <v>238.01</v>
      </c>
      <c r="BH6" s="33">
        <f t="shared" si="7"/>
        <v>261.48</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105.63</v>
      </c>
      <c r="BP6" s="33">
        <f t="shared" ref="BP6:BX6" si="8">IF(BP7="",NA(),BP7)</f>
        <v>102.02</v>
      </c>
      <c r="BQ6" s="33">
        <f t="shared" si="8"/>
        <v>106.59</v>
      </c>
      <c r="BR6" s="33">
        <f t="shared" si="8"/>
        <v>105.66</v>
      </c>
      <c r="BS6" s="33">
        <f t="shared" si="8"/>
        <v>109.31</v>
      </c>
      <c r="BT6" s="33">
        <f t="shared" si="8"/>
        <v>99.61</v>
      </c>
      <c r="BU6" s="33">
        <f t="shared" si="8"/>
        <v>100.27</v>
      </c>
      <c r="BV6" s="33">
        <f t="shared" si="8"/>
        <v>99.46</v>
      </c>
      <c r="BW6" s="33">
        <f t="shared" si="8"/>
        <v>105.21</v>
      </c>
      <c r="BX6" s="33">
        <f t="shared" si="8"/>
        <v>105.71</v>
      </c>
      <c r="BY6" s="32" t="str">
        <f>IF(BY7="","",IF(BY7="-","【-】","【"&amp;SUBSTITUTE(TEXT(BY7,"#,##0.00"),"-","△")&amp;"】"))</f>
        <v>【104.99】</v>
      </c>
      <c r="BZ6" s="33">
        <f>IF(BZ7="",NA(),BZ7)</f>
        <v>120.39</v>
      </c>
      <c r="CA6" s="33">
        <f t="shared" ref="CA6:CI6" si="9">IF(CA7="",NA(),CA7)</f>
        <v>124.63</v>
      </c>
      <c r="CB6" s="33">
        <f t="shared" si="9"/>
        <v>119.2</v>
      </c>
      <c r="CC6" s="33">
        <f t="shared" si="9"/>
        <v>119.66</v>
      </c>
      <c r="CD6" s="33">
        <f t="shared" si="9"/>
        <v>115.45</v>
      </c>
      <c r="CE6" s="33">
        <f t="shared" si="9"/>
        <v>169.59</v>
      </c>
      <c r="CF6" s="33">
        <f t="shared" si="9"/>
        <v>169.62</v>
      </c>
      <c r="CG6" s="33">
        <f t="shared" si="9"/>
        <v>171.78</v>
      </c>
      <c r="CH6" s="33">
        <f t="shared" si="9"/>
        <v>162.59</v>
      </c>
      <c r="CI6" s="33">
        <f t="shared" si="9"/>
        <v>162.15</v>
      </c>
      <c r="CJ6" s="32" t="str">
        <f>IF(CJ7="","",IF(CJ7="-","【-】","【"&amp;SUBSTITUTE(TEXT(CJ7,"#,##0.00"),"-","△")&amp;"】"))</f>
        <v>【163.72】</v>
      </c>
      <c r="CK6" s="33">
        <f>IF(CK7="",NA(),CK7)</f>
        <v>52.82</v>
      </c>
      <c r="CL6" s="33">
        <f t="shared" ref="CL6:CT6" si="10">IF(CL7="",NA(),CL7)</f>
        <v>50.35</v>
      </c>
      <c r="CM6" s="33">
        <f t="shared" si="10"/>
        <v>50.39</v>
      </c>
      <c r="CN6" s="33">
        <f t="shared" si="10"/>
        <v>48.7</v>
      </c>
      <c r="CO6" s="33">
        <f t="shared" si="10"/>
        <v>49.55</v>
      </c>
      <c r="CP6" s="33">
        <f t="shared" si="10"/>
        <v>60.04</v>
      </c>
      <c r="CQ6" s="33">
        <f t="shared" si="10"/>
        <v>59.88</v>
      </c>
      <c r="CR6" s="33">
        <f t="shared" si="10"/>
        <v>59.68</v>
      </c>
      <c r="CS6" s="33">
        <f t="shared" si="10"/>
        <v>59.17</v>
      </c>
      <c r="CT6" s="33">
        <f t="shared" si="10"/>
        <v>59.34</v>
      </c>
      <c r="CU6" s="32" t="str">
        <f>IF(CU7="","",IF(CU7="-","【-】","【"&amp;SUBSTITUTE(TEXT(CU7,"#,##0.00"),"-","△")&amp;"】"))</f>
        <v>【59.76】</v>
      </c>
      <c r="CV6" s="33">
        <f>IF(CV7="",NA(),CV7)</f>
        <v>84.05</v>
      </c>
      <c r="CW6" s="33">
        <f t="shared" ref="CW6:DE6" si="11">IF(CW7="",NA(),CW7)</f>
        <v>86.74</v>
      </c>
      <c r="CX6" s="33">
        <f t="shared" si="11"/>
        <v>85.9</v>
      </c>
      <c r="CY6" s="33">
        <f t="shared" si="11"/>
        <v>86.15</v>
      </c>
      <c r="CZ6" s="33">
        <f t="shared" si="11"/>
        <v>84.1</v>
      </c>
      <c r="DA6" s="33">
        <f t="shared" si="11"/>
        <v>87.33</v>
      </c>
      <c r="DB6" s="33">
        <f t="shared" si="11"/>
        <v>87.65</v>
      </c>
      <c r="DC6" s="33">
        <f t="shared" si="11"/>
        <v>87.63</v>
      </c>
      <c r="DD6" s="33">
        <f t="shared" si="11"/>
        <v>87.6</v>
      </c>
      <c r="DE6" s="33">
        <f t="shared" si="11"/>
        <v>87.74</v>
      </c>
      <c r="DF6" s="32" t="str">
        <f>IF(DF7="","",IF(DF7="-","【-】","【"&amp;SUBSTITUTE(TEXT(DF7,"#,##0.00"),"-","△")&amp;"】"))</f>
        <v>【89.95】</v>
      </c>
      <c r="DG6" s="33">
        <f>IF(DG7="",NA(),DG7)</f>
        <v>47.27</v>
      </c>
      <c r="DH6" s="33">
        <f t="shared" ref="DH6:DP6" si="12">IF(DH7="",NA(),DH7)</f>
        <v>48.42</v>
      </c>
      <c r="DI6" s="33">
        <f t="shared" si="12"/>
        <v>49.25</v>
      </c>
      <c r="DJ6" s="33">
        <f t="shared" si="12"/>
        <v>52.05</v>
      </c>
      <c r="DK6" s="33">
        <f t="shared" si="12"/>
        <v>51.06</v>
      </c>
      <c r="DL6" s="33">
        <f t="shared" si="12"/>
        <v>37.71</v>
      </c>
      <c r="DM6" s="33">
        <f t="shared" si="12"/>
        <v>38.69</v>
      </c>
      <c r="DN6" s="33">
        <f t="shared" si="12"/>
        <v>39.65</v>
      </c>
      <c r="DO6" s="33">
        <f t="shared" si="12"/>
        <v>45.25</v>
      </c>
      <c r="DP6" s="33">
        <f t="shared" si="12"/>
        <v>46.27</v>
      </c>
      <c r="DQ6" s="32" t="str">
        <f>IF(DQ7="","",IF(DQ7="-","【-】","【"&amp;SUBSTITUTE(TEXT(DQ7,"#,##0.00"),"-","△")&amp;"】"))</f>
        <v>【47.18】</v>
      </c>
      <c r="DR6" s="33">
        <f>IF(DR7="",NA(),DR7)</f>
        <v>16.21</v>
      </c>
      <c r="DS6" s="33">
        <f t="shared" ref="DS6:EA6" si="13">IF(DS7="",NA(),DS7)</f>
        <v>18.38</v>
      </c>
      <c r="DT6" s="33">
        <f t="shared" si="13"/>
        <v>24.8</v>
      </c>
      <c r="DU6" s="33">
        <f t="shared" si="13"/>
        <v>26.61</v>
      </c>
      <c r="DV6" s="33">
        <f t="shared" si="13"/>
        <v>33</v>
      </c>
      <c r="DW6" s="33">
        <f t="shared" si="13"/>
        <v>7.67</v>
      </c>
      <c r="DX6" s="33">
        <f t="shared" si="13"/>
        <v>8.4</v>
      </c>
      <c r="DY6" s="33">
        <f t="shared" si="13"/>
        <v>9.7100000000000009</v>
      </c>
      <c r="DZ6" s="33">
        <f t="shared" si="13"/>
        <v>10.71</v>
      </c>
      <c r="EA6" s="33">
        <f t="shared" si="13"/>
        <v>10.93</v>
      </c>
      <c r="EB6" s="32" t="str">
        <f>IF(EB7="","",IF(EB7="-","【-】","【"&amp;SUBSTITUTE(TEXT(EB7,"#,##0.00"),"-","△")&amp;"】"))</f>
        <v>【13.18】</v>
      </c>
      <c r="EC6" s="33">
        <f>IF(EC7="",NA(),EC7)</f>
        <v>1.44</v>
      </c>
      <c r="ED6" s="33">
        <f t="shared" ref="ED6:EL6" si="14">IF(ED7="",NA(),ED7)</f>
        <v>0.99</v>
      </c>
      <c r="EE6" s="33">
        <f t="shared" si="14"/>
        <v>0.95</v>
      </c>
      <c r="EF6" s="33">
        <f t="shared" si="14"/>
        <v>0.92</v>
      </c>
      <c r="EG6" s="33">
        <f t="shared" si="14"/>
        <v>2.21</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362026</v>
      </c>
      <c r="D7" s="35">
        <v>46</v>
      </c>
      <c r="E7" s="35">
        <v>1</v>
      </c>
      <c r="F7" s="35">
        <v>0</v>
      </c>
      <c r="G7" s="35">
        <v>1</v>
      </c>
      <c r="H7" s="35" t="s">
        <v>93</v>
      </c>
      <c r="I7" s="35" t="s">
        <v>94</v>
      </c>
      <c r="J7" s="35" t="s">
        <v>95</v>
      </c>
      <c r="K7" s="35" t="s">
        <v>96</v>
      </c>
      <c r="L7" s="35" t="s">
        <v>97</v>
      </c>
      <c r="M7" s="36" t="s">
        <v>98</v>
      </c>
      <c r="N7" s="36">
        <v>71.650000000000006</v>
      </c>
      <c r="O7" s="36">
        <v>99.87</v>
      </c>
      <c r="P7" s="36">
        <v>2106</v>
      </c>
      <c r="Q7" s="36">
        <v>60111</v>
      </c>
      <c r="R7" s="36">
        <v>135.66</v>
      </c>
      <c r="S7" s="36">
        <v>443.1</v>
      </c>
      <c r="T7" s="36">
        <v>59619</v>
      </c>
      <c r="U7" s="36">
        <v>108.11</v>
      </c>
      <c r="V7" s="36">
        <v>551.47</v>
      </c>
      <c r="W7" s="36">
        <v>107.77</v>
      </c>
      <c r="X7" s="36">
        <v>103.54</v>
      </c>
      <c r="Y7" s="36">
        <v>109.31</v>
      </c>
      <c r="Z7" s="36">
        <v>107.35</v>
      </c>
      <c r="AA7" s="36">
        <v>110.5</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536.47</v>
      </c>
      <c r="AT7" s="36">
        <v>719.13</v>
      </c>
      <c r="AU7" s="36">
        <v>725.73</v>
      </c>
      <c r="AV7" s="36">
        <v>357.13</v>
      </c>
      <c r="AW7" s="36">
        <v>256.42</v>
      </c>
      <c r="AX7" s="36">
        <v>695.41</v>
      </c>
      <c r="AY7" s="36">
        <v>701</v>
      </c>
      <c r="AZ7" s="36">
        <v>739.59</v>
      </c>
      <c r="BA7" s="36">
        <v>335.95</v>
      </c>
      <c r="BB7" s="36">
        <v>346.59</v>
      </c>
      <c r="BC7" s="36">
        <v>262.74</v>
      </c>
      <c r="BD7" s="36">
        <v>188.58</v>
      </c>
      <c r="BE7" s="36">
        <v>194.57</v>
      </c>
      <c r="BF7" s="36">
        <v>199.28</v>
      </c>
      <c r="BG7" s="36">
        <v>238.01</v>
      </c>
      <c r="BH7" s="36">
        <v>261.48</v>
      </c>
      <c r="BI7" s="36">
        <v>343.45</v>
      </c>
      <c r="BJ7" s="36">
        <v>330.99</v>
      </c>
      <c r="BK7" s="36">
        <v>324.08999999999997</v>
      </c>
      <c r="BL7" s="36">
        <v>319.82</v>
      </c>
      <c r="BM7" s="36">
        <v>312.02999999999997</v>
      </c>
      <c r="BN7" s="36">
        <v>276.38</v>
      </c>
      <c r="BO7" s="36">
        <v>105.63</v>
      </c>
      <c r="BP7" s="36">
        <v>102.02</v>
      </c>
      <c r="BQ7" s="36">
        <v>106.59</v>
      </c>
      <c r="BR7" s="36">
        <v>105.66</v>
      </c>
      <c r="BS7" s="36">
        <v>109.31</v>
      </c>
      <c r="BT7" s="36">
        <v>99.61</v>
      </c>
      <c r="BU7" s="36">
        <v>100.27</v>
      </c>
      <c r="BV7" s="36">
        <v>99.46</v>
      </c>
      <c r="BW7" s="36">
        <v>105.21</v>
      </c>
      <c r="BX7" s="36">
        <v>105.71</v>
      </c>
      <c r="BY7" s="36">
        <v>104.99</v>
      </c>
      <c r="BZ7" s="36">
        <v>120.39</v>
      </c>
      <c r="CA7" s="36">
        <v>124.63</v>
      </c>
      <c r="CB7" s="36">
        <v>119.2</v>
      </c>
      <c r="CC7" s="36">
        <v>119.66</v>
      </c>
      <c r="CD7" s="36">
        <v>115.45</v>
      </c>
      <c r="CE7" s="36">
        <v>169.59</v>
      </c>
      <c r="CF7" s="36">
        <v>169.62</v>
      </c>
      <c r="CG7" s="36">
        <v>171.78</v>
      </c>
      <c r="CH7" s="36">
        <v>162.59</v>
      </c>
      <c r="CI7" s="36">
        <v>162.15</v>
      </c>
      <c r="CJ7" s="36">
        <v>163.72</v>
      </c>
      <c r="CK7" s="36">
        <v>52.82</v>
      </c>
      <c r="CL7" s="36">
        <v>50.35</v>
      </c>
      <c r="CM7" s="36">
        <v>50.39</v>
      </c>
      <c r="CN7" s="36">
        <v>48.7</v>
      </c>
      <c r="CO7" s="36">
        <v>49.55</v>
      </c>
      <c r="CP7" s="36">
        <v>60.04</v>
      </c>
      <c r="CQ7" s="36">
        <v>59.88</v>
      </c>
      <c r="CR7" s="36">
        <v>59.68</v>
      </c>
      <c r="CS7" s="36">
        <v>59.17</v>
      </c>
      <c r="CT7" s="36">
        <v>59.34</v>
      </c>
      <c r="CU7" s="36">
        <v>59.76</v>
      </c>
      <c r="CV7" s="36">
        <v>84.05</v>
      </c>
      <c r="CW7" s="36">
        <v>86.74</v>
      </c>
      <c r="CX7" s="36">
        <v>85.9</v>
      </c>
      <c r="CY7" s="36">
        <v>86.15</v>
      </c>
      <c r="CZ7" s="36">
        <v>84.1</v>
      </c>
      <c r="DA7" s="36">
        <v>87.33</v>
      </c>
      <c r="DB7" s="36">
        <v>87.65</v>
      </c>
      <c r="DC7" s="36">
        <v>87.63</v>
      </c>
      <c r="DD7" s="36">
        <v>87.6</v>
      </c>
      <c r="DE7" s="36">
        <v>87.74</v>
      </c>
      <c r="DF7" s="36">
        <v>89.95</v>
      </c>
      <c r="DG7" s="36">
        <v>47.27</v>
      </c>
      <c r="DH7" s="36">
        <v>48.42</v>
      </c>
      <c r="DI7" s="36">
        <v>49.25</v>
      </c>
      <c r="DJ7" s="36">
        <v>52.05</v>
      </c>
      <c r="DK7" s="36">
        <v>51.06</v>
      </c>
      <c r="DL7" s="36">
        <v>37.71</v>
      </c>
      <c r="DM7" s="36">
        <v>38.69</v>
      </c>
      <c r="DN7" s="36">
        <v>39.65</v>
      </c>
      <c r="DO7" s="36">
        <v>45.25</v>
      </c>
      <c r="DP7" s="36">
        <v>46.27</v>
      </c>
      <c r="DQ7" s="36">
        <v>47.18</v>
      </c>
      <c r="DR7" s="36">
        <v>16.21</v>
      </c>
      <c r="DS7" s="36">
        <v>18.38</v>
      </c>
      <c r="DT7" s="36">
        <v>24.8</v>
      </c>
      <c r="DU7" s="36">
        <v>26.61</v>
      </c>
      <c r="DV7" s="36">
        <v>33</v>
      </c>
      <c r="DW7" s="36">
        <v>7.67</v>
      </c>
      <c r="DX7" s="36">
        <v>8.4</v>
      </c>
      <c r="DY7" s="36">
        <v>9.7100000000000009</v>
      </c>
      <c r="DZ7" s="36">
        <v>10.71</v>
      </c>
      <c r="EA7" s="36">
        <v>10.93</v>
      </c>
      <c r="EB7" s="36">
        <v>13.18</v>
      </c>
      <c r="EC7" s="36">
        <v>1.44</v>
      </c>
      <c r="ED7" s="36">
        <v>0.99</v>
      </c>
      <c r="EE7" s="36">
        <v>0.95</v>
      </c>
      <c r="EF7" s="36">
        <v>0.92</v>
      </c>
      <c r="EG7" s="36">
        <v>2.21</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曽根 貴三</cp:lastModifiedBy>
  <dcterms:created xsi:type="dcterms:W3CDTF">2017-02-01T08:47:47Z</dcterms:created>
  <dcterms:modified xsi:type="dcterms:W3CDTF">2017-02-03T04:26:43Z</dcterms:modified>
  <cp:category/>
</cp:coreProperties>
</file>