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\KenFileServer\105\004000\2015(H27)\I_地方債\04 平成27年度地方債担当（研修生下席）\平成27年度研修生（地方債下席）\平成27年度後期（馬場）\01 地方公営企業\280122_公営企業に係る「経営比較分析表」の分析等について\06 回答（市町村より）\03 HP公開用\08 三好市（済み）◆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AD10" i="4" s="1"/>
  <c r="P6" i="5"/>
  <c r="O6" i="5"/>
  <c r="P10" i="4" s="1"/>
  <c r="N6" i="5"/>
  <c r="M6" i="5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<sst xmlns="http://schemas.openxmlformats.org/spreadsheetml/2006/main" count="233" uniqueCount="111">
  <si>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</si>
  <si>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</si>
  <si>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</si>
  <si>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</si>
  <si>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</si>
  <si>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</si>
  <si>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</si>
  <si>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</si>
  <si>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</si>
  <si>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</si>
  <si>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</si>
  <si>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</si>
  <si>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</si>
  <si>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</si>
  <si>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</si>
  <si>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</si>
  <si>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</si>
  <si>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</si>
  <si>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</si>
  <si>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</si>
  <si>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</si>
  <si>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</si>
  <si>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</si>
  <si>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</si>
  <si>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</si>
  <si>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</si>
  <si>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</si>
  <si>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</si>
  <si>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</si>
  <si>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</si>
  <si>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</si>
  <si>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</si>
  <si>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</si>
  <si>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</si>
  <si>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</si>
  <si>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</si>
  <si>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</si>
  <si>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</si>
  <si>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</si>
  <si>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</si>
  <si>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</si>
  <si>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</si>
  <si>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</si>
  <si>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</si>
  <si>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</si>
  <si>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</si>
  <si>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</si>
  <si>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</si>
  <si>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</si>
  <si>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</si>
  <si>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</si>
  <si>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</si>
  <si>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</si>
  <si>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</si>
  <si>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</si>
  <si>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</si>
  <si>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</si>
  <si>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</si>
  <si>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</si>
  <si>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</si>
  <si>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</si>
  <si>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</si>
  <si>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</si>
  <si>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</si>
  <si>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</si>
  <si>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</si>
  <si>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</si>
  <si>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</si>
  <si>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</si>
  <si>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</si>
  <si>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</si>
  <si>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</si>
  <si>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</si>
  <si>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</si>
  <si>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</si>
  <si>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</si>
  <si>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</si>
  <si>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</si>
  <si>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</si>
  <si>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</si>
  <si>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</si>
  <si>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</si>
  <si>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</si>
  <si>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</si>
  <si>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</si>
  <si>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</si>
  <si>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</si>
  <si>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</si>
  <si>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</si>
  <si>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</si>
  <si>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</si>
  <si>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</si>
  <si>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</si>
  <si>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</si>
  <si>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</si>
  <si>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</si>
  <si>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三好市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</si>
  <si>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</si>
  <si>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</si>
  <si>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</si>
  <si>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</si>
  <si>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</si>
  <si>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</si>
  <si>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</si>
  <si>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</si>
  <si>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</si>
  <si>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</si>
  <si>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</si>
  <si>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これまで、市町村設置型で整備した浄化槽は、古いもので10年が経過している。現在、浄化槽は30年が耐用年数とされていることから、現段階では老朽化対策の必要性は生じていない。</t>
    <rPh sb="6" eb="9">
      <t>シチョウソン</t>
    </rPh>
    <rPh sb="9" eb="12">
      <t>セッチガタ</t>
    </rPh>
    <rPh sb="13" eb="15">
      <t>セイビ</t>
    </rPh>
    <rPh sb="17" eb="20">
      <t>ジョウカソウ</t>
    </rPh>
    <rPh sb="22" eb="23">
      <t>フル</t>
    </rPh>
    <rPh sb="29" eb="30">
      <t>ネン</t>
    </rPh>
    <rPh sb="31" eb="33">
      <t>ケイカ</t>
    </rPh>
    <rPh sb="64" eb="67">
      <t>ゲンダンカイ</t>
    </rPh>
    <rPh sb="69" eb="72">
      <t>ロウキュウカ</t>
    </rPh>
    <rPh sb="72" eb="74">
      <t>タイサク</t>
    </rPh>
    <rPh sb="75" eb="78">
      <t>ヒツヨウセイ</t>
    </rPh>
    <rPh sb="79" eb="80">
      <t>ショウ</t>
    </rPh>
    <phoneticPr fontId="4"/>
  </si>
  <si>
    <t>　安定的な経営に向けて、日常的な経費削減に努めるとともに、民間活力を導入したＰＦＩ方式の導入を進めていく。</t>
    <rPh sb="1" eb="4">
      <t>アンテイテキ</t>
    </rPh>
    <rPh sb="5" eb="7">
      <t>ケイエイ</t>
    </rPh>
    <rPh sb="8" eb="9">
      <t>ム</t>
    </rPh>
    <rPh sb="12" eb="15">
      <t>ニチジョウテキ</t>
    </rPh>
    <rPh sb="16" eb="18">
      <t>ケイヒ</t>
    </rPh>
    <rPh sb="18" eb="20">
      <t>サクゲン</t>
    </rPh>
    <rPh sb="21" eb="22">
      <t>ツト</t>
    </rPh>
    <rPh sb="29" eb="31">
      <t>ミンカン</t>
    </rPh>
    <rPh sb="31" eb="33">
      <t>カツリョク</t>
    </rPh>
    <rPh sb="34" eb="36">
      <t>ドウニュウ</t>
    </rPh>
    <rPh sb="41" eb="43">
      <t>ホウシキ</t>
    </rPh>
    <rPh sb="44" eb="46">
      <t>ドウニュウ</t>
    </rPh>
    <rPh sb="47" eb="48">
      <t>スス</t>
    </rPh>
    <phoneticPr fontId="4"/>
  </si>
  <si>
    <t>　平成24年度、25年度と収益的収支比率は100％を超えたが、平成26年度は100％を下回った。これは、起債償還額が増加したことが要因だが、今後も起債償還額は増加するため、経費削減の取り組みが必要である。</t>
    <rPh sb="1" eb="3">
      <t>ヘイセイ</t>
    </rPh>
    <rPh sb="5" eb="6">
      <t>ネン</t>
    </rPh>
    <rPh sb="6" eb="7">
      <t>ド</t>
    </rPh>
    <rPh sb="10" eb="11">
      <t>ネン</t>
    </rPh>
    <rPh sb="11" eb="12">
      <t>ド</t>
    </rPh>
    <rPh sb="13" eb="16">
      <t>シュウエキテキ</t>
    </rPh>
    <rPh sb="16" eb="18">
      <t>シュウシ</t>
    </rPh>
    <rPh sb="18" eb="20">
      <t>ヒリツ</t>
    </rPh>
    <rPh sb="26" eb="27">
      <t>コ</t>
    </rPh>
    <rPh sb="31" eb="33">
      <t>ヘイセイ</t>
    </rPh>
    <rPh sb="35" eb="37">
      <t>ネンド</t>
    </rPh>
    <rPh sb="43" eb="45">
      <t>シタマワ</t>
    </rPh>
    <rPh sb="52" eb="54">
      <t>キサイ</t>
    </rPh>
    <rPh sb="54" eb="56">
      <t>ショウカン</t>
    </rPh>
    <rPh sb="56" eb="57">
      <t>ガク</t>
    </rPh>
    <rPh sb="58" eb="60">
      <t>ゾウカ</t>
    </rPh>
    <rPh sb="65" eb="67">
      <t>ヨウイン</t>
    </rPh>
    <rPh sb="70" eb="72">
      <t>コンゴ</t>
    </rPh>
    <rPh sb="73" eb="75">
      <t>キサイ</t>
    </rPh>
    <rPh sb="75" eb="77">
      <t>ショウカン</t>
    </rPh>
    <rPh sb="77" eb="78">
      <t>ガク</t>
    </rPh>
    <rPh sb="79" eb="81">
      <t>ゾウカ</t>
    </rPh>
    <rPh sb="86" eb="88">
      <t>ケイヒ</t>
    </rPh>
    <rPh sb="88" eb="90">
      <t>サクゲン</t>
    </rPh>
    <rPh sb="91" eb="92">
      <t>ト</t>
    </rPh>
    <rPh sb="93" eb="94">
      <t>ク</t>
    </rPh>
    <rPh sb="96" eb="9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</si>
</sst>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613168"/>
        <c:axId val="5539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613168"/>
        <c:axId val="55397360"/>
      </c:lineChart>
      <c:dateAx>
        <c:axId val="296613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397360"/>
        <c:crosses val="autoZero"/>
        <c:auto val="1"/>
        <c:lblOffset val="100"/>
        <c:baseTimeUnit val="years"/>
      </c:dateAx>
      <c:valAx>
        <c:axId val="5539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6613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503944"/>
        <c:axId val="29850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57.53</c:v>
                </c:pt>
                <c:pt idx="1">
                  <c:v>60.03</c:v>
                </c:pt>
                <c:pt idx="2">
                  <c:v>61.93</c:v>
                </c:pt>
                <c:pt idx="3">
                  <c:v>58.06</c:v>
                </c:pt>
                <c:pt idx="4">
                  <c:v>59.08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503944"/>
        <c:axId val="298504336"/>
      </c:lineChart>
      <c:dateAx>
        <c:axId val="298503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504336"/>
        <c:crosses val="autoZero"/>
        <c:auto val="1"/>
        <c:lblOffset val="100"/>
        <c:baseTimeUnit val="years"/>
      </c:dateAx>
      <c:valAx>
        <c:axId val="29850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503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99.84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505512"/>
        <c:axId val="298585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76.78</c:v>
                </c:pt>
                <c:pt idx="1">
                  <c:v>76.8</c:v>
                </c:pt>
                <c:pt idx="2">
                  <c:v>77.25</c:v>
                </c:pt>
                <c:pt idx="3">
                  <c:v>75.790000000000006</c:v>
                </c:pt>
                <c:pt idx="4">
                  <c:v>77.12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505512"/>
        <c:axId val="298585888"/>
      </c:lineChart>
      <c:dateAx>
        <c:axId val="298505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585888"/>
        <c:crosses val="autoZero"/>
        <c:auto val="1"/>
        <c:lblOffset val="100"/>
        <c:baseTimeUnit val="years"/>
      </c:dateAx>
      <c:valAx>
        <c:axId val="298585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505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93.4</c:v>
                </c:pt>
                <c:pt idx="1">
                  <c:v>98.71</c:v>
                </c:pt>
                <c:pt idx="2">
                  <c:v>100.12</c:v>
                </c:pt>
                <c:pt idx="3">
                  <c:v>102.92</c:v>
                </c:pt>
                <c:pt idx="4">
                  <c:v>97.08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696120"/>
        <c:axId val="297087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696120"/>
        <c:axId val="297087320"/>
      </c:lineChart>
      <c:dateAx>
        <c:axId val="297696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087320"/>
        <c:crosses val="autoZero"/>
        <c:auto val="1"/>
        <c:lblOffset val="100"/>
        <c:baseTimeUnit val="years"/>
      </c:dateAx>
      <c:valAx>
        <c:axId val="297087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7696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040680"/>
        <c:axId val="2549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040680"/>
        <c:axId val="254942496"/>
      </c:lineChart>
      <c:dateAx>
        <c:axId val="297040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942496"/>
        <c:crosses val="autoZero"/>
        <c:auto val="1"/>
        <c:lblOffset val="100"/>
        <c:baseTimeUnit val="years"/>
      </c:dateAx>
      <c:valAx>
        <c:axId val="2549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7040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467552"/>
        <c:axId val="29634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467552"/>
        <c:axId val="296343232"/>
      </c:lineChart>
      <c:dateAx>
        <c:axId val="29746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343232"/>
        <c:crosses val="autoZero"/>
        <c:auto val="1"/>
        <c:lblOffset val="100"/>
        <c:baseTimeUnit val="years"/>
      </c:dateAx>
      <c:valAx>
        <c:axId val="29634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7467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115120"/>
        <c:axId val="298115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115120"/>
        <c:axId val="298115512"/>
      </c:lineChart>
      <c:dateAx>
        <c:axId val="298115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115512"/>
        <c:crosses val="autoZero"/>
        <c:auto val="1"/>
        <c:lblOffset val="100"/>
        <c:baseTimeUnit val="years"/>
      </c:dateAx>
      <c:valAx>
        <c:axId val="298115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115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116688"/>
        <c:axId val="298151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116688"/>
        <c:axId val="298151272"/>
      </c:lineChart>
      <c:dateAx>
        <c:axId val="29811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151272"/>
        <c:crosses val="autoZero"/>
        <c:auto val="1"/>
        <c:lblOffset val="100"/>
        <c:baseTimeUnit val="years"/>
      </c:dateAx>
      <c:valAx>
        <c:axId val="298151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11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152448"/>
        <c:axId val="298152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442.18</c:v>
                </c:pt>
                <c:pt idx="1">
                  <c:v>421.01</c:v>
                </c:pt>
                <c:pt idx="2">
                  <c:v>430.64</c:v>
                </c:pt>
                <c:pt idx="3">
                  <c:v>446.63</c:v>
                </c:pt>
                <c:pt idx="4">
                  <c:v>416.91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152448"/>
        <c:axId val="298152840"/>
      </c:lineChart>
      <c:dateAx>
        <c:axId val="29815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152840"/>
        <c:crosses val="autoZero"/>
        <c:auto val="1"/>
        <c:lblOffset val="100"/>
        <c:baseTimeUnit val="years"/>
      </c:dateAx>
      <c:valAx>
        <c:axId val="298152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15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75.73</c:v>
                </c:pt>
                <c:pt idx="1">
                  <c:v>61.93</c:v>
                </c:pt>
                <c:pt idx="2">
                  <c:v>60.06</c:v>
                </c:pt>
                <c:pt idx="3">
                  <c:v>62.26</c:v>
                </c:pt>
                <c:pt idx="4">
                  <c:v>56.61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746856"/>
        <c:axId val="29674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61.59</c:v>
                </c:pt>
                <c:pt idx="1">
                  <c:v>58.98</c:v>
                </c:pt>
                <c:pt idx="2">
                  <c:v>58.78</c:v>
                </c:pt>
                <c:pt idx="3">
                  <c:v>58.53</c:v>
                </c:pt>
                <c:pt idx="4">
                  <c:v>57.93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746856"/>
        <c:axId val="296746464"/>
      </c:lineChart>
      <c:dateAx>
        <c:axId val="296746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746464"/>
        <c:crosses val="autoZero"/>
        <c:auto val="1"/>
        <c:lblOffset val="100"/>
        <c:baseTimeUnit val="years"/>
      </c:dateAx>
      <c:valAx>
        <c:axId val="29674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6746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299.86</c:v>
                </c:pt>
                <c:pt idx="1">
                  <c:v>379.49</c:v>
                </c:pt>
                <c:pt idx="2">
                  <c:v>428.57</c:v>
                </c:pt>
                <c:pt idx="3">
                  <c:v>423.78</c:v>
                </c:pt>
                <c:pt idx="4">
                  <c:v>486.26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745288"/>
        <c:axId val="29817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242.92</c:v>
                </c:pt>
                <c:pt idx="1">
                  <c:v>253.84</c:v>
                </c:pt>
                <c:pt idx="2">
                  <c:v>257.02999999999997</c:v>
                </c:pt>
                <c:pt idx="3">
                  <c:v>266.57</c:v>
                </c:pt>
                <c:pt idx="4">
                  <c:v>276.93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745288"/>
        <c:axId val="298171344"/>
      </c:lineChart>
      <c:dateAx>
        <c:axId val="296745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171344"/>
        <c:crosses val="autoZero"/>
        <c:auto val="1"/>
        <c:lblOffset val="100"/>
        <c:baseTimeUnit val="years"/>
      </c:dateAx>
      <c:valAx>
        <c:axId val="29817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6745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6" sqref="B6:AC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徳島県　三好市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28975</v>
      </c>
      <c r="AM8" s="64"/>
      <c r="AN8" s="64"/>
      <c r="AO8" s="64"/>
      <c r="AP8" s="64"/>
      <c r="AQ8" s="64"/>
      <c r="AR8" s="64"/>
      <c r="AS8" s="64"/>
      <c r="AT8" s="63">
        <f>データ!S6</f>
        <v>721.42</v>
      </c>
      <c r="AU8" s="63"/>
      <c r="AV8" s="63"/>
      <c r="AW8" s="63"/>
      <c r="AX8" s="63"/>
      <c r="AY8" s="63"/>
      <c r="AZ8" s="63"/>
      <c r="BA8" s="63"/>
      <c r="BB8" s="63">
        <f>データ!T6</f>
        <v>40.159999999999997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4.74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3780</v>
      </c>
      <c r="AE10" s="64"/>
      <c r="AF10" s="64"/>
      <c r="AG10" s="64"/>
      <c r="AH10" s="64"/>
      <c r="AI10" s="64"/>
      <c r="AJ10" s="64"/>
      <c r="AK10" s="2"/>
      <c r="AL10" s="64">
        <f>データ!U6</f>
        <v>1359</v>
      </c>
      <c r="AM10" s="64"/>
      <c r="AN10" s="64"/>
      <c r="AO10" s="64"/>
      <c r="AP10" s="64"/>
      <c r="AQ10" s="64"/>
      <c r="AR10" s="64"/>
      <c r="AS10" s="64"/>
      <c r="AT10" s="63">
        <f>データ!V6</f>
        <v>35.729999999999997</v>
      </c>
      <c r="AU10" s="63"/>
      <c r="AV10" s="63"/>
      <c r="AW10" s="63"/>
      <c r="AX10" s="63"/>
      <c r="AY10" s="63"/>
      <c r="AZ10" s="63"/>
      <c r="BA10" s="63"/>
      <c r="BB10" s="63">
        <f>データ!W6</f>
        <v>38.04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110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46" t="s">
        <v>26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19"/>
      <c r="R34" s="46" t="s">
        <v>27</v>
      </c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19"/>
      <c r="AG34" s="46" t="s">
        <v>28</v>
      </c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19"/>
      <c r="AV34" s="46" t="s">
        <v>29</v>
      </c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19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19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19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108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46" t="s">
        <v>31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19"/>
      <c r="R56" s="46" t="s">
        <v>32</v>
      </c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19"/>
      <c r="AG56" s="46" t="s">
        <v>33</v>
      </c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19"/>
      <c r="AV56" s="46" t="s">
        <v>34</v>
      </c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19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19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19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109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46" t="s">
        <v>37</v>
      </c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19"/>
      <c r="V79" s="19"/>
      <c r="W79" s="46" t="s">
        <v>38</v>
      </c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19"/>
      <c r="AP79" s="19"/>
      <c r="AQ79" s="46" t="s">
        <v>39</v>
      </c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19"/>
      <c r="V80" s="19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19"/>
      <c r="AP80" s="19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60:BJ61"/>
    <mergeCell ref="BL47:BZ63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BL45:BZ46"/>
    <mergeCell ref="C56:P57"/>
    <mergeCell ref="R56:AE57"/>
    <mergeCell ref="AG56:AT57"/>
    <mergeCell ref="AV56:BI57"/>
    <mergeCell ref="BL64:BZ65"/>
    <mergeCell ref="C79:T80"/>
    <mergeCell ref="W79:AN80"/>
    <mergeCell ref="AQ79:BH80"/>
    <mergeCell ref="BL66:BZ82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CM1" workbookViewId="0">
      <selection activeCell="CP11" sqref="CP11"/>
    </sheetView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362085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徳島県　三好市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4.74</v>
      </c>
      <c r="P6" s="32">
        <f t="shared" si="3"/>
        <v>100</v>
      </c>
      <c r="Q6" s="32">
        <f t="shared" si="3"/>
        <v>3780</v>
      </c>
      <c r="R6" s="32">
        <f t="shared" si="3"/>
        <v>28975</v>
      </c>
      <c r="S6" s="32">
        <f t="shared" si="3"/>
        <v>721.42</v>
      </c>
      <c r="T6" s="32">
        <f t="shared" si="3"/>
        <v>40.159999999999997</v>
      </c>
      <c r="U6" s="32">
        <f t="shared" si="3"/>
        <v>1359</v>
      </c>
      <c r="V6" s="32">
        <f t="shared" si="3"/>
        <v>35.729999999999997</v>
      </c>
      <c r="W6" s="32">
        <f t="shared" si="3"/>
        <v>38.04</v>
      </c>
      <c r="X6" s="33">
        <f>IF(X7="",NA(),X7)</f>
        <v>93.4</v>
      </c>
      <c r="Y6" s="33">
        <f t="shared" ref="Y6:AG6" si="4">IF(Y7="",NA(),Y7)</f>
        <v>98.71</v>
      </c>
      <c r="Z6" s="33">
        <f t="shared" si="4"/>
        <v>100.12</v>
      </c>
      <c r="AA6" s="33">
        <f t="shared" si="4"/>
        <v>102.92</v>
      </c>
      <c r="AB6" s="33">
        <f t="shared" si="4"/>
        <v>97.08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442.18</v>
      </c>
      <c r="BK6" s="33">
        <f t="shared" si="7"/>
        <v>421.01</v>
      </c>
      <c r="BL6" s="33">
        <f t="shared" si="7"/>
        <v>430.64</v>
      </c>
      <c r="BM6" s="33">
        <f t="shared" si="7"/>
        <v>446.63</v>
      </c>
      <c r="BN6" s="33">
        <f t="shared" si="7"/>
        <v>416.91</v>
      </c>
      <c r="BO6" s="32" t="str">
        <f>IF(BO7="","",IF(BO7="-","【-】","【"&amp;SUBSTITUTE(TEXT(BO7,"#,##0.00"),"-","△")&amp;"】"))</f>
        <v>【375.36】</v>
      </c>
      <c r="BP6" s="33">
        <f>IF(BP7="",NA(),BP7)</f>
        <v>75.73</v>
      </c>
      <c r="BQ6" s="33">
        <f t="shared" ref="BQ6:BY6" si="8">IF(BQ7="",NA(),BQ7)</f>
        <v>61.93</v>
      </c>
      <c r="BR6" s="33">
        <f t="shared" si="8"/>
        <v>60.06</v>
      </c>
      <c r="BS6" s="33">
        <f t="shared" si="8"/>
        <v>62.26</v>
      </c>
      <c r="BT6" s="33">
        <f t="shared" si="8"/>
        <v>56.61</v>
      </c>
      <c r="BU6" s="33">
        <f t="shared" si="8"/>
        <v>61.59</v>
      </c>
      <c r="BV6" s="33">
        <f t="shared" si="8"/>
        <v>58.98</v>
      </c>
      <c r="BW6" s="33">
        <f t="shared" si="8"/>
        <v>58.78</v>
      </c>
      <c r="BX6" s="33">
        <f t="shared" si="8"/>
        <v>58.53</v>
      </c>
      <c r="BY6" s="33">
        <f t="shared" si="8"/>
        <v>57.93</v>
      </c>
      <c r="BZ6" s="32" t="str">
        <f>IF(BZ7="","",IF(BZ7="-","【-】","【"&amp;SUBSTITUTE(TEXT(BZ7,"#,##0.00"),"-","△")&amp;"】"))</f>
        <v>【60.44】</v>
      </c>
      <c r="CA6" s="33">
        <f>IF(CA7="",NA(),CA7)</f>
        <v>299.86</v>
      </c>
      <c r="CB6" s="33">
        <f t="shared" ref="CB6:CJ6" si="9">IF(CB7="",NA(),CB7)</f>
        <v>379.49</v>
      </c>
      <c r="CC6" s="33">
        <f t="shared" si="9"/>
        <v>428.57</v>
      </c>
      <c r="CD6" s="33">
        <f t="shared" si="9"/>
        <v>423.78</v>
      </c>
      <c r="CE6" s="33">
        <f t="shared" si="9"/>
        <v>486.26</v>
      </c>
      <c r="CF6" s="33">
        <f t="shared" si="9"/>
        <v>242.92</v>
      </c>
      <c r="CG6" s="33">
        <f t="shared" si="9"/>
        <v>253.84</v>
      </c>
      <c r="CH6" s="33">
        <f t="shared" si="9"/>
        <v>257.02999999999997</v>
      </c>
      <c r="CI6" s="33">
        <f t="shared" si="9"/>
        <v>266.57</v>
      </c>
      <c r="CJ6" s="33">
        <f t="shared" si="9"/>
        <v>276.93</v>
      </c>
      <c r="CK6" s="32" t="str">
        <f>IF(CK7="","",IF(CK7="-","【-】","【"&amp;SUBSTITUTE(TEXT(CK7,"#,##0.00"),"-","△")&amp;"】"))</f>
        <v>【267.61】</v>
      </c>
      <c r="CL6" s="33" t="str">
        <f>IF(CL7="",NA(),CL7)</f>
        <v>-</v>
      </c>
      <c r="CM6" s="33">
        <f t="shared" ref="CM6:CU6" si="10">IF(CM7="",NA(),CM7)</f>
        <v>100</v>
      </c>
      <c r="CN6" s="33">
        <f t="shared" si="10"/>
        <v>100</v>
      </c>
      <c r="CO6" s="33">
        <f t="shared" si="10"/>
        <v>100</v>
      </c>
      <c r="CP6" s="33">
        <f t="shared" si="10"/>
        <v>100</v>
      </c>
      <c r="CQ6" s="33">
        <f t="shared" si="10"/>
        <v>57.53</v>
      </c>
      <c r="CR6" s="33">
        <f t="shared" si="10"/>
        <v>60.03</v>
      </c>
      <c r="CS6" s="33">
        <f t="shared" si="10"/>
        <v>61.93</v>
      </c>
      <c r="CT6" s="33">
        <f t="shared" si="10"/>
        <v>58.06</v>
      </c>
      <c r="CU6" s="33">
        <f t="shared" si="10"/>
        <v>59.08</v>
      </c>
      <c r="CV6" s="32" t="str">
        <f>IF(CV7="","",IF(CV7="-","【-】","【"&amp;SUBSTITUTE(TEXT(CV7,"#,##0.00"),"-","△")&amp;"】"))</f>
        <v>【57.75】</v>
      </c>
      <c r="CW6" s="33">
        <f>IF(CW7="",NA(),CW7)</f>
        <v>100</v>
      </c>
      <c r="CX6" s="33">
        <f t="shared" ref="CX6:DF6" si="11">IF(CX7="",NA(),CX7)</f>
        <v>99.84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76.78</v>
      </c>
      <c r="DC6" s="33">
        <f t="shared" si="11"/>
        <v>76.8</v>
      </c>
      <c r="DD6" s="33">
        <f t="shared" si="11"/>
        <v>77.25</v>
      </c>
      <c r="DE6" s="33">
        <f t="shared" si="11"/>
        <v>75.790000000000006</v>
      </c>
      <c r="DF6" s="33">
        <f t="shared" si="11"/>
        <v>77.12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362085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4.74</v>
      </c>
      <c r="P7" s="36">
        <v>100</v>
      </c>
      <c r="Q7" s="36">
        <v>3780</v>
      </c>
      <c r="R7" s="36">
        <v>28975</v>
      </c>
      <c r="S7" s="36">
        <v>721.42</v>
      </c>
      <c r="T7" s="36">
        <v>40.159999999999997</v>
      </c>
      <c r="U7" s="36">
        <v>1359</v>
      </c>
      <c r="V7" s="36">
        <v>35.729999999999997</v>
      </c>
      <c r="W7" s="36">
        <v>38.04</v>
      </c>
      <c r="X7" s="36">
        <v>93.4</v>
      </c>
      <c r="Y7" s="36">
        <v>98.71</v>
      </c>
      <c r="Z7" s="36">
        <v>100.12</v>
      </c>
      <c r="AA7" s="36">
        <v>102.92</v>
      </c>
      <c r="AB7" s="36">
        <v>97.08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442.18</v>
      </c>
      <c r="BK7" s="36">
        <v>421.01</v>
      </c>
      <c r="BL7" s="36">
        <v>430.64</v>
      </c>
      <c r="BM7" s="36">
        <v>446.63</v>
      </c>
      <c r="BN7" s="36">
        <v>416.91</v>
      </c>
      <c r="BO7" s="36">
        <v>375.36</v>
      </c>
      <c r="BP7" s="36">
        <v>75.73</v>
      </c>
      <c r="BQ7" s="36">
        <v>61.93</v>
      </c>
      <c r="BR7" s="36">
        <v>60.06</v>
      </c>
      <c r="BS7" s="36">
        <v>62.26</v>
      </c>
      <c r="BT7" s="36">
        <v>56.61</v>
      </c>
      <c r="BU7" s="36">
        <v>61.59</v>
      </c>
      <c r="BV7" s="36">
        <v>58.98</v>
      </c>
      <c r="BW7" s="36">
        <v>58.78</v>
      </c>
      <c r="BX7" s="36">
        <v>58.53</v>
      </c>
      <c r="BY7" s="36">
        <v>57.93</v>
      </c>
      <c r="BZ7" s="36">
        <v>60.44</v>
      </c>
      <c r="CA7" s="36">
        <v>299.86</v>
      </c>
      <c r="CB7" s="36">
        <v>379.49</v>
      </c>
      <c r="CC7" s="36">
        <v>428.57</v>
      </c>
      <c r="CD7" s="36">
        <v>423.78</v>
      </c>
      <c r="CE7" s="36">
        <v>486.26</v>
      </c>
      <c r="CF7" s="36">
        <v>242.92</v>
      </c>
      <c r="CG7" s="36">
        <v>253.84</v>
      </c>
      <c r="CH7" s="36">
        <v>257.02999999999997</v>
      </c>
      <c r="CI7" s="36">
        <v>266.57</v>
      </c>
      <c r="CJ7" s="36">
        <v>276.93</v>
      </c>
      <c r="CK7" s="36">
        <v>267.61</v>
      </c>
      <c r="CL7" s="36" t="s">
        <v>101</v>
      </c>
      <c r="CM7" s="36">
        <v>100</v>
      </c>
      <c r="CN7" s="36">
        <v>100</v>
      </c>
      <c r="CO7" s="36">
        <v>100</v>
      </c>
      <c r="CP7" s="36">
        <v>100</v>
      </c>
      <c r="CQ7" s="36">
        <v>57.53</v>
      </c>
      <c r="CR7" s="36">
        <v>60.03</v>
      </c>
      <c r="CS7" s="36">
        <v>61.93</v>
      </c>
      <c r="CT7" s="36">
        <v>58.06</v>
      </c>
      <c r="CU7" s="36">
        <v>59.08</v>
      </c>
      <c r="CV7" s="36">
        <v>57.75</v>
      </c>
      <c r="CW7" s="36">
        <v>100</v>
      </c>
      <c r="CX7" s="36">
        <v>99.84</v>
      </c>
      <c r="CY7" s="36">
        <v>100</v>
      </c>
      <c r="CZ7" s="36">
        <v>100</v>
      </c>
      <c r="DA7" s="36">
        <v>100</v>
      </c>
      <c r="DB7" s="36">
        <v>76.78</v>
      </c>
      <c r="DC7" s="36">
        <v>76.8</v>
      </c>
      <c r="DD7" s="36">
        <v>77.25</v>
      </c>
      <c r="DE7" s="36">
        <v>75.790000000000006</v>
      </c>
      <c r="DF7" s="36">
        <v>77.12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2016-02-03T09:26:24Z</dcterms:created>
  <dcterms:modified xsi:type="dcterms:W3CDTF">2016-02-26T05:37:41Z</dcterms:modified>
</cp:coreProperties>
</file>