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08 三好市（済み）◆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<sst xmlns="http://schemas.openxmlformats.org/spreadsheetml/2006/main" count="233" uniqueCount="111">
  <si>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</si>
  <si>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</si>
  <si>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</si>
  <si>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</si>
  <si>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</si>
  <si>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</si>
  <si>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</si>
  <si>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</si>
  <si>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</si>
  <si>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</si>
  <si>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</si>
  <si>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</si>
  <si>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</si>
  <si>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</si>
  <si>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</si>
  <si>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</si>
  <si>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</si>
  <si>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</si>
  <si>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</si>
  <si>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</si>
  <si>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</si>
  <si>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</si>
  <si>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</si>
  <si>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</si>
  <si>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</si>
  <si>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</si>
  <si>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</si>
  <si>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</si>
  <si>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</si>
  <si>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</si>
  <si>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</si>
  <si>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</si>
  <si>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</si>
  <si>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</si>
  <si>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</si>
  <si>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</si>
  <si>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</si>
  <si>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</si>
  <si>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</si>
  <si>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</si>
  <si>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</si>
  <si>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</si>
  <si>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</si>
  <si>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</si>
  <si>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</si>
  <si>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</si>
  <si>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</si>
  <si>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</si>
  <si>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</si>
  <si>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</si>
  <si>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</si>
  <si>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</si>
  <si>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</si>
  <si>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</si>
  <si>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</si>
  <si>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</si>
  <si>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</si>
  <si>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</si>
  <si>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</si>
  <si>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</si>
  <si>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</si>
  <si>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</si>
  <si>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</si>
  <si>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</si>
  <si>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</si>
  <si>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</si>
  <si>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</si>
  <si>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</si>
  <si>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</si>
  <si>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</si>
  <si>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</si>
  <si>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</si>
  <si>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</si>
  <si>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</si>
  <si>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</si>
  <si>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</si>
  <si>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</si>
  <si>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</si>
  <si>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</si>
  <si>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</si>
  <si>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</si>
  <si>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</si>
  <si>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</si>
  <si>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</si>
  <si>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</si>
  <si>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</si>
  <si>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</si>
  <si>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</si>
  <si>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</si>
  <si>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</si>
  <si>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</si>
  <si>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</si>
  <si>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</si>
  <si>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</si>
  <si>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</si>
  <si>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</si>
  <si>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三好市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</si>
  <si>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</si>
  <si>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</si>
  <si>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</si>
  <si>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</si>
  <si>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</si>
  <si>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</si>
  <si>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</si>
  <si>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</si>
  <si>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</si>
  <si>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</si>
  <si>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</si>
  <si>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これまで、市町村設置型で整備した浄化槽は、古いもので10年が経過している。現在、浄化槽は30年が耐用年数とされていることから、現段階では老朽化対策の必要性は生じていない。</t>
    <rPh sb="6" eb="9">
      <t>シチョウソン</t>
    </rPh>
    <rPh sb="9" eb="12">
      <t>セッチガタ</t>
    </rPh>
    <rPh sb="13" eb="15">
      <t>セイビ</t>
    </rPh>
    <rPh sb="17" eb="20">
      <t>ジョウカソウ</t>
    </rPh>
    <rPh sb="22" eb="23">
      <t>フル</t>
    </rPh>
    <rPh sb="29" eb="30">
      <t>ネン</t>
    </rPh>
    <rPh sb="31" eb="33">
      <t>ケイカ</t>
    </rPh>
    <rPh sb="64" eb="67">
      <t>ゲンダンカイ</t>
    </rPh>
    <rPh sb="69" eb="72">
      <t>ロウキュウカ</t>
    </rPh>
    <rPh sb="72" eb="74">
      <t>タイサク</t>
    </rPh>
    <rPh sb="75" eb="78">
      <t>ヒツヨウセイ</t>
    </rPh>
    <rPh sb="79" eb="80">
      <t>ショウ</t>
    </rPh>
    <phoneticPr fontId="4"/>
  </si>
  <si>
    <t>　安定的な経営に向けて、日常的な経費削減に努めるとともに、民間活力を導入したＰＦＩ方式の導入を進めていく。</t>
    <rPh sb="1" eb="4">
      <t>アンテイテキ</t>
    </rPh>
    <rPh sb="5" eb="7">
      <t>ケイエイ</t>
    </rPh>
    <rPh sb="8" eb="9">
      <t>ム</t>
    </rPh>
    <rPh sb="12" eb="15">
      <t>ニチジョウテキ</t>
    </rPh>
    <rPh sb="16" eb="18">
      <t>ケイヒ</t>
    </rPh>
    <rPh sb="18" eb="20">
      <t>サクゲン</t>
    </rPh>
    <rPh sb="21" eb="22">
      <t>ツト</t>
    </rPh>
    <rPh sb="29" eb="31">
      <t>ミンカン</t>
    </rPh>
    <rPh sb="31" eb="33">
      <t>カツリョク</t>
    </rPh>
    <rPh sb="34" eb="36">
      <t>ドウニュウ</t>
    </rPh>
    <rPh sb="41" eb="43">
      <t>ホウシキ</t>
    </rPh>
    <rPh sb="44" eb="46">
      <t>ドウニュウ</t>
    </rPh>
    <rPh sb="47" eb="48">
      <t>スス</t>
    </rPh>
    <phoneticPr fontId="4"/>
  </si>
  <si>
    <t>　平成24年度、25年度と収益的収支比率は100％を超えたが、平成26年度は100％を下回った。これは、起債償還額が増加したことが要因だが、今後も起債償還額は増加するため、経費削減の取り組みが必要である。</t>
    <rPh sb="1" eb="3">
      <t>ヘイセイ</t>
    </rPh>
    <rPh sb="5" eb="6">
      <t>ネン</t>
    </rPh>
    <rPh sb="6" eb="7">
      <t>ド</t>
    </rPh>
    <rPh sb="10" eb="11">
      <t>ネン</t>
    </rPh>
    <rPh sb="11" eb="12">
      <t>ド</t>
    </rPh>
    <rPh sb="13" eb="16">
      <t>シュウエキテキ</t>
    </rPh>
    <rPh sb="16" eb="18">
      <t>シュウシ</t>
    </rPh>
    <rPh sb="18" eb="20">
      <t>ヒリツ</t>
    </rPh>
    <rPh sb="26" eb="27">
      <t>コ</t>
    </rPh>
    <rPh sb="31" eb="33">
      <t>ヘイセイ</t>
    </rPh>
    <rPh sb="35" eb="37">
      <t>ネンド</t>
    </rPh>
    <rPh sb="43" eb="45">
      <t>シタマワ</t>
    </rPh>
    <rPh sb="52" eb="54">
      <t>キサイ</t>
    </rPh>
    <rPh sb="54" eb="56">
      <t>ショウカン</t>
    </rPh>
    <rPh sb="56" eb="57">
      <t>ガク</t>
    </rPh>
    <rPh sb="58" eb="60">
      <t>ゾウカ</t>
    </rPh>
    <rPh sb="65" eb="67">
      <t>ヨウイン</t>
    </rPh>
    <rPh sb="70" eb="72">
      <t>コンゴ</t>
    </rPh>
    <rPh sb="73" eb="75">
      <t>キサイ</t>
    </rPh>
    <rPh sb="75" eb="77">
      <t>ショウカン</t>
    </rPh>
    <rPh sb="77" eb="78">
      <t>ガク</t>
    </rPh>
    <rPh sb="79" eb="81">
      <t>ゾウカ</t>
    </rPh>
    <rPh sb="86" eb="88">
      <t>ケイヒ</t>
    </rPh>
    <rPh sb="88" eb="90">
      <t>サクゲン</t>
    </rPh>
    <rPh sb="91" eb="92">
      <t>ト</t>
    </rPh>
    <rPh sb="93" eb="94">
      <t>ク</t>
    </rPh>
    <rPh sb="96" eb="9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</si>
</sst>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613168"/>
        <c:axId val="5539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3168"/>
        <c:axId val="55397360"/>
      </c:lineChart>
      <c:dateAx>
        <c:axId val="29661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97360"/>
        <c:crosses val="autoZero"/>
        <c:auto val="1"/>
        <c:lblOffset val="100"/>
        <c:baseTimeUnit val="years"/>
      </c:dateAx>
      <c:valAx>
        <c:axId val="5539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61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03944"/>
        <c:axId val="29850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03944"/>
        <c:axId val="298504336"/>
      </c:lineChart>
      <c:dateAx>
        <c:axId val="298503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504336"/>
        <c:crosses val="autoZero"/>
        <c:auto val="1"/>
        <c:lblOffset val="100"/>
        <c:baseTimeUnit val="years"/>
      </c:dateAx>
      <c:valAx>
        <c:axId val="29850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503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99.84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05512"/>
        <c:axId val="29858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05512"/>
        <c:axId val="298585888"/>
      </c:lineChart>
      <c:dateAx>
        <c:axId val="298505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585888"/>
        <c:crosses val="autoZero"/>
        <c:auto val="1"/>
        <c:lblOffset val="100"/>
        <c:baseTimeUnit val="years"/>
      </c:dateAx>
      <c:valAx>
        <c:axId val="29858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505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93.4</c:v>
                </c:pt>
                <c:pt idx="1">
                  <c:v>98.71</c:v>
                </c:pt>
                <c:pt idx="2">
                  <c:v>100.12</c:v>
                </c:pt>
                <c:pt idx="3">
                  <c:v>102.92</c:v>
                </c:pt>
                <c:pt idx="4">
                  <c:v>97.08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696120"/>
        <c:axId val="29708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120"/>
        <c:axId val="297087320"/>
      </c:lineChart>
      <c:dateAx>
        <c:axId val="297696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087320"/>
        <c:crosses val="autoZero"/>
        <c:auto val="1"/>
        <c:lblOffset val="100"/>
        <c:baseTimeUnit val="years"/>
      </c:dateAx>
      <c:valAx>
        <c:axId val="29708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7696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40680"/>
        <c:axId val="2549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40680"/>
        <c:axId val="254942496"/>
      </c:lineChart>
      <c:dateAx>
        <c:axId val="29704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4942496"/>
        <c:crosses val="autoZero"/>
        <c:auto val="1"/>
        <c:lblOffset val="100"/>
        <c:baseTimeUnit val="years"/>
      </c:dateAx>
      <c:valAx>
        <c:axId val="2549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704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467552"/>
        <c:axId val="29634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467552"/>
        <c:axId val="296343232"/>
      </c:lineChart>
      <c:dateAx>
        <c:axId val="29746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343232"/>
        <c:crosses val="autoZero"/>
        <c:auto val="1"/>
        <c:lblOffset val="100"/>
        <c:baseTimeUnit val="years"/>
      </c:dateAx>
      <c:valAx>
        <c:axId val="29634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746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15120"/>
        <c:axId val="298115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15120"/>
        <c:axId val="298115512"/>
      </c:lineChart>
      <c:dateAx>
        <c:axId val="29811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15512"/>
        <c:crosses val="autoZero"/>
        <c:auto val="1"/>
        <c:lblOffset val="100"/>
        <c:baseTimeUnit val="years"/>
      </c:dateAx>
      <c:valAx>
        <c:axId val="298115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1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16688"/>
        <c:axId val="298151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16688"/>
        <c:axId val="298151272"/>
      </c:lineChart>
      <c:dateAx>
        <c:axId val="29811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51272"/>
        <c:crosses val="autoZero"/>
        <c:auto val="1"/>
        <c:lblOffset val="100"/>
        <c:baseTimeUnit val="years"/>
      </c:dateAx>
      <c:valAx>
        <c:axId val="298151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1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52448"/>
        <c:axId val="298152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52448"/>
        <c:axId val="298152840"/>
      </c:lineChart>
      <c:dateAx>
        <c:axId val="29815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52840"/>
        <c:crosses val="autoZero"/>
        <c:auto val="1"/>
        <c:lblOffset val="100"/>
        <c:baseTimeUnit val="years"/>
      </c:dateAx>
      <c:valAx>
        <c:axId val="298152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5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75.73</c:v>
                </c:pt>
                <c:pt idx="1">
                  <c:v>61.93</c:v>
                </c:pt>
                <c:pt idx="2">
                  <c:v>60.06</c:v>
                </c:pt>
                <c:pt idx="3">
                  <c:v>62.26</c:v>
                </c:pt>
                <c:pt idx="4">
                  <c:v>56.61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746856"/>
        <c:axId val="29674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746856"/>
        <c:axId val="296746464"/>
      </c:lineChart>
      <c:dateAx>
        <c:axId val="296746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746464"/>
        <c:crosses val="autoZero"/>
        <c:auto val="1"/>
        <c:lblOffset val="100"/>
        <c:baseTimeUnit val="years"/>
      </c:dateAx>
      <c:valAx>
        <c:axId val="29674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74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299.86</c:v>
                </c:pt>
                <c:pt idx="1">
                  <c:v>379.49</c:v>
                </c:pt>
                <c:pt idx="2">
                  <c:v>428.57</c:v>
                </c:pt>
                <c:pt idx="3">
                  <c:v>423.78</c:v>
                </c:pt>
                <c:pt idx="4">
                  <c:v>486.26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745288"/>
        <c:axId val="29817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745288"/>
        <c:axId val="298171344"/>
      </c:lineChart>
      <c:dateAx>
        <c:axId val="296745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71344"/>
        <c:crosses val="autoZero"/>
        <c:auto val="1"/>
        <c:lblOffset val="100"/>
        <c:baseTimeUnit val="years"/>
      </c:dateAx>
      <c:valAx>
        <c:axId val="29817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745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6" sqref="B6:AC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徳島県　三好市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28975</v>
      </c>
      <c r="AM8" s="64"/>
      <c r="AN8" s="64"/>
      <c r="AO8" s="64"/>
      <c r="AP8" s="64"/>
      <c r="AQ8" s="64"/>
      <c r="AR8" s="64"/>
      <c r="AS8" s="64"/>
      <c r="AT8" s="63">
        <f>データ!S6</f>
        <v>721.42</v>
      </c>
      <c r="AU8" s="63"/>
      <c r="AV8" s="63"/>
      <c r="AW8" s="63"/>
      <c r="AX8" s="63"/>
      <c r="AY8" s="63"/>
      <c r="AZ8" s="63"/>
      <c r="BA8" s="63"/>
      <c r="BB8" s="63">
        <f>データ!T6</f>
        <v>40.159999999999997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4.74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3780</v>
      </c>
      <c r="AE10" s="64"/>
      <c r="AF10" s="64"/>
      <c r="AG10" s="64"/>
      <c r="AH10" s="64"/>
      <c r="AI10" s="64"/>
      <c r="AJ10" s="64"/>
      <c r="AK10" s="2"/>
      <c r="AL10" s="64">
        <f>データ!U6</f>
        <v>1359</v>
      </c>
      <c r="AM10" s="64"/>
      <c r="AN10" s="64"/>
      <c r="AO10" s="64"/>
      <c r="AP10" s="64"/>
      <c r="AQ10" s="64"/>
      <c r="AR10" s="64"/>
      <c r="AS10" s="64"/>
      <c r="AT10" s="63">
        <f>データ!V6</f>
        <v>35.729999999999997</v>
      </c>
      <c r="AU10" s="63"/>
      <c r="AV10" s="63"/>
      <c r="AW10" s="63"/>
      <c r="AX10" s="63"/>
      <c r="AY10" s="63"/>
      <c r="AZ10" s="63"/>
      <c r="BA10" s="63"/>
      <c r="BB10" s="63">
        <f>データ!W6</f>
        <v>38.04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110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46" t="s">
        <v>26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19"/>
      <c r="R34" s="46" t="s">
        <v>27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19"/>
      <c r="AG34" s="46" t="s">
        <v>28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19"/>
      <c r="AV34" s="46" t="s">
        <v>29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9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9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19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108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46" t="s">
        <v>31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19"/>
      <c r="R56" s="46" t="s">
        <v>32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9"/>
      <c r="AG56" s="46" t="s">
        <v>33</v>
      </c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19"/>
      <c r="AV56" s="46" t="s">
        <v>34</v>
      </c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19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19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19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109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46" t="s">
        <v>37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19"/>
      <c r="V79" s="19"/>
      <c r="W79" s="46" t="s">
        <v>38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19"/>
      <c r="AP79" s="19"/>
      <c r="AQ79" s="46" t="s">
        <v>39</v>
      </c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19"/>
      <c r="V80" s="19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19"/>
      <c r="AP80" s="19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60:BJ61"/>
    <mergeCell ref="BL47:BZ63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L64:BZ65"/>
    <mergeCell ref="C79:T80"/>
    <mergeCell ref="W79:AN80"/>
    <mergeCell ref="AQ79:BH80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M1" workbookViewId="0">
      <selection activeCell="CP11" sqref="CP11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362085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徳島県　三好市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4.74</v>
      </c>
      <c r="P6" s="32">
        <f t="shared" si="3"/>
        <v>100</v>
      </c>
      <c r="Q6" s="32">
        <f t="shared" si="3"/>
        <v>3780</v>
      </c>
      <c r="R6" s="32">
        <f t="shared" si="3"/>
        <v>28975</v>
      </c>
      <c r="S6" s="32">
        <f t="shared" si="3"/>
        <v>721.42</v>
      </c>
      <c r="T6" s="32">
        <f t="shared" si="3"/>
        <v>40.159999999999997</v>
      </c>
      <c r="U6" s="32">
        <f t="shared" si="3"/>
        <v>1359</v>
      </c>
      <c r="V6" s="32">
        <f t="shared" si="3"/>
        <v>35.729999999999997</v>
      </c>
      <c r="W6" s="32">
        <f t="shared" si="3"/>
        <v>38.04</v>
      </c>
      <c r="X6" s="33">
        <f>IF(X7="",NA(),X7)</f>
        <v>93.4</v>
      </c>
      <c r="Y6" s="33">
        <f t="shared" ref="Y6:AG6" si="4">IF(Y7="",NA(),Y7)</f>
        <v>98.71</v>
      </c>
      <c r="Z6" s="33">
        <f t="shared" si="4"/>
        <v>100.12</v>
      </c>
      <c r="AA6" s="33">
        <f t="shared" si="4"/>
        <v>102.92</v>
      </c>
      <c r="AB6" s="33">
        <f t="shared" si="4"/>
        <v>97.08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75.73</v>
      </c>
      <c r="BQ6" s="33">
        <f t="shared" ref="BQ6:BY6" si="8">IF(BQ7="",NA(),BQ7)</f>
        <v>61.93</v>
      </c>
      <c r="BR6" s="33">
        <f t="shared" si="8"/>
        <v>60.06</v>
      </c>
      <c r="BS6" s="33">
        <f t="shared" si="8"/>
        <v>62.26</v>
      </c>
      <c r="BT6" s="33">
        <f t="shared" si="8"/>
        <v>56.61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299.86</v>
      </c>
      <c r="CB6" s="33">
        <f t="shared" ref="CB6:CJ6" si="9">IF(CB7="",NA(),CB7)</f>
        <v>379.49</v>
      </c>
      <c r="CC6" s="33">
        <f t="shared" si="9"/>
        <v>428.57</v>
      </c>
      <c r="CD6" s="33">
        <f t="shared" si="9"/>
        <v>423.78</v>
      </c>
      <c r="CE6" s="33">
        <f t="shared" si="9"/>
        <v>486.26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 t="str">
        <f>IF(CL7="",NA(),CL7)</f>
        <v>-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99.84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362085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4.74</v>
      </c>
      <c r="P7" s="36">
        <v>100</v>
      </c>
      <c r="Q7" s="36">
        <v>3780</v>
      </c>
      <c r="R7" s="36">
        <v>28975</v>
      </c>
      <c r="S7" s="36">
        <v>721.42</v>
      </c>
      <c r="T7" s="36">
        <v>40.159999999999997</v>
      </c>
      <c r="U7" s="36">
        <v>1359</v>
      </c>
      <c r="V7" s="36">
        <v>35.729999999999997</v>
      </c>
      <c r="W7" s="36">
        <v>38.04</v>
      </c>
      <c r="X7" s="36">
        <v>93.4</v>
      </c>
      <c r="Y7" s="36">
        <v>98.71</v>
      </c>
      <c r="Z7" s="36">
        <v>100.12</v>
      </c>
      <c r="AA7" s="36">
        <v>102.92</v>
      </c>
      <c r="AB7" s="36">
        <v>97.08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75.73</v>
      </c>
      <c r="BQ7" s="36">
        <v>61.93</v>
      </c>
      <c r="BR7" s="36">
        <v>60.06</v>
      </c>
      <c r="BS7" s="36">
        <v>62.26</v>
      </c>
      <c r="BT7" s="36">
        <v>56.61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299.86</v>
      </c>
      <c r="CB7" s="36">
        <v>379.49</v>
      </c>
      <c r="CC7" s="36">
        <v>428.57</v>
      </c>
      <c r="CD7" s="36">
        <v>423.78</v>
      </c>
      <c r="CE7" s="36">
        <v>486.26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 t="s">
        <v>101</v>
      </c>
      <c r="CM7" s="36">
        <v>100</v>
      </c>
      <c r="CN7" s="36">
        <v>100</v>
      </c>
      <c r="CO7" s="36">
        <v>100</v>
      </c>
      <c r="CP7" s="36">
        <v>100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99.84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2016-02-03T09:26:24Z</dcterms:created>
  <dcterms:modified xsi:type="dcterms:W3CDTF">2016-02-26T05:37:41Z</dcterms:modified>
</cp:coreProperties>
</file>