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dfs\KenFileServer\105\004000\2015(H27)\I_地方債\04 平成27年度地方債担当（研修生下席）\平成27年度研修生（地方債下席）\平成27年度後期（馬場）\01 地方公営企業\280122_公営企業に係る「経営比較分析表」の分析等について\06 回答（市町村より）\03 HP公開用\16 美波町（済み）\"/>
    </mc:Choice>
  </mc:AlternateContent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<sst xmlns="http://schemas.openxmlformats.org/spreadsheetml/2006/main" count="221" uniqueCount="111">
  <si>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</si>
  <si>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</si>
  <si>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</si>
  <si>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</si>
  <si>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</si>
  <si>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</si>
  <si>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</si>
  <si>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</si>
  <si>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</si>
  <si>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</si>
  <si>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</si>
  <si>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</si>
  <si>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</si>
  <si>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</si>
  <si>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</si>
  <si>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</si>
  <si>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</si>
  <si>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</si>
  <si>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</si>
  <si>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</si>
  <si>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</si>
  <si>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</si>
  <si>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</si>
  <si>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</si>
  <si>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</si>
  <si>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</si>
  <si>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</si>
  <si>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</si>
  <si>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</si>
  <si>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</si>
  <si>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</si>
  <si>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</si>
  <si>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</si>
  <si>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</si>
  <si>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</si>
  <si>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</si>
  <si>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</si>
  <si>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</si>
  <si>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</si>
  <si>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</si>
  <si>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</si>
  <si>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</si>
  <si>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</si>
  <si>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</si>
  <si>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</si>
  <si>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</si>
  <si>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</si>
  <si>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</si>
  <si>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</si>
  <si>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</si>
  <si>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</si>
  <si>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</si>
  <si>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</si>
  <si>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</si>
  <si>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</si>
  <si>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</si>
  <si>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</si>
  <si>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</si>
  <si>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</si>
  <si>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</si>
  <si>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</si>
  <si>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</si>
  <si>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</si>
  <si>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</si>
  <si>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</si>
  <si>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</si>
  <si>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</si>
  <si>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</si>
  <si>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</si>
  <si>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</si>
  <si>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</si>
  <si>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</si>
  <si>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</si>
  <si>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</si>
  <si>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</si>
  <si>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</si>
  <si>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</si>
  <si>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</si>
  <si>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</si>
  <si>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</si>
  <si>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</si>
  <si>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</si>
  <si>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</si>
  <si>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</si>
  <si>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</si>
  <si>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</si>
  <si>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</si>
  <si>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</si>
  <si>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</si>
  <si>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</si>
  <si>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</si>
  <si>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</si>
  <si>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</si>
  <si>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</si>
  <si>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</si>
  <si>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</si>
  <si>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徳島県　美波町</t>
  </si>
  <si>
    <t>法非適用</t>
  </si>
  <si>
    <t>下水道事業</t>
  </si>
  <si>
    <t>漁業集落排水</t>
  </si>
  <si>
    <t>H3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</si>
  <si>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</si>
  <si>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</si>
  <si>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</si>
  <si>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</si>
  <si>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</si>
  <si>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</si>
  <si>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</si>
  <si>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経常収支比率が100%未満の年度については前年度繰越金により費用を補っており、ほぼ100%以上であることから、健全である。
　しかし、使用料以外の収入である一般会計からの繰入金に依存している。
　経費回収率については、H23年度に加入補助金を支出しているため効率性が低下しているが、加入金により補っていることから、実際には各年度平均値並みである。
　汚水処理原価原価についてはH23年度の加入補助金の影響を除き、類似団体と比較しても低い。
　施設利用率及び水洗化率についてはH22年度末2箇所目の供用を開始したため、接続までの間低下しているが、供用開始2年目以降は比較的高い値となっている。</t>
    <phoneticPr fontId="4"/>
  </si>
  <si>
    <t>　供用開始が平成13年度及び22年度であり、管渠の更新、老朽化対策は今のところ検討していない。</t>
    <phoneticPr fontId="4"/>
  </si>
  <si>
    <t>　おおむね健全であると認められる。しかし、一般会計からの繰入金に依存しているため、効率的な経営に努める必要がある。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</si>
</sst>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191584"/>
        <c:axId val="298167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0.26</c:v>
                </c:pt>
                <c:pt idx="1">
                  <c:v>0.4</c:v>
                </c:pt>
                <c:pt idx="2">
                  <c:v>0.36</c:v>
                </c:pt>
                <c:pt idx="3">
                  <c:v>0.25</c:v>
                </c:pt>
                <c:pt idx="4">
                  <c:v>0.31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191584"/>
        <c:axId val="298167168"/>
      </c:lineChart>
      <c:dateAx>
        <c:axId val="298191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167168"/>
        <c:crosses val="autoZero"/>
        <c:auto val="1"/>
        <c:lblOffset val="100"/>
        <c:baseTimeUnit val="years"/>
      </c:dateAx>
      <c:valAx>
        <c:axId val="298167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191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14.67</c:v>
                </c:pt>
                <c:pt idx="1">
                  <c:v>28.67</c:v>
                </c:pt>
                <c:pt idx="2">
                  <c:v>39.33</c:v>
                </c:pt>
                <c:pt idx="3">
                  <c:v>40</c:v>
                </c:pt>
                <c:pt idx="4">
                  <c:v>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711024"/>
        <c:axId val="298710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31.9</c:v>
                </c:pt>
                <c:pt idx="1">
                  <c:v>32.04</c:v>
                </c:pt>
                <c:pt idx="2">
                  <c:v>33.81</c:v>
                </c:pt>
                <c:pt idx="3">
                  <c:v>31.37</c:v>
                </c:pt>
                <c:pt idx="4">
                  <c:v>29.86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711024"/>
        <c:axId val="298710632"/>
      </c:lineChart>
      <c:dateAx>
        <c:axId val="298711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710632"/>
        <c:crosses val="autoZero"/>
        <c:auto val="1"/>
        <c:lblOffset val="100"/>
        <c:baseTimeUnit val="years"/>
      </c:dateAx>
      <c:valAx>
        <c:axId val="298710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711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26.13</c:v>
                </c:pt>
                <c:pt idx="1">
                  <c:v>84.52</c:v>
                </c:pt>
                <c:pt idx="2">
                  <c:v>84.42</c:v>
                </c:pt>
                <c:pt idx="3">
                  <c:v>86.29</c:v>
                </c:pt>
                <c:pt idx="4">
                  <c:v>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711416"/>
        <c:axId val="299038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69.69</c:v>
                </c:pt>
                <c:pt idx="1">
                  <c:v>68.86</c:v>
                </c:pt>
                <c:pt idx="2">
                  <c:v>68.7</c:v>
                </c:pt>
                <c:pt idx="3">
                  <c:v>67.38</c:v>
                </c:pt>
                <c:pt idx="4">
                  <c:v>65.95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711416"/>
        <c:axId val="299038432"/>
      </c:lineChart>
      <c:dateAx>
        <c:axId val="298711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9038432"/>
        <c:crosses val="autoZero"/>
        <c:auto val="1"/>
        <c:lblOffset val="100"/>
        <c:baseTimeUnit val="years"/>
      </c:dateAx>
      <c:valAx>
        <c:axId val="299038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711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111.44</c:v>
                </c:pt>
                <c:pt idx="1">
                  <c:v>104.04</c:v>
                </c:pt>
                <c:pt idx="2">
                  <c:v>97.12</c:v>
                </c:pt>
                <c:pt idx="3">
                  <c:v>100.12</c:v>
                </c:pt>
                <c:pt idx="4">
                  <c:v>98.78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636032"/>
        <c:axId val="298642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636032"/>
        <c:axId val="298642720"/>
      </c:lineChart>
      <c:dateAx>
        <c:axId val="298636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642720"/>
        <c:crosses val="autoZero"/>
        <c:auto val="1"/>
        <c:lblOffset val="100"/>
        <c:baseTimeUnit val="years"/>
      </c:dateAx>
      <c:valAx>
        <c:axId val="298642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636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986904"/>
        <c:axId val="29896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986904"/>
        <c:axId val="298966640"/>
      </c:lineChart>
      <c:dateAx>
        <c:axId val="298986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966640"/>
        <c:crosses val="autoZero"/>
        <c:auto val="1"/>
        <c:lblOffset val="100"/>
        <c:baseTimeUnit val="years"/>
      </c:dateAx>
      <c:valAx>
        <c:axId val="29896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986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692672"/>
        <c:axId val="298693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692672"/>
        <c:axId val="298693056"/>
      </c:lineChart>
      <c:dateAx>
        <c:axId val="298692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693056"/>
        <c:crosses val="autoZero"/>
        <c:auto val="1"/>
        <c:lblOffset val="100"/>
        <c:baseTimeUnit val="years"/>
      </c:dateAx>
      <c:valAx>
        <c:axId val="298693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692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711808"/>
        <c:axId val="298712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711808"/>
        <c:axId val="298712200"/>
      </c:lineChart>
      <c:dateAx>
        <c:axId val="298711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712200"/>
        <c:crosses val="autoZero"/>
        <c:auto val="1"/>
        <c:lblOffset val="100"/>
        <c:baseTimeUnit val="years"/>
      </c:dateAx>
      <c:valAx>
        <c:axId val="298712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711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713376"/>
        <c:axId val="298861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713376"/>
        <c:axId val="298861008"/>
      </c:lineChart>
      <c:dateAx>
        <c:axId val="298713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861008"/>
        <c:crosses val="autoZero"/>
        <c:auto val="1"/>
        <c:lblOffset val="100"/>
        <c:baseTimeUnit val="years"/>
      </c:dateAx>
      <c:valAx>
        <c:axId val="298861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713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862184"/>
        <c:axId val="298862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1546.01</c:v>
                </c:pt>
                <c:pt idx="1">
                  <c:v>1723.1</c:v>
                </c:pt>
                <c:pt idx="2">
                  <c:v>1665.33</c:v>
                </c:pt>
                <c:pt idx="3">
                  <c:v>1716.47</c:v>
                </c:pt>
                <c:pt idx="4">
                  <c:v>1741.94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862184"/>
        <c:axId val="298862576"/>
      </c:lineChart>
      <c:dateAx>
        <c:axId val="298862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862576"/>
        <c:crosses val="autoZero"/>
        <c:auto val="1"/>
        <c:lblOffset val="100"/>
        <c:baseTimeUnit val="years"/>
      </c:dateAx>
      <c:valAx>
        <c:axId val="298862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862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28.89</c:v>
                </c:pt>
                <c:pt idx="1">
                  <c:v>13.41</c:v>
                </c:pt>
                <c:pt idx="2">
                  <c:v>33.229999999999997</c:v>
                </c:pt>
                <c:pt idx="3">
                  <c:v>32.880000000000003</c:v>
                </c:pt>
                <c:pt idx="4">
                  <c:v>32.15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863752"/>
        <c:axId val="298864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38.049999999999997</c:v>
                </c:pt>
                <c:pt idx="1">
                  <c:v>35.909999999999997</c:v>
                </c:pt>
                <c:pt idx="2">
                  <c:v>37.92</c:v>
                </c:pt>
                <c:pt idx="3">
                  <c:v>35.049999999999997</c:v>
                </c:pt>
                <c:pt idx="4">
                  <c:v>33.86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863752"/>
        <c:axId val="298864144"/>
      </c:lineChart>
      <c:dateAx>
        <c:axId val="298863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864144"/>
        <c:crosses val="autoZero"/>
        <c:auto val="1"/>
        <c:lblOffset val="100"/>
        <c:baseTimeUnit val="years"/>
      </c:dateAx>
      <c:valAx>
        <c:axId val="298864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863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394.17</c:v>
                </c:pt>
                <c:pt idx="1">
                  <c:v>827.98</c:v>
                </c:pt>
                <c:pt idx="2">
                  <c:v>327.14</c:v>
                </c:pt>
                <c:pt idx="3">
                  <c:v>326.16000000000003</c:v>
                </c:pt>
                <c:pt idx="4">
                  <c:v>349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036864"/>
        <c:axId val="299037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438.41</c:v>
                </c:pt>
                <c:pt idx="1">
                  <c:v>459.38</c:v>
                </c:pt>
                <c:pt idx="2">
                  <c:v>438.71</c:v>
                </c:pt>
                <c:pt idx="3">
                  <c:v>463.38</c:v>
                </c:pt>
                <c:pt idx="4">
                  <c:v>510.15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036864"/>
        <c:axId val="299037256"/>
      </c:lineChart>
      <c:dateAx>
        <c:axId val="299036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9037256"/>
        <c:crosses val="autoZero"/>
        <c:auto val="1"/>
        <c:lblOffset val="100"/>
        <c:baseTimeUnit val="years"/>
      </c:dateAx>
      <c:valAx>
        <c:axId val="299037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9036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【1,078.58】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【35.64】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【419.50】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>
      <selection activeCell="B6" sqref="B6:AC6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徳島県　美波町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漁業集落排水</v>
      </c>
      <c r="Q8" s="46"/>
      <c r="R8" s="46"/>
      <c r="S8" s="46"/>
      <c r="T8" s="46"/>
      <c r="U8" s="46"/>
      <c r="V8" s="46"/>
      <c r="W8" s="46" t="str">
        <f>データ!L6</f>
        <v>H3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7487</v>
      </c>
      <c r="AM8" s="47"/>
      <c r="AN8" s="47"/>
      <c r="AO8" s="47"/>
      <c r="AP8" s="47"/>
      <c r="AQ8" s="47"/>
      <c r="AR8" s="47"/>
      <c r="AS8" s="47"/>
      <c r="AT8" s="43">
        <f>データ!S6</f>
        <v>140.82</v>
      </c>
      <c r="AU8" s="43"/>
      <c r="AV8" s="43"/>
      <c r="AW8" s="43"/>
      <c r="AX8" s="43"/>
      <c r="AY8" s="43"/>
      <c r="AZ8" s="43"/>
      <c r="BA8" s="43"/>
      <c r="BB8" s="43">
        <f>データ!T6</f>
        <v>53.17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4.05</v>
      </c>
      <c r="Q10" s="43"/>
      <c r="R10" s="43"/>
      <c r="S10" s="43"/>
      <c r="T10" s="43"/>
      <c r="U10" s="43"/>
      <c r="V10" s="43"/>
      <c r="W10" s="43">
        <f>データ!P6</f>
        <v>104.5</v>
      </c>
      <c r="X10" s="43"/>
      <c r="Y10" s="43"/>
      <c r="Z10" s="43"/>
      <c r="AA10" s="43"/>
      <c r="AB10" s="43"/>
      <c r="AC10" s="43"/>
      <c r="AD10" s="47">
        <f>データ!Q6</f>
        <v>2050</v>
      </c>
      <c r="AE10" s="47"/>
      <c r="AF10" s="47"/>
      <c r="AG10" s="47"/>
      <c r="AH10" s="47"/>
      <c r="AI10" s="47"/>
      <c r="AJ10" s="47"/>
      <c r="AK10" s="2"/>
      <c r="AL10" s="47">
        <f>データ!U6</f>
        <v>300</v>
      </c>
      <c r="AM10" s="47"/>
      <c r="AN10" s="47"/>
      <c r="AO10" s="47"/>
      <c r="AP10" s="47"/>
      <c r="AQ10" s="47"/>
      <c r="AR10" s="47"/>
      <c r="AS10" s="47"/>
      <c r="AT10" s="43">
        <f>データ!V6</f>
        <v>0.08</v>
      </c>
      <c r="AU10" s="43"/>
      <c r="AV10" s="43"/>
      <c r="AW10" s="43"/>
      <c r="AX10" s="43"/>
      <c r="AY10" s="43"/>
      <c r="AZ10" s="43"/>
      <c r="BA10" s="43"/>
      <c r="BB10" s="43">
        <f>データ!W6</f>
        <v>3750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363871</v>
      </c>
      <c r="D6" s="31">
        <f t="shared" si="3"/>
        <v>47</v>
      </c>
      <c r="E6" s="31">
        <f t="shared" si="3"/>
        <v>17</v>
      </c>
      <c r="F6" s="31">
        <f t="shared" si="3"/>
        <v>6</v>
      </c>
      <c r="G6" s="31">
        <f t="shared" si="3"/>
        <v>0</v>
      </c>
      <c r="H6" s="31" t="str">
        <f t="shared" si="3"/>
        <v>徳島県　美波町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漁業集落排水</v>
      </c>
      <c r="L6" s="31" t="str">
        <f t="shared" si="3"/>
        <v>H3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4.05</v>
      </c>
      <c r="P6" s="32">
        <f t="shared" si="3"/>
        <v>104.5</v>
      </c>
      <c r="Q6" s="32">
        <f t="shared" si="3"/>
        <v>2050</v>
      </c>
      <c r="R6" s="32">
        <f t="shared" si="3"/>
        <v>7487</v>
      </c>
      <c r="S6" s="32">
        <f t="shared" si="3"/>
        <v>140.82</v>
      </c>
      <c r="T6" s="32">
        <f t="shared" si="3"/>
        <v>53.17</v>
      </c>
      <c r="U6" s="32">
        <f t="shared" si="3"/>
        <v>300</v>
      </c>
      <c r="V6" s="32">
        <f t="shared" si="3"/>
        <v>0.08</v>
      </c>
      <c r="W6" s="32">
        <f t="shared" si="3"/>
        <v>3750</v>
      </c>
      <c r="X6" s="33">
        <f>IF(X7="",NA(),X7)</f>
        <v>111.44</v>
      </c>
      <c r="Y6" s="33">
        <f t="shared" ref="Y6:AG6" si="4">IF(Y7="",NA(),Y7)</f>
        <v>104.04</v>
      </c>
      <c r="Z6" s="33">
        <f t="shared" si="4"/>
        <v>97.12</v>
      </c>
      <c r="AA6" s="33">
        <f t="shared" si="4"/>
        <v>100.12</v>
      </c>
      <c r="AB6" s="33">
        <f t="shared" si="4"/>
        <v>98.78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1546.01</v>
      </c>
      <c r="BK6" s="33">
        <f t="shared" si="7"/>
        <v>1723.1</v>
      </c>
      <c r="BL6" s="33">
        <f t="shared" si="7"/>
        <v>1665.33</v>
      </c>
      <c r="BM6" s="33">
        <f t="shared" si="7"/>
        <v>1716.47</v>
      </c>
      <c r="BN6" s="33">
        <f t="shared" si="7"/>
        <v>1741.94</v>
      </c>
      <c r="BO6" s="32" t="str">
        <f>IF(BO7="","",IF(BO7="-","【-】","【"&amp;SUBSTITUTE(TEXT(BO7,"#,##0.00"),"-","△")&amp;"】"))</f>
        <v>【1,078.58】</v>
      </c>
      <c r="BP6" s="33">
        <f>IF(BP7="",NA(),BP7)</f>
        <v>28.89</v>
      </c>
      <c r="BQ6" s="33">
        <f t="shared" ref="BQ6:BY6" si="8">IF(BQ7="",NA(),BQ7)</f>
        <v>13.41</v>
      </c>
      <c r="BR6" s="33">
        <f t="shared" si="8"/>
        <v>33.229999999999997</v>
      </c>
      <c r="BS6" s="33">
        <f t="shared" si="8"/>
        <v>32.880000000000003</v>
      </c>
      <c r="BT6" s="33">
        <f t="shared" si="8"/>
        <v>32.15</v>
      </c>
      <c r="BU6" s="33">
        <f t="shared" si="8"/>
        <v>38.049999999999997</v>
      </c>
      <c r="BV6" s="33">
        <f t="shared" si="8"/>
        <v>35.909999999999997</v>
      </c>
      <c r="BW6" s="33">
        <f t="shared" si="8"/>
        <v>37.92</v>
      </c>
      <c r="BX6" s="33">
        <f t="shared" si="8"/>
        <v>35.049999999999997</v>
      </c>
      <c r="BY6" s="33">
        <f t="shared" si="8"/>
        <v>33.86</v>
      </c>
      <c r="BZ6" s="32" t="str">
        <f>IF(BZ7="","",IF(BZ7="-","【-】","【"&amp;SUBSTITUTE(TEXT(BZ7,"#,##0.00"),"-","△")&amp;"】"))</f>
        <v>【40.39】</v>
      </c>
      <c r="CA6" s="33">
        <f>IF(CA7="",NA(),CA7)</f>
        <v>394.17</v>
      </c>
      <c r="CB6" s="33">
        <f t="shared" ref="CB6:CJ6" si="9">IF(CB7="",NA(),CB7)</f>
        <v>827.98</v>
      </c>
      <c r="CC6" s="33">
        <f t="shared" si="9"/>
        <v>327.14</v>
      </c>
      <c r="CD6" s="33">
        <f t="shared" si="9"/>
        <v>326.16000000000003</v>
      </c>
      <c r="CE6" s="33">
        <f t="shared" si="9"/>
        <v>349</v>
      </c>
      <c r="CF6" s="33">
        <f t="shared" si="9"/>
        <v>438.41</v>
      </c>
      <c r="CG6" s="33">
        <f t="shared" si="9"/>
        <v>459.38</v>
      </c>
      <c r="CH6" s="33">
        <f t="shared" si="9"/>
        <v>438.71</v>
      </c>
      <c r="CI6" s="33">
        <f t="shared" si="9"/>
        <v>463.38</v>
      </c>
      <c r="CJ6" s="33">
        <f t="shared" si="9"/>
        <v>510.15</v>
      </c>
      <c r="CK6" s="32" t="str">
        <f>IF(CK7="","",IF(CK7="-","【-】","【"&amp;SUBSTITUTE(TEXT(CK7,"#,##0.00"),"-","△")&amp;"】"))</f>
        <v>【419.50】</v>
      </c>
      <c r="CL6" s="33">
        <f>IF(CL7="",NA(),CL7)</f>
        <v>14.67</v>
      </c>
      <c r="CM6" s="33">
        <f t="shared" ref="CM6:CU6" si="10">IF(CM7="",NA(),CM7)</f>
        <v>28.67</v>
      </c>
      <c r="CN6" s="33">
        <f t="shared" si="10"/>
        <v>39.33</v>
      </c>
      <c r="CO6" s="33">
        <f t="shared" si="10"/>
        <v>40</v>
      </c>
      <c r="CP6" s="33">
        <f t="shared" si="10"/>
        <v>40</v>
      </c>
      <c r="CQ6" s="33">
        <f t="shared" si="10"/>
        <v>31.9</v>
      </c>
      <c r="CR6" s="33">
        <f t="shared" si="10"/>
        <v>32.04</v>
      </c>
      <c r="CS6" s="33">
        <f t="shared" si="10"/>
        <v>33.81</v>
      </c>
      <c r="CT6" s="33">
        <f t="shared" si="10"/>
        <v>31.37</v>
      </c>
      <c r="CU6" s="33">
        <f t="shared" si="10"/>
        <v>29.86</v>
      </c>
      <c r="CV6" s="32" t="str">
        <f>IF(CV7="","",IF(CV7="-","【-】","【"&amp;SUBSTITUTE(TEXT(CV7,"#,##0.00"),"-","△")&amp;"】"))</f>
        <v>【35.64】</v>
      </c>
      <c r="CW6" s="33">
        <f>IF(CW7="",NA(),CW7)</f>
        <v>26.13</v>
      </c>
      <c r="CX6" s="33">
        <f t="shared" ref="CX6:DF6" si="11">IF(CX7="",NA(),CX7)</f>
        <v>84.52</v>
      </c>
      <c r="CY6" s="33">
        <f t="shared" si="11"/>
        <v>84.42</v>
      </c>
      <c r="CZ6" s="33">
        <f t="shared" si="11"/>
        <v>86.29</v>
      </c>
      <c r="DA6" s="33">
        <f t="shared" si="11"/>
        <v>87</v>
      </c>
      <c r="DB6" s="33">
        <f t="shared" si="11"/>
        <v>69.69</v>
      </c>
      <c r="DC6" s="33">
        <f t="shared" si="11"/>
        <v>68.86</v>
      </c>
      <c r="DD6" s="33">
        <f t="shared" si="11"/>
        <v>68.7</v>
      </c>
      <c r="DE6" s="33">
        <f t="shared" si="11"/>
        <v>67.38</v>
      </c>
      <c r="DF6" s="33">
        <f t="shared" si="11"/>
        <v>65.95</v>
      </c>
      <c r="DG6" s="32" t="str">
        <f>IF(DG7="","",IF(DG7="-","【-】","【"&amp;SUBSTITUTE(TEXT(DG7,"#,##0.00"),"-","△")&amp;"】"))</f>
        <v>【77.00】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0.26</v>
      </c>
      <c r="EJ6" s="33">
        <f t="shared" si="14"/>
        <v>0.4</v>
      </c>
      <c r="EK6" s="33">
        <f t="shared" si="14"/>
        <v>0.36</v>
      </c>
      <c r="EL6" s="33">
        <f t="shared" si="14"/>
        <v>0.25</v>
      </c>
      <c r="EM6" s="33">
        <f t="shared" si="14"/>
        <v>0.31</v>
      </c>
      <c r="EN6" s="32" t="str">
        <f>IF(EN7="","",IF(EN7="-","【-】","【"&amp;SUBSTITUTE(TEXT(EN7,"#,##0.00"),"-","△")&amp;"】"))</f>
        <v>【0.14】</v>
      </c>
    </row>
    <row r="7" spans="1:144" s="34" customFormat="1">
      <c r="A7" s="26"/>
      <c r="B7" s="35">
        <v>2014</v>
      </c>
      <c r="C7" s="35">
        <v>363871</v>
      </c>
      <c r="D7" s="35">
        <v>47</v>
      </c>
      <c r="E7" s="35">
        <v>17</v>
      </c>
      <c r="F7" s="35">
        <v>6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4.05</v>
      </c>
      <c r="P7" s="36">
        <v>104.5</v>
      </c>
      <c r="Q7" s="36">
        <v>2050</v>
      </c>
      <c r="R7" s="36">
        <v>7487</v>
      </c>
      <c r="S7" s="36">
        <v>140.82</v>
      </c>
      <c r="T7" s="36">
        <v>53.17</v>
      </c>
      <c r="U7" s="36">
        <v>300</v>
      </c>
      <c r="V7" s="36">
        <v>0.08</v>
      </c>
      <c r="W7" s="36">
        <v>3750</v>
      </c>
      <c r="X7" s="36">
        <v>111.44</v>
      </c>
      <c r="Y7" s="36">
        <v>104.04</v>
      </c>
      <c r="Z7" s="36">
        <v>97.12</v>
      </c>
      <c r="AA7" s="36">
        <v>100.12</v>
      </c>
      <c r="AB7" s="36">
        <v>98.78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1546.01</v>
      </c>
      <c r="BK7" s="36">
        <v>1723.1</v>
      </c>
      <c r="BL7" s="36">
        <v>1665.33</v>
      </c>
      <c r="BM7" s="36">
        <v>1716.47</v>
      </c>
      <c r="BN7" s="36">
        <v>1741.94</v>
      </c>
      <c r="BO7" s="36">
        <v>1078.58</v>
      </c>
      <c r="BP7" s="36">
        <v>28.89</v>
      </c>
      <c r="BQ7" s="36">
        <v>13.41</v>
      </c>
      <c r="BR7" s="36">
        <v>33.229999999999997</v>
      </c>
      <c r="BS7" s="36">
        <v>32.880000000000003</v>
      </c>
      <c r="BT7" s="36">
        <v>32.15</v>
      </c>
      <c r="BU7" s="36">
        <v>38.049999999999997</v>
      </c>
      <c r="BV7" s="36">
        <v>35.909999999999997</v>
      </c>
      <c r="BW7" s="36">
        <v>37.92</v>
      </c>
      <c r="BX7" s="36">
        <v>35.049999999999997</v>
      </c>
      <c r="BY7" s="36">
        <v>33.86</v>
      </c>
      <c r="BZ7" s="36">
        <v>40.39</v>
      </c>
      <c r="CA7" s="36">
        <v>394.17</v>
      </c>
      <c r="CB7" s="36">
        <v>827.98</v>
      </c>
      <c r="CC7" s="36">
        <v>327.14</v>
      </c>
      <c r="CD7" s="36">
        <v>326.16000000000003</v>
      </c>
      <c r="CE7" s="36">
        <v>349</v>
      </c>
      <c r="CF7" s="36">
        <v>438.41</v>
      </c>
      <c r="CG7" s="36">
        <v>459.38</v>
      </c>
      <c r="CH7" s="36">
        <v>438.71</v>
      </c>
      <c r="CI7" s="36">
        <v>463.38</v>
      </c>
      <c r="CJ7" s="36">
        <v>510.15</v>
      </c>
      <c r="CK7" s="36">
        <v>419.5</v>
      </c>
      <c r="CL7" s="36">
        <v>14.67</v>
      </c>
      <c r="CM7" s="36">
        <v>28.67</v>
      </c>
      <c r="CN7" s="36">
        <v>39.33</v>
      </c>
      <c r="CO7" s="36">
        <v>40</v>
      </c>
      <c r="CP7" s="36">
        <v>40</v>
      </c>
      <c r="CQ7" s="36">
        <v>31.9</v>
      </c>
      <c r="CR7" s="36">
        <v>32.04</v>
      </c>
      <c r="CS7" s="36">
        <v>33.81</v>
      </c>
      <c r="CT7" s="36">
        <v>31.37</v>
      </c>
      <c r="CU7" s="36">
        <v>29.86</v>
      </c>
      <c r="CV7" s="36">
        <v>35.64</v>
      </c>
      <c r="CW7" s="36">
        <v>26.13</v>
      </c>
      <c r="CX7" s="36">
        <v>84.52</v>
      </c>
      <c r="CY7" s="36">
        <v>84.42</v>
      </c>
      <c r="CZ7" s="36">
        <v>86.29</v>
      </c>
      <c r="DA7" s="36">
        <v>87</v>
      </c>
      <c r="DB7" s="36">
        <v>69.69</v>
      </c>
      <c r="DC7" s="36">
        <v>68.86</v>
      </c>
      <c r="DD7" s="36">
        <v>68.7</v>
      </c>
      <c r="DE7" s="36">
        <v>67.38</v>
      </c>
      <c r="DF7" s="36">
        <v>65.95</v>
      </c>
      <c r="DG7" s="36">
        <v>77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0.26</v>
      </c>
      <c r="EJ7" s="36">
        <v>0.4</v>
      </c>
      <c r="EK7" s="36">
        <v>0.36</v>
      </c>
      <c r="EL7" s="36">
        <v>0.25</v>
      </c>
      <c r="EM7" s="36">
        <v>0.31</v>
      </c>
      <c r="EN7" s="36">
        <v>0.14000000000000001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2016-02-03T09:21:11Z</dcterms:created>
  <dcterms:modified xsi:type="dcterms:W3CDTF">2016-02-26T05:41:52Z</dcterms:modified>
  <cp:category/>
</cp:coreProperties>
</file>