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dfs\KenFileServer\105\004000\2015(H27)\I_地方債\04 平成27年度地方債担当（研修生下席）\平成27年度研修生（地方債下席）\平成27年度後期（馬場）\01 地方公営企業\280122_公営企業に係る「経営比較分析表」の分析等について\06 回答（市町村より）\03 HP公開用\23 つるぎ町（済み）\"/>
    </mc:Choice>
  </mc:AlternateContent>
  <workbookProtection workbookPassword="B501" lockStructure="1"/>
  <bookViews>
    <workbookView xWindow="0" yWindow="0" windowWidth="28800" windowHeight="12450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/>
  <c r="J6" i="5"/>
  <c r="I6" i="5"/>
  <c r="H6" i="5"/>
  <c r="G6" i="5"/>
  <c r="F6" i="5"/>
  <c r="E6" i="5"/>
  <c r="D6" i="5"/>
  <c r="C6" i="5"/>
  <c r="B6" i="5"/>
  <c r="F10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<sst xmlns="http://schemas.openxmlformats.org/spreadsheetml/2006/main" count="221" uniqueCount="111">
  <si>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</si>
  <si>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</si>
  <si>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</si>
  <si>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</si>
  <si>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</si>
  <si>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</si>
  <si>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indexed="8"/>
        <rFont val="ＭＳ ゴシック"/>
        <family val="3"/>
        <charset val="128"/>
      </rPr>
      <t>2</t>
    </r>
    <r>
      <rPr>
        <b/>
        <sz val="11"/>
        <color indexed="8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</si>
  <si>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indexed="8"/>
        <rFont val="ＭＳ ゴシック"/>
        <family val="3"/>
        <charset val="128"/>
      </rPr>
      <t>2</t>
    </r>
    <r>
      <rPr>
        <b/>
        <sz val="11"/>
        <color indexed="8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</si>
  <si>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</si>
  <si>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</si>
  <si>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</si>
  <si>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</si>
  <si>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</si>
  <si>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</si>
  <si>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</si>
  <si>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indexed="8"/>
        <rFont val="ＭＳ ゴシック"/>
        <family val="3"/>
        <charset val="128"/>
      </rPr>
      <t>3</t>
    </r>
    <r>
      <rPr>
        <b/>
        <sz val="11"/>
        <color indexed="8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</si>
  <si>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</si>
  <si>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indexed="8"/>
        <rFont val="ＭＳ ゴシック"/>
        <family val="3"/>
        <charset val="128"/>
      </rPr>
      <t>2</t>
    </r>
    <r>
      <rPr>
        <b/>
        <sz val="11"/>
        <color indexed="8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</si>
  <si>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indexed="8"/>
        <rFont val="ＭＳ ゴシック"/>
        <family val="3"/>
        <charset val="128"/>
      </rPr>
      <t>2</t>
    </r>
    <r>
      <rPr>
        <b/>
        <sz val="11"/>
        <color indexed="8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</si>
  <si>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</si>
  <si>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</si>
  <si>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</si>
  <si>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</si>
  <si>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</si>
  <si>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</si>
  <si>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</si>
  <si>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</si>
  <si>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</si>
  <si>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</si>
  <si>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</si>
  <si>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</si>
  <si>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</si>
  <si>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</si>
  <si>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</si>
  <si>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</si>
  <si>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</si>
  <si>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</si>
  <si>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</si>
  <si>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</si>
  <si>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</si>
  <si>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</si>
  <si>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</si>
  <si>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</si>
  <si>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</si>
  <si>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</si>
  <si>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</si>
  <si>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</si>
  <si>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</si>
  <si>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</si>
  <si>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</si>
  <si>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</si>
  <si>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</si>
  <si>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</si>
  <si>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</si>
  <si>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</si>
  <si>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</si>
  <si>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</si>
  <si>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</si>
  <si>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</si>
  <si>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</si>
  <si>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</si>
  <si>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</si>
  <si>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</si>
  <si>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</si>
  <si>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</si>
  <si>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</si>
  <si>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</si>
  <si>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</si>
  <si>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</si>
  <si>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</si>
  <si>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</si>
  <si>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</si>
  <si>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</si>
  <si>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</si>
  <si>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</si>
  <si>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</si>
  <si>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</si>
  <si>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</si>
  <si>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</si>
  <si>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</si>
  <si>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</si>
  <si>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</si>
  <si>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</si>
  <si>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</si>
  <si>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</si>
  <si>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</si>
  <si>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</si>
  <si>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</si>
  <si>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</si>
  <si>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</si>
  <si>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</si>
  <si>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</si>
  <si>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</si>
  <si>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</si>
  <si>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</si>
  <si>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</si>
  <si>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徳島県　つるぎ町</t>
  </si>
  <si>
    <t>法非適用</t>
  </si>
  <si>
    <t>下水道事業</t>
  </si>
  <si>
    <t>農業集落排水</t>
  </si>
  <si>
    <t>F3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</si>
  <si>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</si>
  <si>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</si>
  <si>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</si>
  <si>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</si>
  <si>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</si>
  <si>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</si>
  <si>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</si>
  <si>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・供用開始後１０年以上となるが、管渠の老朽化は
現時点では、ほぼ見られない。</t>
    <rPh sb="1" eb="3">
      <t>キョウヨウ</t>
    </rPh>
    <rPh sb="3" eb="6">
      <t>カイシゴ</t>
    </rPh>
    <rPh sb="8" eb="9">
      <t>ネン</t>
    </rPh>
    <rPh sb="9" eb="11">
      <t>イジョウ</t>
    </rPh>
    <rPh sb="16" eb="18">
      <t>カンキョ</t>
    </rPh>
    <rPh sb="19" eb="21">
      <t>ロウキュウ</t>
    </rPh>
    <rPh sb="21" eb="22">
      <t>カ</t>
    </rPh>
    <rPh sb="24" eb="27">
      <t>ゲンジテン</t>
    </rPh>
    <rPh sb="32" eb="33">
      <t>ミ</t>
    </rPh>
    <phoneticPr fontId="4"/>
  </si>
  <si>
    <t>・経費回収率が平均より高いが、依然として、一般会計繰入金に依存している傾向にある。将来的に、施設の維持管理、施設修繕等の費用増になる恐れがある為、使用料金改定、料金滞納対策を熟慮する。</t>
    <rPh sb="1" eb="3">
      <t>ケイヒ</t>
    </rPh>
    <rPh sb="3" eb="6">
      <t>カイシュウリツ</t>
    </rPh>
    <rPh sb="7" eb="9">
      <t>ヘイキン</t>
    </rPh>
    <rPh sb="11" eb="12">
      <t>タカ</t>
    </rPh>
    <rPh sb="15" eb="17">
      <t>イゼン</t>
    </rPh>
    <rPh sb="21" eb="23">
      <t>イッパン</t>
    </rPh>
    <rPh sb="23" eb="25">
      <t>カイケイ</t>
    </rPh>
    <rPh sb="25" eb="28">
      <t>クリイレキン</t>
    </rPh>
    <rPh sb="29" eb="31">
      <t>イゾン</t>
    </rPh>
    <rPh sb="35" eb="37">
      <t>ケイコウ</t>
    </rPh>
    <rPh sb="41" eb="44">
      <t>ショウライテキ</t>
    </rPh>
    <rPh sb="46" eb="48">
      <t>シセツ</t>
    </rPh>
    <rPh sb="49" eb="51">
      <t>イジ</t>
    </rPh>
    <rPh sb="51" eb="53">
      <t>カンリ</t>
    </rPh>
    <rPh sb="54" eb="56">
      <t>シセツ</t>
    </rPh>
    <rPh sb="56" eb="58">
      <t>シュウゼン</t>
    </rPh>
    <rPh sb="58" eb="59">
      <t>トウ</t>
    </rPh>
    <rPh sb="60" eb="62">
      <t>ヒヨウ</t>
    </rPh>
    <rPh sb="62" eb="63">
      <t>ゾウ</t>
    </rPh>
    <rPh sb="66" eb="67">
      <t>オソ</t>
    </rPh>
    <rPh sb="71" eb="72">
      <t>タメ</t>
    </rPh>
    <rPh sb="73" eb="75">
      <t>シヨウ</t>
    </rPh>
    <rPh sb="75" eb="77">
      <t>リョウキン</t>
    </rPh>
    <rPh sb="77" eb="79">
      <t>カイテイ</t>
    </rPh>
    <rPh sb="80" eb="82">
      <t>リョウキン</t>
    </rPh>
    <rPh sb="82" eb="84">
      <t>タイノウ</t>
    </rPh>
    <rPh sb="84" eb="86">
      <t>タイサク</t>
    </rPh>
    <rPh sb="87" eb="89">
      <t>ジュクリョ</t>
    </rPh>
    <phoneticPr fontId="4"/>
  </si>
  <si>
    <t>・収益的収支比率については、概ね１００％を維持しているが、経費回収率が低い傾向にある。使用料で賄われていないため、一般会計繰入金に依存していると考える。
・汚水処理原価については、平均値より下回っており、低コスト化できていると思が、更なる低コストを検討することに努める。
・施設利用率については、平均値を上回っており、当該施設は加入率も鑑み、遊休状態にないことを示していると考える。
・水洗化率については、高水準を維持しているが、１００％の加入率を目指し、更なる加入促進に努める。</t>
    <rPh sb="1" eb="4">
      <t>シュウエキテキ</t>
    </rPh>
    <rPh sb="4" eb="6">
      <t>シュウシ</t>
    </rPh>
    <rPh sb="6" eb="8">
      <t>ヒリツ</t>
    </rPh>
    <rPh sb="14" eb="15">
      <t>オオム</t>
    </rPh>
    <rPh sb="21" eb="23">
      <t>イジ</t>
    </rPh>
    <rPh sb="29" eb="31">
      <t>ケイヒ</t>
    </rPh>
    <rPh sb="31" eb="33">
      <t>カイシュウ</t>
    </rPh>
    <rPh sb="33" eb="34">
      <t>リツ</t>
    </rPh>
    <rPh sb="35" eb="36">
      <t>ヒク</t>
    </rPh>
    <rPh sb="37" eb="39">
      <t>ケイコウ</t>
    </rPh>
    <rPh sb="43" eb="46">
      <t>シヨウリョウ</t>
    </rPh>
    <rPh sb="47" eb="48">
      <t>マカナ</t>
    </rPh>
    <rPh sb="57" eb="59">
      <t>イッパン</t>
    </rPh>
    <rPh sb="59" eb="61">
      <t>カイケイ</t>
    </rPh>
    <rPh sb="65" eb="67">
      <t>イゾン</t>
    </rPh>
    <rPh sb="72" eb="73">
      <t>カンガ</t>
    </rPh>
    <rPh sb="79" eb="81">
      <t>オスイ</t>
    </rPh>
    <rPh sb="81" eb="83">
      <t>ショリ</t>
    </rPh>
    <rPh sb="83" eb="85">
      <t>ゲンカ</t>
    </rPh>
    <rPh sb="91" eb="94">
      <t>ヘイキンチ</t>
    </rPh>
    <rPh sb="96" eb="98">
      <t>シタマワ</t>
    </rPh>
    <rPh sb="103" eb="104">
      <t>テイ</t>
    </rPh>
    <rPh sb="107" eb="108">
      <t>カ</t>
    </rPh>
    <rPh sb="114" eb="115">
      <t>オモ</t>
    </rPh>
    <rPh sb="117" eb="118">
      <t>サラ</t>
    </rPh>
    <rPh sb="120" eb="121">
      <t>テイ</t>
    </rPh>
    <rPh sb="125" eb="127">
      <t>ケントウ</t>
    </rPh>
    <rPh sb="132" eb="133">
      <t>ツト</t>
    </rPh>
    <rPh sb="139" eb="141">
      <t>シセツ</t>
    </rPh>
    <rPh sb="141" eb="144">
      <t>リヨウリツ</t>
    </rPh>
    <rPh sb="150" eb="153">
      <t>ヘイキンチ</t>
    </rPh>
    <rPh sb="154" eb="156">
      <t>ウワマワ</t>
    </rPh>
    <rPh sb="161" eb="163">
      <t>トウガイ</t>
    </rPh>
    <rPh sb="163" eb="165">
      <t>シセツ</t>
    </rPh>
    <rPh sb="166" eb="169">
      <t>カニュウリツ</t>
    </rPh>
    <rPh sb="170" eb="171">
      <t>カンガ</t>
    </rPh>
    <rPh sb="173" eb="174">
      <t>アソ</t>
    </rPh>
    <rPh sb="174" eb="175">
      <t>ヤス</t>
    </rPh>
    <rPh sb="175" eb="177">
      <t>ジョウタイ</t>
    </rPh>
    <rPh sb="183" eb="184">
      <t>シメ</t>
    </rPh>
    <rPh sb="189" eb="190">
      <t>カンガ</t>
    </rPh>
    <rPh sb="196" eb="199">
      <t>スイセンカ</t>
    </rPh>
    <rPh sb="199" eb="200">
      <t>リツ</t>
    </rPh>
    <rPh sb="206" eb="209">
      <t>コウスイジュン</t>
    </rPh>
    <rPh sb="210" eb="212">
      <t>イジ</t>
    </rPh>
    <rPh sb="223" eb="226">
      <t>カニュウリツ</t>
    </rPh>
    <rPh sb="227" eb="229">
      <t>メザ</t>
    </rPh>
    <rPh sb="231" eb="232">
      <t>サラ</t>
    </rPh>
    <rPh sb="234" eb="236">
      <t>カニュウ</t>
    </rPh>
    <rPh sb="236" eb="238">
      <t>ソクシン</t>
    </rPh>
    <rPh sb="239" eb="240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</si>
</sst>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[$-411]ge"/>
  </numFmts>
  <fonts count="23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b/>
      <sz val="24"/>
      <color indexed="8"/>
      <name val="ＭＳ ゴシック"/>
      <family val="3"/>
      <charset val="128"/>
    </font>
    <font>
      <b/>
      <vertAlign val="superscript"/>
      <sz val="11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1"/>
      <color indexed="48"/>
      <name val="ＭＳ ゴシック"/>
      <family val="3"/>
      <charset val="128"/>
    </font>
    <font>
      <b/>
      <vertAlign val="superscript"/>
      <sz val="12"/>
      <color indexed="8"/>
      <name val="ＭＳ ゴシック"/>
      <family val="3"/>
      <charset val="128"/>
    </font>
    <font>
      <b/>
      <sz val="11"/>
      <color indexed="29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9" fillId="0" borderId="0">
      <alignment vertical="center"/>
    </xf>
    <xf numFmtId="0" fontId="16" fillId="0" borderId="0"/>
    <xf numFmtId="0" fontId="19" fillId="0" borderId="0">
      <alignment vertical="center"/>
    </xf>
    <xf numFmtId="0" fontId="20" fillId="0" borderId="0">
      <alignment vertical="center"/>
    </xf>
    <xf numFmtId="0" fontId="16" fillId="0" borderId="0"/>
    <xf numFmtId="0" fontId="17" fillId="0" borderId="0"/>
    <xf numFmtId="0" fontId="21" fillId="0" borderId="0">
      <alignment vertical="center"/>
    </xf>
    <xf numFmtId="0" fontId="22" fillId="0" borderId="0">
      <alignment vertical="center"/>
    </xf>
    <xf numFmtId="0" fontId="16" fillId="0" borderId="0">
      <alignment vertical="center"/>
    </xf>
    <xf numFmtId="0" fontId="16" fillId="0" borderId="0"/>
    <xf numFmtId="0" fontId="19" fillId="0" borderId="0">
      <alignment vertical="center"/>
    </xf>
    <xf numFmtId="0" fontId="17" fillId="0" borderId="0"/>
    <xf numFmtId="0" fontId="22" fillId="0" borderId="0">
      <alignment vertical="center"/>
    </xf>
    <xf numFmtId="0" fontId="18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7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4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9" xfId="0" applyFill="1" applyBorder="1" applyAlignment="1">
      <alignment vertical="center" shrinkToFit="1"/>
    </xf>
    <xf numFmtId="0" fontId="0" fillId="3" borderId="9" xfId="0" applyNumberFormat="1" applyFill="1" applyBorder="1" applyAlignment="1">
      <alignment vertical="center" shrinkToFit="1"/>
    </xf>
    <xf numFmtId="177" fontId="0" fillId="3" borderId="9" xfId="1" applyNumberFormat="1" applyFont="1" applyFill="1" applyBorder="1" applyAlignment="1">
      <alignment vertical="center" shrinkToFit="1"/>
    </xf>
    <xf numFmtId="178" fontId="0" fillId="3" borderId="9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9" xfId="0" applyNumberFormat="1" applyBorder="1" applyAlignment="1">
      <alignment vertical="center" shrinkToFit="1"/>
    </xf>
    <xf numFmtId="177" fontId="0" fillId="0" borderId="9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4" borderId="9" xfId="0" applyFill="1" applyBorder="1">
      <alignment vertical="center"/>
    </xf>
    <xf numFmtId="180" fontId="0" fillId="0" borderId="9" xfId="0" applyNumberFormat="1" applyBorder="1">
      <alignment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9" xfId="0" applyNumberFormat="1" applyFont="1" applyBorder="1" applyAlignment="1" applyProtection="1">
      <alignment horizontal="center" vertical="center"/>
      <protection hidden="1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6" fontId="5" fillId="0" borderId="9" xfId="0" applyNumberFormat="1" applyFont="1" applyBorder="1" applyAlignment="1" applyProtection="1">
      <alignment horizontal="center" vertical="center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shrinkToFit="1"/>
    </xf>
    <xf numFmtId="0" fontId="5" fillId="0" borderId="9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5" xfId="0" applyNumberFormat="1" applyFont="1" applyBorder="1" applyAlignment="1" applyProtection="1">
      <alignment horizontal="left" vertical="center"/>
      <protection hidden="1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[$-411]ge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424336"/>
        <c:axId val="302424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0.08</c:v>
                </c:pt>
                <c:pt idx="2">
                  <c:v>0.06</c:v>
                </c:pt>
                <c:pt idx="3">
                  <c:v>0.04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424336"/>
        <c:axId val="302424720"/>
      </c:lineChart>
      <c:dateAx>
        <c:axId val="302424336"/>
        <c:scaling>
          <c:orientation val="minMax"/>
        </c:scaling>
        <c:delete val="1"/>
        <c:axPos val="b"/>
        <c:numFmt formatCode="[$-411]ge" sourceLinked="1"/>
        <c:majorTickMark val="out"/>
        <c:minorTickMark val="none"/>
        <c:tickLblPos val="none"/>
        <c:crossAx val="302424720"/>
        <c:crosses val="autoZero"/>
        <c:auto val="1"/>
        <c:lblOffset val="100"/>
        <c:baseTimeUnit val="years"/>
      </c:dateAx>
      <c:valAx>
        <c:axId val="302424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2424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[$-411]ge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65.16</c:v>
                </c:pt>
                <c:pt idx="1">
                  <c:v>64.709999999999994</c:v>
                </c:pt>
                <c:pt idx="2">
                  <c:v>61.54</c:v>
                </c:pt>
                <c:pt idx="3">
                  <c:v>55.2</c:v>
                </c:pt>
                <c:pt idx="4">
                  <c:v>58.82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440576"/>
        <c:axId val="303440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44.65</c:v>
                </c:pt>
                <c:pt idx="1">
                  <c:v>46.85</c:v>
                </c:pt>
                <c:pt idx="2">
                  <c:v>46.06</c:v>
                </c:pt>
                <c:pt idx="3">
                  <c:v>45.95</c:v>
                </c:pt>
                <c:pt idx="4">
                  <c:v>44.69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440576"/>
        <c:axId val="303440968"/>
      </c:lineChart>
      <c:dateAx>
        <c:axId val="303440576"/>
        <c:scaling>
          <c:orientation val="minMax"/>
        </c:scaling>
        <c:delete val="1"/>
        <c:axPos val="b"/>
        <c:numFmt formatCode="[$-411]ge" sourceLinked="1"/>
        <c:majorTickMark val="out"/>
        <c:minorTickMark val="none"/>
        <c:tickLblPos val="none"/>
        <c:crossAx val="303440968"/>
        <c:crosses val="autoZero"/>
        <c:auto val="1"/>
        <c:lblOffset val="100"/>
        <c:baseTimeUnit val="years"/>
      </c:dateAx>
      <c:valAx>
        <c:axId val="303440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34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[$-411]ge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93.25</c:v>
                </c:pt>
                <c:pt idx="1">
                  <c:v>93.58</c:v>
                </c:pt>
                <c:pt idx="2">
                  <c:v>98.35</c:v>
                </c:pt>
                <c:pt idx="3">
                  <c:v>99.43</c:v>
                </c:pt>
                <c:pt idx="4">
                  <c:v>99.43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442144"/>
        <c:axId val="303442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73.599999999999994</c:v>
                </c:pt>
                <c:pt idx="1">
                  <c:v>73.78</c:v>
                </c:pt>
                <c:pt idx="2">
                  <c:v>72.989999999999995</c:v>
                </c:pt>
                <c:pt idx="3">
                  <c:v>71.97</c:v>
                </c:pt>
                <c:pt idx="4">
                  <c:v>70.59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442144"/>
        <c:axId val="303442536"/>
      </c:lineChart>
      <c:dateAx>
        <c:axId val="303442144"/>
        <c:scaling>
          <c:orientation val="minMax"/>
        </c:scaling>
        <c:delete val="1"/>
        <c:axPos val="b"/>
        <c:numFmt formatCode="[$-411]ge" sourceLinked="1"/>
        <c:majorTickMark val="out"/>
        <c:minorTickMark val="none"/>
        <c:tickLblPos val="none"/>
        <c:crossAx val="303442536"/>
        <c:crosses val="autoZero"/>
        <c:auto val="1"/>
        <c:lblOffset val="100"/>
        <c:baseTimeUnit val="years"/>
      </c:dateAx>
      <c:valAx>
        <c:axId val="303442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3442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370168884887795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[$-411]ge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96.03</c:v>
                </c:pt>
                <c:pt idx="1">
                  <c:v>97.99</c:v>
                </c:pt>
                <c:pt idx="2">
                  <c:v>100.55</c:v>
                </c:pt>
                <c:pt idx="3">
                  <c:v>104.03</c:v>
                </c:pt>
                <c:pt idx="4">
                  <c:v>99.2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912584"/>
        <c:axId val="302917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912584"/>
        <c:axId val="302917064"/>
      </c:lineChart>
      <c:dateAx>
        <c:axId val="302912584"/>
        <c:scaling>
          <c:orientation val="minMax"/>
        </c:scaling>
        <c:delete val="1"/>
        <c:axPos val="b"/>
        <c:numFmt formatCode="[$-411]ge" sourceLinked="1"/>
        <c:majorTickMark val="out"/>
        <c:minorTickMark val="none"/>
        <c:tickLblPos val="none"/>
        <c:crossAx val="302917064"/>
        <c:crosses val="autoZero"/>
        <c:auto val="1"/>
        <c:lblOffset val="100"/>
        <c:baseTimeUnit val="years"/>
      </c:dateAx>
      <c:valAx>
        <c:axId val="302917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2912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[$-411]ge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238648"/>
        <c:axId val="302993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238648"/>
        <c:axId val="302993304"/>
      </c:lineChart>
      <c:dateAx>
        <c:axId val="303238648"/>
        <c:scaling>
          <c:orientation val="minMax"/>
        </c:scaling>
        <c:delete val="1"/>
        <c:axPos val="b"/>
        <c:numFmt formatCode="[$-411]ge" sourceLinked="1"/>
        <c:majorTickMark val="out"/>
        <c:minorTickMark val="none"/>
        <c:tickLblPos val="none"/>
        <c:crossAx val="302993304"/>
        <c:crosses val="autoZero"/>
        <c:auto val="1"/>
        <c:lblOffset val="100"/>
        <c:baseTimeUnit val="years"/>
      </c:dateAx>
      <c:valAx>
        <c:axId val="302993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3238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[$-411]ge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232528"/>
        <c:axId val="30173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232528"/>
        <c:axId val="301730384"/>
      </c:lineChart>
      <c:dateAx>
        <c:axId val="303232528"/>
        <c:scaling>
          <c:orientation val="minMax"/>
        </c:scaling>
        <c:delete val="1"/>
        <c:axPos val="b"/>
        <c:numFmt formatCode="[$-411]ge" sourceLinked="1"/>
        <c:majorTickMark val="out"/>
        <c:minorTickMark val="none"/>
        <c:tickLblPos val="none"/>
        <c:crossAx val="301730384"/>
        <c:crosses val="autoZero"/>
        <c:auto val="1"/>
        <c:lblOffset val="100"/>
        <c:baseTimeUnit val="years"/>
      </c:dateAx>
      <c:valAx>
        <c:axId val="30173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3232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[$-411]ge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050728"/>
        <c:axId val="303051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050728"/>
        <c:axId val="303051120"/>
      </c:lineChart>
      <c:dateAx>
        <c:axId val="303050728"/>
        <c:scaling>
          <c:orientation val="minMax"/>
        </c:scaling>
        <c:delete val="1"/>
        <c:axPos val="b"/>
        <c:numFmt formatCode="[$-411]ge" sourceLinked="1"/>
        <c:majorTickMark val="out"/>
        <c:minorTickMark val="none"/>
        <c:tickLblPos val="none"/>
        <c:crossAx val="303051120"/>
        <c:crosses val="autoZero"/>
        <c:auto val="1"/>
        <c:lblOffset val="100"/>
        <c:baseTimeUnit val="years"/>
      </c:dateAx>
      <c:valAx>
        <c:axId val="303051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3050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[$-411]ge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089744"/>
        <c:axId val="303090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089744"/>
        <c:axId val="303090136"/>
      </c:lineChart>
      <c:dateAx>
        <c:axId val="303089744"/>
        <c:scaling>
          <c:orientation val="minMax"/>
        </c:scaling>
        <c:delete val="1"/>
        <c:axPos val="b"/>
        <c:numFmt formatCode="[$-411]ge" sourceLinked="1"/>
        <c:majorTickMark val="out"/>
        <c:minorTickMark val="none"/>
        <c:tickLblPos val="none"/>
        <c:crossAx val="303090136"/>
        <c:crosses val="autoZero"/>
        <c:auto val="1"/>
        <c:lblOffset val="100"/>
        <c:baseTimeUnit val="years"/>
      </c:dateAx>
      <c:valAx>
        <c:axId val="303090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3089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[$-411]ge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050336"/>
        <c:axId val="303049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1316.7</c:v>
                </c:pt>
                <c:pt idx="1">
                  <c:v>1224.75</c:v>
                </c:pt>
                <c:pt idx="2">
                  <c:v>1144.05</c:v>
                </c:pt>
                <c:pt idx="3">
                  <c:v>1117.1099999999999</c:v>
                </c:pt>
                <c:pt idx="4">
                  <c:v>1161.05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050336"/>
        <c:axId val="303049944"/>
      </c:lineChart>
      <c:dateAx>
        <c:axId val="303050336"/>
        <c:scaling>
          <c:orientation val="minMax"/>
        </c:scaling>
        <c:delete val="1"/>
        <c:axPos val="b"/>
        <c:numFmt formatCode="[$-411]ge" sourceLinked="1"/>
        <c:majorTickMark val="out"/>
        <c:minorTickMark val="none"/>
        <c:tickLblPos val="none"/>
        <c:crossAx val="303049944"/>
        <c:crosses val="autoZero"/>
        <c:auto val="1"/>
        <c:lblOffset val="100"/>
        <c:baseTimeUnit val="years"/>
      </c:dateAx>
      <c:valAx>
        <c:axId val="303049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3050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[$-411]ge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68.05</c:v>
                </c:pt>
                <c:pt idx="1">
                  <c:v>63.55</c:v>
                </c:pt>
                <c:pt idx="2">
                  <c:v>65.38</c:v>
                </c:pt>
                <c:pt idx="3">
                  <c:v>66.510000000000005</c:v>
                </c:pt>
                <c:pt idx="4">
                  <c:v>42.38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091312"/>
        <c:axId val="303091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43.24</c:v>
                </c:pt>
                <c:pt idx="1">
                  <c:v>42.13</c:v>
                </c:pt>
                <c:pt idx="2">
                  <c:v>42.48</c:v>
                </c:pt>
                <c:pt idx="3">
                  <c:v>41.04</c:v>
                </c:pt>
                <c:pt idx="4">
                  <c:v>41.08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091312"/>
        <c:axId val="303091704"/>
      </c:lineChart>
      <c:dateAx>
        <c:axId val="303091312"/>
        <c:scaling>
          <c:orientation val="minMax"/>
        </c:scaling>
        <c:delete val="1"/>
        <c:axPos val="b"/>
        <c:numFmt formatCode="[$-411]ge" sourceLinked="1"/>
        <c:majorTickMark val="out"/>
        <c:minorTickMark val="none"/>
        <c:tickLblPos val="none"/>
        <c:crossAx val="303091704"/>
        <c:crosses val="autoZero"/>
        <c:auto val="1"/>
        <c:lblOffset val="100"/>
        <c:baseTimeUnit val="years"/>
      </c:dateAx>
      <c:valAx>
        <c:axId val="303091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3091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[$-411]ge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195.66</c:v>
                </c:pt>
                <c:pt idx="1">
                  <c:v>210.91</c:v>
                </c:pt>
                <c:pt idx="2">
                  <c:v>206.97</c:v>
                </c:pt>
                <c:pt idx="3">
                  <c:v>200.75</c:v>
                </c:pt>
                <c:pt idx="4">
                  <c:v>321.05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089352"/>
        <c:axId val="303092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338.76</c:v>
                </c:pt>
                <c:pt idx="1">
                  <c:v>348.41</c:v>
                </c:pt>
                <c:pt idx="2">
                  <c:v>343.8</c:v>
                </c:pt>
                <c:pt idx="3">
                  <c:v>357.08</c:v>
                </c:pt>
                <c:pt idx="4">
                  <c:v>378.08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089352"/>
        <c:axId val="303092880"/>
      </c:lineChart>
      <c:dateAx>
        <c:axId val="303089352"/>
        <c:scaling>
          <c:orientation val="minMax"/>
        </c:scaling>
        <c:delete val="1"/>
        <c:axPos val="b"/>
        <c:numFmt formatCode="[$-411]ge" sourceLinked="1"/>
        <c:majorTickMark val="out"/>
        <c:minorTickMark val="none"/>
        <c:tickLblPos val="none"/>
        <c:crossAx val="303092880"/>
        <c:crosses val="autoZero"/>
        <c:auto val="1"/>
        <c:lblOffset val="100"/>
        <c:baseTimeUnit val="years"/>
      </c:dateAx>
      <c:valAx>
        <c:axId val="303092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3089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1025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102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1027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1028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0</xdr:rowOff>
    </xdr:to>
    <xdr:graphicFrame macro="">
      <xdr:nvGraphicFramePr>
        <xdr:cNvPr id="103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0</xdr:rowOff>
    </xdr:to>
    <xdr:graphicFrame macro="">
      <xdr:nvGraphicFramePr>
        <xdr:cNvPr id="103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0</xdr:rowOff>
    </xdr:to>
    <xdr:graphicFrame macro="">
      <xdr:nvGraphicFramePr>
        <xdr:cNvPr id="103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0</xdr:rowOff>
    </xdr:to>
    <xdr:graphicFrame macro="">
      <xdr:nvGraphicFramePr>
        <xdr:cNvPr id="103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0</xdr:rowOff>
    </xdr:to>
    <xdr:graphicFrame macro="">
      <xdr:nvGraphicFramePr>
        <xdr:cNvPr id="103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0</xdr:rowOff>
    </xdr:to>
    <xdr:graphicFrame macro="">
      <xdr:nvGraphicFramePr>
        <xdr:cNvPr id="1035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0</xdr:rowOff>
    </xdr:to>
    <xdr:graphicFrame macro="">
      <xdr:nvGraphicFramePr>
        <xdr:cNvPr id="1036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fld id="{BA36CA37-8196-44F7-B33F-015D9E962BBE}" type="TxLink">
            <a:rPr lang="ja-JP" altLang="en-US"/>
            <a:pPr/>
            <a:t> </a:t>
          </a:fld>
          <a:endParaRPr lang="ja-JP" altLang="en-US"/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fld id="{5F5ABD98-04EF-47EB-9E9A-E2BD3DB16C69}" type="TxLink">
            <a:rPr lang="ja-JP" altLang="en-US"/>
            <a:pPr/>
            <a:t> </a:t>
          </a:fld>
          <a:endParaRPr lang="ja-JP" altLang="en-US"/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fld id="{E12908EA-2066-417D-8E43-4626C54B213E}" type="TxLink">
            <a:rPr lang="ja-JP" altLang="en-US"/>
            <a:pPr/>
            <a:t> </a:t>
          </a:fld>
          <a:endParaRPr lang="ja-JP" altLang="en-US"/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 rtl="0">
            <a:defRPr sz="1000"/>
          </a:pPr>
          <a:fld id="{317556A6-AE9C-4345-BBB2-D264DE6AEFEC}" type="TxLink"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pPr algn="r" rtl="0">
              <a:defRPr sz="1000"/>
            </a:pPr>
            <a:t>【992.47】</a:t>
          </a:fld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 rtl="0">
            <a:defRPr sz="1000"/>
          </a:pPr>
          <a:fld id="{695C2FA1-21A7-4F3F-B590-CE5A9CC7C8FA}" type="TxLink"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pPr algn="r" rtl="0">
              <a:defRPr sz="1000"/>
            </a:pPr>
            <a:t>【83.79】</a:t>
          </a:fld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 rtl="0">
            <a:defRPr sz="1000"/>
          </a:pPr>
          <a:fld id="{C0E6F20C-BEFB-4E16-91E3-BFC2508FF084}" type="TxLink"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pPr algn="r" rtl="0">
              <a:defRPr sz="1000"/>
            </a:pPr>
            <a:t>【53.32】</a:t>
          </a:fld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 rtl="0">
            <a:defRPr sz="1000"/>
          </a:pPr>
          <a:fld id="{455C8A7C-B2EC-42DB-831C-175A932AF410}" type="TxLink"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pPr algn="r" rtl="0">
              <a:defRPr sz="1000"/>
            </a:pPr>
            <a:t>【295.10】</a:t>
          </a:fld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 rtl="0">
            <a:defRPr sz="1000"/>
          </a:pPr>
          <a:fld id="{A3AFDDC4-91B5-40C3-BC08-E65093FE166A}" type="TxLink"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pPr algn="r" rtl="0">
              <a:defRPr sz="1000"/>
            </a:pPr>
            <a:t>【51.49】</a:t>
          </a:fld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fld id="{D1B2E4E3-DBCE-4EC3-9AA3-17D4BDDFB0C0}" type="TxLink">
            <a:rPr lang="ja-JP" altLang="en-US"/>
            <a:pPr/>
            <a:t> </a:t>
          </a:fld>
          <a:endParaRPr lang="ja-JP" altLang="en-US"/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fld id="{2929CB48-1C16-426B-A51B-D2CCDF6727D8}" type="TxLink">
            <a:rPr lang="ja-JP" altLang="en-US"/>
            <a:pPr/>
            <a:t> </a:t>
          </a:fld>
          <a:endParaRPr lang="ja-JP" altLang="en-US"/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 rtl="0">
            <a:defRPr sz="1000"/>
          </a:pPr>
          <a:fld id="{2338DDF6-8C7D-44E5-9998-C92FDD856AC5}" type="TxLink"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pPr algn="r" rtl="0">
              <a:defRPr sz="1000"/>
            </a:pPr>
            <a:t>【0.03】</a:t>
          </a:fld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6" sqref="B6:AC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徳島県　つるぎ町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6">
        <f>データ!R6</f>
        <v>10126</v>
      </c>
      <c r="AM8" s="66"/>
      <c r="AN8" s="66"/>
      <c r="AO8" s="66"/>
      <c r="AP8" s="66"/>
      <c r="AQ8" s="66"/>
      <c r="AR8" s="66"/>
      <c r="AS8" s="66"/>
      <c r="AT8" s="55">
        <f>データ!S6</f>
        <v>194.84</v>
      </c>
      <c r="AU8" s="55"/>
      <c r="AV8" s="55"/>
      <c r="AW8" s="55"/>
      <c r="AX8" s="55"/>
      <c r="AY8" s="55"/>
      <c r="AZ8" s="55"/>
      <c r="BA8" s="55"/>
      <c r="BB8" s="55">
        <f>データ!T6</f>
        <v>51.97</v>
      </c>
      <c r="BC8" s="55"/>
      <c r="BD8" s="55"/>
      <c r="BE8" s="55"/>
      <c r="BF8" s="55"/>
      <c r="BG8" s="55"/>
      <c r="BH8" s="55"/>
      <c r="BI8" s="55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53" t="s">
        <v>19</v>
      </c>
      <c r="BM9" s="54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5" t="str">
        <f>データ!M6</f>
        <v>-</v>
      </c>
      <c r="C10" s="55"/>
      <c r="D10" s="55"/>
      <c r="E10" s="55"/>
      <c r="F10" s="55"/>
      <c r="G10" s="55"/>
      <c r="H10" s="55"/>
      <c r="I10" s="55" t="str">
        <f>データ!N6</f>
        <v>該当数値なし</v>
      </c>
      <c r="J10" s="55"/>
      <c r="K10" s="55"/>
      <c r="L10" s="55"/>
      <c r="M10" s="55"/>
      <c r="N10" s="55"/>
      <c r="O10" s="55"/>
      <c r="P10" s="55">
        <f>データ!O6</f>
        <v>5.22</v>
      </c>
      <c r="Q10" s="55"/>
      <c r="R10" s="55"/>
      <c r="S10" s="55"/>
      <c r="T10" s="55"/>
      <c r="U10" s="55"/>
      <c r="V10" s="55"/>
      <c r="W10" s="55">
        <f>データ!P6</f>
        <v>95.76</v>
      </c>
      <c r="X10" s="55"/>
      <c r="Y10" s="55"/>
      <c r="Z10" s="55"/>
      <c r="AA10" s="55"/>
      <c r="AB10" s="55"/>
      <c r="AC10" s="55"/>
      <c r="AD10" s="66">
        <f>データ!Q6</f>
        <v>2800</v>
      </c>
      <c r="AE10" s="66"/>
      <c r="AF10" s="66"/>
      <c r="AG10" s="66"/>
      <c r="AH10" s="66"/>
      <c r="AI10" s="66"/>
      <c r="AJ10" s="66"/>
      <c r="AK10" s="2"/>
      <c r="AL10" s="66">
        <f>データ!U6</f>
        <v>524</v>
      </c>
      <c r="AM10" s="66"/>
      <c r="AN10" s="66"/>
      <c r="AO10" s="66"/>
      <c r="AP10" s="66"/>
      <c r="AQ10" s="66"/>
      <c r="AR10" s="66"/>
      <c r="AS10" s="66"/>
      <c r="AT10" s="55">
        <f>データ!V6</f>
        <v>0.48</v>
      </c>
      <c r="AU10" s="55"/>
      <c r="AV10" s="55"/>
      <c r="AW10" s="55"/>
      <c r="AX10" s="55"/>
      <c r="AY10" s="55"/>
      <c r="AZ10" s="55"/>
      <c r="BA10" s="55"/>
      <c r="BB10" s="55">
        <f>データ!W6</f>
        <v>1091.67</v>
      </c>
      <c r="BC10" s="55"/>
      <c r="BD10" s="55"/>
      <c r="BE10" s="55"/>
      <c r="BF10" s="55"/>
      <c r="BG10" s="55"/>
      <c r="BH10" s="55"/>
      <c r="BI10" s="55"/>
      <c r="BJ10" s="2"/>
      <c r="BK10" s="2"/>
      <c r="BL10" s="59" t="s">
        <v>21</v>
      </c>
      <c r="BM10" s="60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1" t="s">
        <v>23</v>
      </c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</row>
    <row r="14" spans="1:78" ht="13.5" customHeight="1">
      <c r="A14" s="2"/>
      <c r="B14" s="63" t="s">
        <v>24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5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6" t="s">
        <v>35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10:BM10"/>
    <mergeCell ref="BL11:BZ13"/>
    <mergeCell ref="B14:BJ15"/>
    <mergeCell ref="BL14:BZ15"/>
    <mergeCell ref="P10:V10"/>
    <mergeCell ref="W10:AC10"/>
    <mergeCell ref="AD10:AJ10"/>
    <mergeCell ref="AL10:AS10"/>
    <mergeCell ref="AT10:BA10"/>
    <mergeCell ref="BL9:BM9"/>
    <mergeCell ref="B10:H10"/>
    <mergeCell ref="I10:O10"/>
    <mergeCell ref="AV56:BI57"/>
    <mergeCell ref="B60:BJ61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BB10:BI10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364681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徳島県　つるぎ町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5.22</v>
      </c>
      <c r="P6" s="32">
        <f t="shared" si="3"/>
        <v>95.76</v>
      </c>
      <c r="Q6" s="32">
        <f t="shared" si="3"/>
        <v>2800</v>
      </c>
      <c r="R6" s="32">
        <f t="shared" si="3"/>
        <v>10126</v>
      </c>
      <c r="S6" s="32">
        <f t="shared" si="3"/>
        <v>194.84</v>
      </c>
      <c r="T6" s="32">
        <f t="shared" si="3"/>
        <v>51.97</v>
      </c>
      <c r="U6" s="32">
        <f t="shared" si="3"/>
        <v>524</v>
      </c>
      <c r="V6" s="32">
        <f t="shared" si="3"/>
        <v>0.48</v>
      </c>
      <c r="W6" s="32">
        <f t="shared" si="3"/>
        <v>1091.67</v>
      </c>
      <c r="X6" s="33">
        <f>IF(X7="",NA(),X7)</f>
        <v>96.03</v>
      </c>
      <c r="Y6" s="33">
        <f t="shared" ref="Y6:AG6" si="4">IF(Y7="",NA(),Y7)</f>
        <v>97.99</v>
      </c>
      <c r="Z6" s="33">
        <f t="shared" si="4"/>
        <v>100.55</v>
      </c>
      <c r="AA6" s="33">
        <f t="shared" si="4"/>
        <v>104.03</v>
      </c>
      <c r="AB6" s="33">
        <f t="shared" si="4"/>
        <v>99.2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1316.7</v>
      </c>
      <c r="BK6" s="33">
        <f t="shared" si="7"/>
        <v>1224.75</v>
      </c>
      <c r="BL6" s="33">
        <f t="shared" si="7"/>
        <v>1144.05</v>
      </c>
      <c r="BM6" s="33">
        <f t="shared" si="7"/>
        <v>1117.1099999999999</v>
      </c>
      <c r="BN6" s="33">
        <f t="shared" si="7"/>
        <v>1161.05</v>
      </c>
      <c r="BO6" s="32" t="str">
        <f>IF(BO7="","",IF(BO7="-","【-】","【"&amp;SUBSTITUTE(TEXT(BO7,"#,##0.00"),"-","△")&amp;"】"))</f>
        <v>【992.47】</v>
      </c>
      <c r="BP6" s="33">
        <f>IF(BP7="",NA(),BP7)</f>
        <v>68.05</v>
      </c>
      <c r="BQ6" s="33">
        <f t="shared" ref="BQ6:BY6" si="8">IF(BQ7="",NA(),BQ7)</f>
        <v>63.55</v>
      </c>
      <c r="BR6" s="33">
        <f t="shared" si="8"/>
        <v>65.38</v>
      </c>
      <c r="BS6" s="33">
        <f t="shared" si="8"/>
        <v>66.510000000000005</v>
      </c>
      <c r="BT6" s="33">
        <f t="shared" si="8"/>
        <v>42.38</v>
      </c>
      <c r="BU6" s="33">
        <f t="shared" si="8"/>
        <v>43.24</v>
      </c>
      <c r="BV6" s="33">
        <f t="shared" si="8"/>
        <v>42.13</v>
      </c>
      <c r="BW6" s="33">
        <f t="shared" si="8"/>
        <v>42.48</v>
      </c>
      <c r="BX6" s="33">
        <f t="shared" si="8"/>
        <v>41.04</v>
      </c>
      <c r="BY6" s="33">
        <f t="shared" si="8"/>
        <v>41.08</v>
      </c>
      <c r="BZ6" s="32" t="str">
        <f>IF(BZ7="","",IF(BZ7="-","【-】","【"&amp;SUBSTITUTE(TEXT(BZ7,"#,##0.00"),"-","△")&amp;"】"))</f>
        <v>【51.49】</v>
      </c>
      <c r="CA6" s="33">
        <f>IF(CA7="",NA(),CA7)</f>
        <v>195.66</v>
      </c>
      <c r="CB6" s="33">
        <f t="shared" ref="CB6:CJ6" si="9">IF(CB7="",NA(),CB7)</f>
        <v>210.91</v>
      </c>
      <c r="CC6" s="33">
        <f t="shared" si="9"/>
        <v>206.97</v>
      </c>
      <c r="CD6" s="33">
        <f t="shared" si="9"/>
        <v>200.75</v>
      </c>
      <c r="CE6" s="33">
        <f t="shared" si="9"/>
        <v>321.05</v>
      </c>
      <c r="CF6" s="33">
        <f t="shared" si="9"/>
        <v>338.76</v>
      </c>
      <c r="CG6" s="33">
        <f t="shared" si="9"/>
        <v>348.41</v>
      </c>
      <c r="CH6" s="33">
        <f t="shared" si="9"/>
        <v>343.8</v>
      </c>
      <c r="CI6" s="33">
        <f t="shared" si="9"/>
        <v>357.08</v>
      </c>
      <c r="CJ6" s="33">
        <f t="shared" si="9"/>
        <v>378.08</v>
      </c>
      <c r="CK6" s="32" t="str">
        <f>IF(CK7="","",IF(CK7="-","【-】","【"&amp;SUBSTITUTE(TEXT(CK7,"#,##0.00"),"-","△")&amp;"】"))</f>
        <v>【295.10】</v>
      </c>
      <c r="CL6" s="33">
        <f>IF(CL7="",NA(),CL7)</f>
        <v>65.16</v>
      </c>
      <c r="CM6" s="33">
        <f t="shared" ref="CM6:CU6" si="10">IF(CM7="",NA(),CM7)</f>
        <v>64.709999999999994</v>
      </c>
      <c r="CN6" s="33">
        <f t="shared" si="10"/>
        <v>61.54</v>
      </c>
      <c r="CO6" s="33">
        <f t="shared" si="10"/>
        <v>55.2</v>
      </c>
      <c r="CP6" s="33">
        <f t="shared" si="10"/>
        <v>58.82</v>
      </c>
      <c r="CQ6" s="33">
        <f t="shared" si="10"/>
        <v>44.65</v>
      </c>
      <c r="CR6" s="33">
        <f t="shared" si="10"/>
        <v>46.85</v>
      </c>
      <c r="CS6" s="33">
        <f t="shared" si="10"/>
        <v>46.06</v>
      </c>
      <c r="CT6" s="33">
        <f t="shared" si="10"/>
        <v>45.95</v>
      </c>
      <c r="CU6" s="33">
        <f t="shared" si="10"/>
        <v>44.69</v>
      </c>
      <c r="CV6" s="32" t="str">
        <f>IF(CV7="","",IF(CV7="-","【-】","【"&amp;SUBSTITUTE(TEXT(CV7,"#,##0.00"),"-","△")&amp;"】"))</f>
        <v>【53.32】</v>
      </c>
      <c r="CW6" s="33">
        <f>IF(CW7="",NA(),CW7)</f>
        <v>93.25</v>
      </c>
      <c r="CX6" s="33">
        <f t="shared" ref="CX6:DF6" si="11">IF(CX7="",NA(),CX7)</f>
        <v>93.58</v>
      </c>
      <c r="CY6" s="33">
        <f t="shared" si="11"/>
        <v>98.35</v>
      </c>
      <c r="CZ6" s="33">
        <f t="shared" si="11"/>
        <v>99.43</v>
      </c>
      <c r="DA6" s="33">
        <f t="shared" si="11"/>
        <v>99.43</v>
      </c>
      <c r="DB6" s="33">
        <f t="shared" si="11"/>
        <v>73.599999999999994</v>
      </c>
      <c r="DC6" s="33">
        <f t="shared" si="11"/>
        <v>73.78</v>
      </c>
      <c r="DD6" s="33">
        <f t="shared" si="11"/>
        <v>72.989999999999995</v>
      </c>
      <c r="DE6" s="33">
        <f t="shared" si="11"/>
        <v>71.97</v>
      </c>
      <c r="DF6" s="33">
        <f t="shared" si="11"/>
        <v>70.59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3">
        <f t="shared" si="14"/>
        <v>0.08</v>
      </c>
      <c r="EK6" s="33">
        <f t="shared" si="14"/>
        <v>0.06</v>
      </c>
      <c r="EL6" s="33">
        <f t="shared" si="14"/>
        <v>0.04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364681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5.22</v>
      </c>
      <c r="P7" s="36">
        <v>95.76</v>
      </c>
      <c r="Q7" s="36">
        <v>2800</v>
      </c>
      <c r="R7" s="36">
        <v>10126</v>
      </c>
      <c r="S7" s="36">
        <v>194.84</v>
      </c>
      <c r="T7" s="36">
        <v>51.97</v>
      </c>
      <c r="U7" s="36">
        <v>524</v>
      </c>
      <c r="V7" s="36">
        <v>0.48</v>
      </c>
      <c r="W7" s="36">
        <v>1091.67</v>
      </c>
      <c r="X7" s="36">
        <v>96.03</v>
      </c>
      <c r="Y7" s="36">
        <v>97.99</v>
      </c>
      <c r="Z7" s="36">
        <v>100.55</v>
      </c>
      <c r="AA7" s="36">
        <v>104.03</v>
      </c>
      <c r="AB7" s="36">
        <v>99.2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1316.7</v>
      </c>
      <c r="BK7" s="36">
        <v>1224.75</v>
      </c>
      <c r="BL7" s="36">
        <v>1144.05</v>
      </c>
      <c r="BM7" s="36">
        <v>1117.1099999999999</v>
      </c>
      <c r="BN7" s="36">
        <v>1161.05</v>
      </c>
      <c r="BO7" s="36">
        <v>992.47</v>
      </c>
      <c r="BP7" s="36">
        <v>68.05</v>
      </c>
      <c r="BQ7" s="36">
        <v>63.55</v>
      </c>
      <c r="BR7" s="36">
        <v>65.38</v>
      </c>
      <c r="BS7" s="36">
        <v>66.510000000000005</v>
      </c>
      <c r="BT7" s="36">
        <v>42.38</v>
      </c>
      <c r="BU7" s="36">
        <v>43.24</v>
      </c>
      <c r="BV7" s="36">
        <v>42.13</v>
      </c>
      <c r="BW7" s="36">
        <v>42.48</v>
      </c>
      <c r="BX7" s="36">
        <v>41.04</v>
      </c>
      <c r="BY7" s="36">
        <v>41.08</v>
      </c>
      <c r="BZ7" s="36">
        <v>51.49</v>
      </c>
      <c r="CA7" s="36">
        <v>195.66</v>
      </c>
      <c r="CB7" s="36">
        <v>210.91</v>
      </c>
      <c r="CC7" s="36">
        <v>206.97</v>
      </c>
      <c r="CD7" s="36">
        <v>200.75</v>
      </c>
      <c r="CE7" s="36">
        <v>321.05</v>
      </c>
      <c r="CF7" s="36">
        <v>338.76</v>
      </c>
      <c r="CG7" s="36">
        <v>348.41</v>
      </c>
      <c r="CH7" s="36">
        <v>343.8</v>
      </c>
      <c r="CI7" s="36">
        <v>357.08</v>
      </c>
      <c r="CJ7" s="36">
        <v>378.08</v>
      </c>
      <c r="CK7" s="36">
        <v>295.10000000000002</v>
      </c>
      <c r="CL7" s="36">
        <v>65.16</v>
      </c>
      <c r="CM7" s="36">
        <v>64.709999999999994</v>
      </c>
      <c r="CN7" s="36">
        <v>61.54</v>
      </c>
      <c r="CO7" s="36">
        <v>55.2</v>
      </c>
      <c r="CP7" s="36">
        <v>58.82</v>
      </c>
      <c r="CQ7" s="36">
        <v>44.65</v>
      </c>
      <c r="CR7" s="36">
        <v>46.85</v>
      </c>
      <c r="CS7" s="36">
        <v>46.06</v>
      </c>
      <c r="CT7" s="36">
        <v>45.95</v>
      </c>
      <c r="CU7" s="36">
        <v>44.69</v>
      </c>
      <c r="CV7" s="36">
        <v>53.32</v>
      </c>
      <c r="CW7" s="36">
        <v>93.25</v>
      </c>
      <c r="CX7" s="36">
        <v>93.58</v>
      </c>
      <c r="CY7" s="36">
        <v>98.35</v>
      </c>
      <c r="CZ7" s="36">
        <v>99.43</v>
      </c>
      <c r="DA7" s="36">
        <v>99.43</v>
      </c>
      <c r="DB7" s="36">
        <v>73.599999999999994</v>
      </c>
      <c r="DC7" s="36">
        <v>73.78</v>
      </c>
      <c r="DD7" s="36">
        <v>72.989999999999995</v>
      </c>
      <c r="DE7" s="36">
        <v>71.97</v>
      </c>
      <c r="DF7" s="36">
        <v>70.59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0.08</v>
      </c>
      <c r="EK7" s="36">
        <v>0.06</v>
      </c>
      <c r="EL7" s="36">
        <v>0.04</v>
      </c>
      <c r="EM7" s="36">
        <v>7.0000000000000007E-2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2016-02-12T01:43:00Z</cp:lastPrinted>
  <dcterms:created xsi:type="dcterms:W3CDTF">2016-02-03T09:17:18Z</dcterms:created>
  <dcterms:modified xsi:type="dcterms:W3CDTF">2016-02-26T05:47:23Z</dcterms:modified>
  <cp:category/>
</cp:coreProperties>
</file>