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dfs\KenFileServer\105\004000\2015(H27)\I_地方債\04 平成27年度地方債担当（研修生下席）\平成27年度研修生（地方債下席）\平成27年度後期（馬場）\01 地方公営企業\280122_公営企業に係る「経営比較分析表」の分析等について\06 回答（市町村より）\03 HP公開用\22 上板町（済み）◆\"/>
    </mc:Choice>
  </mc:AlternateContent>
  <workbookProtection workbookPassword="B501" lockStructure="1"/>
  <bookViews>
    <workbookView xWindow="0" yWindow="0" windowWidth="20490" windowHeight="7470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<sst xmlns="http://schemas.openxmlformats.org/spreadsheetml/2006/main" count="221" uniqueCount="111">
  <si>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</si>
  <si>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</si>
  <si>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</si>
  <si>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</si>
  <si>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</si>
  <si>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</si>
  <si>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</si>
  <si>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</si>
  <si>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</si>
  <si>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</si>
  <si>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</si>
  <si>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</si>
  <si>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</si>
  <si>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</si>
  <si>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</si>
  <si>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</si>
  <si>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</si>
  <si>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</si>
  <si>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</si>
  <si>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</si>
  <si>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</si>
  <si>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</si>
  <si>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</si>
  <si>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</si>
  <si>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</si>
  <si>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</si>
  <si>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</si>
  <si>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</si>
  <si>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</si>
  <si>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</si>
  <si>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</si>
  <si>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</si>
  <si>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</si>
  <si>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</si>
  <si>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</si>
  <si>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</si>
  <si>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</si>
  <si>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</si>
  <si>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</si>
  <si>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</si>
  <si>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</si>
  <si>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</si>
  <si>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</si>
  <si>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</si>
  <si>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</si>
  <si>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</si>
  <si>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</si>
  <si>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</si>
  <si>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</si>
  <si>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</si>
  <si>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</si>
  <si>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</si>
  <si>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</si>
  <si>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</si>
  <si>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</si>
  <si>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</si>
  <si>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</si>
  <si>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</si>
  <si>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</si>
  <si>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</si>
  <si>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</si>
  <si>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</si>
  <si>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</si>
  <si>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</si>
  <si>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</si>
  <si>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</si>
  <si>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</si>
  <si>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</si>
  <si>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</si>
  <si>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</si>
  <si>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</si>
  <si>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</si>
  <si>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</si>
  <si>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</si>
  <si>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</si>
  <si>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</si>
  <si>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</si>
  <si>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</si>
  <si>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</si>
  <si>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</si>
  <si>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</si>
  <si>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</si>
  <si>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</si>
  <si>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</si>
  <si>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</si>
  <si>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</si>
  <si>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</si>
  <si>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</si>
  <si>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</si>
  <si>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</si>
  <si>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</si>
  <si>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</si>
  <si>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</si>
  <si>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</si>
  <si>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</si>
  <si>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</si>
  <si>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徳島県　上板町</t>
  </si>
  <si>
    <t>法非適用</t>
  </si>
  <si>
    <t>下水道事業</t>
  </si>
  <si>
    <t>農業集落排水</t>
  </si>
  <si>
    <t>F3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</si>
  <si>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</si>
  <si>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</si>
  <si>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</si>
  <si>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</si>
  <si>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</si>
  <si>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</si>
  <si>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</si>
  <si>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処理区内で施設への接続率が比較的高く、汚水処理原価が安いために全般的に健全に経営できている。</t>
    <rPh sb="0" eb="2">
      <t>ショリ</t>
    </rPh>
    <rPh sb="2" eb="4">
      <t>クナイ</t>
    </rPh>
    <rPh sb="5" eb="7">
      <t>シセツ</t>
    </rPh>
    <rPh sb="9" eb="11">
      <t>セツゾク</t>
    </rPh>
    <rPh sb="11" eb="12">
      <t>リツ</t>
    </rPh>
    <rPh sb="13" eb="16">
      <t>ヒカクテキ</t>
    </rPh>
    <rPh sb="16" eb="17">
      <t>タカ</t>
    </rPh>
    <rPh sb="19" eb="21">
      <t>オスイ</t>
    </rPh>
    <rPh sb="21" eb="23">
      <t>ショリ</t>
    </rPh>
    <rPh sb="23" eb="25">
      <t>ゲンカ</t>
    </rPh>
    <rPh sb="26" eb="27">
      <t>ヤス</t>
    </rPh>
    <rPh sb="31" eb="34">
      <t>ゼンパンテキ</t>
    </rPh>
    <rPh sb="35" eb="37">
      <t>ケンゼン</t>
    </rPh>
    <rPh sb="38" eb="40">
      <t>ケイエイ</t>
    </rPh>
    <phoneticPr fontId="4"/>
  </si>
  <si>
    <t>　処理施設については、日常点検を適正に行っており、整備を行いながら機材及び管路の延命に努めている。</t>
    <rPh sb="1" eb="3">
      <t>ショリ</t>
    </rPh>
    <rPh sb="3" eb="5">
      <t>シセツ</t>
    </rPh>
    <rPh sb="11" eb="13">
      <t>ニチジョウ</t>
    </rPh>
    <rPh sb="13" eb="15">
      <t>テンケン</t>
    </rPh>
    <rPh sb="25" eb="27">
      <t>セイビ</t>
    </rPh>
    <rPh sb="28" eb="29">
      <t>オコナ</t>
    </rPh>
    <rPh sb="33" eb="35">
      <t>キザイ</t>
    </rPh>
    <rPh sb="35" eb="36">
      <t>オヨ</t>
    </rPh>
    <rPh sb="37" eb="39">
      <t>カンロ</t>
    </rPh>
    <rPh sb="40" eb="42">
      <t>エンメイ</t>
    </rPh>
    <rPh sb="43" eb="44">
      <t>ツト</t>
    </rPh>
    <phoneticPr fontId="4"/>
  </si>
  <si>
    <t>今後料金の改定を検討し、料金の徴収率を上げていき、収益的収支比率を向上させる。</t>
    <rPh sb="0" eb="2">
      <t>コンゴ</t>
    </rPh>
    <rPh sb="2" eb="4">
      <t>リョウキン</t>
    </rPh>
    <rPh sb="5" eb="7">
      <t>カイテイ</t>
    </rPh>
    <rPh sb="8" eb="10">
      <t>ケントウ</t>
    </rPh>
    <rPh sb="12" eb="14">
      <t>リョウキン</t>
    </rPh>
    <rPh sb="15" eb="18">
      <t>チョウシュウリツ</t>
    </rPh>
    <rPh sb="19" eb="20">
      <t>ア</t>
    </rPh>
    <rPh sb="25" eb="28">
      <t>シュウエキテキ</t>
    </rPh>
    <rPh sb="28" eb="30">
      <t>シュウシ</t>
    </rPh>
    <rPh sb="30" eb="32">
      <t>ヒリツ</t>
    </rPh>
    <rPh sb="33" eb="35">
      <t>コウジョウ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</si>
</sst>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146960"/>
        <c:axId val="303361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0.08</c:v>
                </c:pt>
                <c:pt idx="2">
                  <c:v>0.06</c:v>
                </c:pt>
                <c:pt idx="3">
                  <c:v>0.04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146960"/>
        <c:axId val="303361664"/>
      </c:lineChart>
      <c:dateAx>
        <c:axId val="304146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3361664"/>
        <c:crosses val="autoZero"/>
        <c:auto val="1"/>
        <c:lblOffset val="100"/>
        <c:baseTimeUnit val="years"/>
      </c:dateAx>
      <c:valAx>
        <c:axId val="303361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4146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52.83</c:v>
                </c:pt>
                <c:pt idx="1">
                  <c:v>58.1</c:v>
                </c:pt>
                <c:pt idx="2">
                  <c:v>56.48</c:v>
                </c:pt>
                <c:pt idx="3">
                  <c:v>56.88</c:v>
                </c:pt>
                <c:pt idx="4">
                  <c:v>54.66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157216"/>
        <c:axId val="305157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44.65</c:v>
                </c:pt>
                <c:pt idx="1">
                  <c:v>46.85</c:v>
                </c:pt>
                <c:pt idx="2">
                  <c:v>46.06</c:v>
                </c:pt>
                <c:pt idx="3">
                  <c:v>45.95</c:v>
                </c:pt>
                <c:pt idx="4">
                  <c:v>44.69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157216"/>
        <c:axId val="305157608"/>
      </c:lineChart>
      <c:dateAx>
        <c:axId val="305157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5157608"/>
        <c:crosses val="autoZero"/>
        <c:auto val="1"/>
        <c:lblOffset val="100"/>
        <c:baseTimeUnit val="years"/>
      </c:dateAx>
      <c:valAx>
        <c:axId val="305157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5157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90.83</c:v>
                </c:pt>
                <c:pt idx="1">
                  <c:v>89.61</c:v>
                </c:pt>
                <c:pt idx="2">
                  <c:v>89.29</c:v>
                </c:pt>
                <c:pt idx="3">
                  <c:v>89.69</c:v>
                </c:pt>
                <c:pt idx="4">
                  <c:v>90.83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332184"/>
        <c:axId val="305332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73.599999999999994</c:v>
                </c:pt>
                <c:pt idx="1">
                  <c:v>73.78</c:v>
                </c:pt>
                <c:pt idx="2">
                  <c:v>72.989999999999995</c:v>
                </c:pt>
                <c:pt idx="3">
                  <c:v>71.97</c:v>
                </c:pt>
                <c:pt idx="4">
                  <c:v>70.59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332184"/>
        <c:axId val="305332576"/>
      </c:lineChart>
      <c:dateAx>
        <c:axId val="305332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5332576"/>
        <c:crosses val="autoZero"/>
        <c:auto val="1"/>
        <c:lblOffset val="100"/>
        <c:baseTimeUnit val="years"/>
      </c:dateAx>
      <c:valAx>
        <c:axId val="305332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5332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102.21</c:v>
                </c:pt>
                <c:pt idx="1">
                  <c:v>91.39</c:v>
                </c:pt>
                <c:pt idx="2">
                  <c:v>94.59</c:v>
                </c:pt>
                <c:pt idx="3">
                  <c:v>93.25</c:v>
                </c:pt>
                <c:pt idx="4">
                  <c:v>92.65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231400"/>
        <c:axId val="302440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231400"/>
        <c:axId val="302440920"/>
      </c:lineChart>
      <c:dateAx>
        <c:axId val="147231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2440920"/>
        <c:crosses val="autoZero"/>
        <c:auto val="1"/>
        <c:lblOffset val="100"/>
        <c:baseTimeUnit val="years"/>
      </c:dateAx>
      <c:valAx>
        <c:axId val="302440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231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442096"/>
        <c:axId val="302442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442096"/>
        <c:axId val="302442488"/>
      </c:lineChart>
      <c:dateAx>
        <c:axId val="302442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2442488"/>
        <c:crosses val="autoZero"/>
        <c:auto val="1"/>
        <c:lblOffset val="100"/>
        <c:baseTimeUnit val="years"/>
      </c:dateAx>
      <c:valAx>
        <c:axId val="302442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2442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786120"/>
        <c:axId val="30478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786120"/>
        <c:axId val="304786512"/>
      </c:lineChart>
      <c:dateAx>
        <c:axId val="304786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4786512"/>
        <c:crosses val="autoZero"/>
        <c:auto val="1"/>
        <c:lblOffset val="100"/>
        <c:baseTimeUnit val="years"/>
      </c:dateAx>
      <c:valAx>
        <c:axId val="30478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4786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788080"/>
        <c:axId val="304788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788080"/>
        <c:axId val="304788472"/>
      </c:lineChart>
      <c:dateAx>
        <c:axId val="304788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4788472"/>
        <c:crosses val="autoZero"/>
        <c:auto val="1"/>
        <c:lblOffset val="100"/>
        <c:baseTimeUnit val="years"/>
      </c:dateAx>
      <c:valAx>
        <c:axId val="304788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4788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858408"/>
        <c:axId val="304858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858408"/>
        <c:axId val="304858800"/>
      </c:lineChart>
      <c:dateAx>
        <c:axId val="304858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4858800"/>
        <c:crosses val="autoZero"/>
        <c:auto val="1"/>
        <c:lblOffset val="100"/>
        <c:baseTimeUnit val="years"/>
      </c:dateAx>
      <c:valAx>
        <c:axId val="304858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4858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859976"/>
        <c:axId val="304860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1316.7</c:v>
                </c:pt>
                <c:pt idx="1">
                  <c:v>1224.75</c:v>
                </c:pt>
                <c:pt idx="2">
                  <c:v>1144.05</c:v>
                </c:pt>
                <c:pt idx="3">
                  <c:v>1117.1099999999999</c:v>
                </c:pt>
                <c:pt idx="4">
                  <c:v>1161.05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859976"/>
        <c:axId val="304860368"/>
      </c:lineChart>
      <c:dateAx>
        <c:axId val="304859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4860368"/>
        <c:crosses val="autoZero"/>
        <c:auto val="1"/>
        <c:lblOffset val="100"/>
        <c:baseTimeUnit val="years"/>
      </c:dateAx>
      <c:valAx>
        <c:axId val="304860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4859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96.53</c:v>
                </c:pt>
                <c:pt idx="1">
                  <c:v>97.05</c:v>
                </c:pt>
                <c:pt idx="2">
                  <c:v>86.31</c:v>
                </c:pt>
                <c:pt idx="3">
                  <c:v>82.23</c:v>
                </c:pt>
                <c:pt idx="4">
                  <c:v>81.02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787688"/>
        <c:axId val="304861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43.24</c:v>
                </c:pt>
                <c:pt idx="1">
                  <c:v>42.13</c:v>
                </c:pt>
                <c:pt idx="2">
                  <c:v>42.48</c:v>
                </c:pt>
                <c:pt idx="3">
                  <c:v>41.04</c:v>
                </c:pt>
                <c:pt idx="4">
                  <c:v>41.08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787688"/>
        <c:axId val="304861544"/>
      </c:lineChart>
      <c:dateAx>
        <c:axId val="304787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4861544"/>
        <c:crosses val="autoZero"/>
        <c:auto val="1"/>
        <c:lblOffset val="100"/>
        <c:baseTimeUnit val="years"/>
      </c:dateAx>
      <c:valAx>
        <c:axId val="304861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4787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81.819999999999993</c:v>
                </c:pt>
                <c:pt idx="1">
                  <c:v>76.52</c:v>
                </c:pt>
                <c:pt idx="2">
                  <c:v>91.84</c:v>
                </c:pt>
                <c:pt idx="3">
                  <c:v>96.05</c:v>
                </c:pt>
                <c:pt idx="4">
                  <c:v>103.75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155648"/>
        <c:axId val="305156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338.76</c:v>
                </c:pt>
                <c:pt idx="1">
                  <c:v>348.41</c:v>
                </c:pt>
                <c:pt idx="2">
                  <c:v>343.8</c:v>
                </c:pt>
                <c:pt idx="3">
                  <c:v>357.08</c:v>
                </c:pt>
                <c:pt idx="4">
                  <c:v>378.08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155648"/>
        <c:axId val="305156040"/>
      </c:lineChart>
      <c:dateAx>
        <c:axId val="305155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5156040"/>
        <c:crosses val="autoZero"/>
        <c:auto val="1"/>
        <c:lblOffset val="100"/>
        <c:baseTimeUnit val="years"/>
      </c:dateAx>
      <c:valAx>
        <c:axId val="305156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5155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6" sqref="B6:AC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徳島県　上板町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12597</v>
      </c>
      <c r="AM8" s="47"/>
      <c r="AN8" s="47"/>
      <c r="AO8" s="47"/>
      <c r="AP8" s="47"/>
      <c r="AQ8" s="47"/>
      <c r="AR8" s="47"/>
      <c r="AS8" s="47"/>
      <c r="AT8" s="43">
        <f>データ!S6</f>
        <v>34.58</v>
      </c>
      <c r="AU8" s="43"/>
      <c r="AV8" s="43"/>
      <c r="AW8" s="43"/>
      <c r="AX8" s="43"/>
      <c r="AY8" s="43"/>
      <c r="AZ8" s="43"/>
      <c r="BA8" s="43"/>
      <c r="BB8" s="43">
        <f>データ!T6</f>
        <v>364.29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8.8000000000000007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2060</v>
      </c>
      <c r="AE10" s="47"/>
      <c r="AF10" s="47"/>
      <c r="AG10" s="47"/>
      <c r="AH10" s="47"/>
      <c r="AI10" s="47"/>
      <c r="AJ10" s="47"/>
      <c r="AK10" s="2"/>
      <c r="AL10" s="47">
        <f>データ!U6</f>
        <v>1101</v>
      </c>
      <c r="AM10" s="47"/>
      <c r="AN10" s="47"/>
      <c r="AO10" s="47"/>
      <c r="AP10" s="47"/>
      <c r="AQ10" s="47"/>
      <c r="AR10" s="47"/>
      <c r="AS10" s="47"/>
      <c r="AT10" s="43">
        <f>データ!V6</f>
        <v>0.59</v>
      </c>
      <c r="AU10" s="43"/>
      <c r="AV10" s="43"/>
      <c r="AW10" s="43"/>
      <c r="AX10" s="43"/>
      <c r="AY10" s="43"/>
      <c r="AZ10" s="43"/>
      <c r="BA10" s="43"/>
      <c r="BB10" s="43">
        <f>データ!W6</f>
        <v>1866.1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364053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徳島県　上板町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8.8000000000000007</v>
      </c>
      <c r="P6" s="32">
        <f t="shared" si="3"/>
        <v>100</v>
      </c>
      <c r="Q6" s="32">
        <f t="shared" si="3"/>
        <v>2060</v>
      </c>
      <c r="R6" s="32">
        <f t="shared" si="3"/>
        <v>12597</v>
      </c>
      <c r="S6" s="32">
        <f t="shared" si="3"/>
        <v>34.58</v>
      </c>
      <c r="T6" s="32">
        <f t="shared" si="3"/>
        <v>364.29</v>
      </c>
      <c r="U6" s="32">
        <f t="shared" si="3"/>
        <v>1101</v>
      </c>
      <c r="V6" s="32">
        <f t="shared" si="3"/>
        <v>0.59</v>
      </c>
      <c r="W6" s="32">
        <f t="shared" si="3"/>
        <v>1866.1</v>
      </c>
      <c r="X6" s="33">
        <f>IF(X7="",NA(),X7)</f>
        <v>102.21</v>
      </c>
      <c r="Y6" s="33">
        <f t="shared" ref="Y6:AG6" si="4">IF(Y7="",NA(),Y7)</f>
        <v>91.39</v>
      </c>
      <c r="Z6" s="33">
        <f t="shared" si="4"/>
        <v>94.59</v>
      </c>
      <c r="AA6" s="33">
        <f t="shared" si="4"/>
        <v>93.25</v>
      </c>
      <c r="AB6" s="33">
        <f t="shared" si="4"/>
        <v>92.65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1316.7</v>
      </c>
      <c r="BK6" s="33">
        <f t="shared" si="7"/>
        <v>1224.75</v>
      </c>
      <c r="BL6" s="33">
        <f t="shared" si="7"/>
        <v>1144.05</v>
      </c>
      <c r="BM6" s="33">
        <f t="shared" si="7"/>
        <v>1117.1099999999999</v>
      </c>
      <c r="BN6" s="33">
        <f t="shared" si="7"/>
        <v>1161.05</v>
      </c>
      <c r="BO6" s="32" t="str">
        <f>IF(BO7="","",IF(BO7="-","【-】","【"&amp;SUBSTITUTE(TEXT(BO7,"#,##0.00"),"-","△")&amp;"】"))</f>
        <v>【992.47】</v>
      </c>
      <c r="BP6" s="33">
        <f>IF(BP7="",NA(),BP7)</f>
        <v>96.53</v>
      </c>
      <c r="BQ6" s="33">
        <f t="shared" ref="BQ6:BY6" si="8">IF(BQ7="",NA(),BQ7)</f>
        <v>97.05</v>
      </c>
      <c r="BR6" s="33">
        <f t="shared" si="8"/>
        <v>86.31</v>
      </c>
      <c r="BS6" s="33">
        <f t="shared" si="8"/>
        <v>82.23</v>
      </c>
      <c r="BT6" s="33">
        <f t="shared" si="8"/>
        <v>81.02</v>
      </c>
      <c r="BU6" s="33">
        <f t="shared" si="8"/>
        <v>43.24</v>
      </c>
      <c r="BV6" s="33">
        <f t="shared" si="8"/>
        <v>42.13</v>
      </c>
      <c r="BW6" s="33">
        <f t="shared" si="8"/>
        <v>42.48</v>
      </c>
      <c r="BX6" s="33">
        <f t="shared" si="8"/>
        <v>41.04</v>
      </c>
      <c r="BY6" s="33">
        <f t="shared" si="8"/>
        <v>41.08</v>
      </c>
      <c r="BZ6" s="32" t="str">
        <f>IF(BZ7="","",IF(BZ7="-","【-】","【"&amp;SUBSTITUTE(TEXT(BZ7,"#,##0.00"),"-","△")&amp;"】"))</f>
        <v>【51.49】</v>
      </c>
      <c r="CA6" s="33">
        <f>IF(CA7="",NA(),CA7)</f>
        <v>81.819999999999993</v>
      </c>
      <c r="CB6" s="33">
        <f t="shared" ref="CB6:CJ6" si="9">IF(CB7="",NA(),CB7)</f>
        <v>76.52</v>
      </c>
      <c r="CC6" s="33">
        <f t="shared" si="9"/>
        <v>91.84</v>
      </c>
      <c r="CD6" s="33">
        <f t="shared" si="9"/>
        <v>96.05</v>
      </c>
      <c r="CE6" s="33">
        <f t="shared" si="9"/>
        <v>103.75</v>
      </c>
      <c r="CF6" s="33">
        <f t="shared" si="9"/>
        <v>338.76</v>
      </c>
      <c r="CG6" s="33">
        <f t="shared" si="9"/>
        <v>348.41</v>
      </c>
      <c r="CH6" s="33">
        <f t="shared" si="9"/>
        <v>343.8</v>
      </c>
      <c r="CI6" s="33">
        <f t="shared" si="9"/>
        <v>357.08</v>
      </c>
      <c r="CJ6" s="33">
        <f t="shared" si="9"/>
        <v>378.08</v>
      </c>
      <c r="CK6" s="32" t="str">
        <f>IF(CK7="","",IF(CK7="-","【-】","【"&amp;SUBSTITUTE(TEXT(CK7,"#,##0.00"),"-","△")&amp;"】"))</f>
        <v>【295.10】</v>
      </c>
      <c r="CL6" s="33">
        <f>IF(CL7="",NA(),CL7)</f>
        <v>52.83</v>
      </c>
      <c r="CM6" s="33">
        <f t="shared" ref="CM6:CU6" si="10">IF(CM7="",NA(),CM7)</f>
        <v>58.1</v>
      </c>
      <c r="CN6" s="33">
        <f t="shared" si="10"/>
        <v>56.48</v>
      </c>
      <c r="CO6" s="33">
        <f t="shared" si="10"/>
        <v>56.88</v>
      </c>
      <c r="CP6" s="33">
        <f t="shared" si="10"/>
        <v>54.66</v>
      </c>
      <c r="CQ6" s="33">
        <f t="shared" si="10"/>
        <v>44.65</v>
      </c>
      <c r="CR6" s="33">
        <f t="shared" si="10"/>
        <v>46.85</v>
      </c>
      <c r="CS6" s="33">
        <f t="shared" si="10"/>
        <v>46.06</v>
      </c>
      <c r="CT6" s="33">
        <f t="shared" si="10"/>
        <v>45.95</v>
      </c>
      <c r="CU6" s="33">
        <f t="shared" si="10"/>
        <v>44.69</v>
      </c>
      <c r="CV6" s="32" t="str">
        <f>IF(CV7="","",IF(CV7="-","【-】","【"&amp;SUBSTITUTE(TEXT(CV7,"#,##0.00"),"-","△")&amp;"】"))</f>
        <v>【53.32】</v>
      </c>
      <c r="CW6" s="33">
        <f>IF(CW7="",NA(),CW7)</f>
        <v>90.83</v>
      </c>
      <c r="CX6" s="33">
        <f t="shared" ref="CX6:DF6" si="11">IF(CX7="",NA(),CX7)</f>
        <v>89.61</v>
      </c>
      <c r="CY6" s="33">
        <f t="shared" si="11"/>
        <v>89.29</v>
      </c>
      <c r="CZ6" s="33">
        <f t="shared" si="11"/>
        <v>89.69</v>
      </c>
      <c r="DA6" s="33">
        <f t="shared" si="11"/>
        <v>90.83</v>
      </c>
      <c r="DB6" s="33">
        <f t="shared" si="11"/>
        <v>73.599999999999994</v>
      </c>
      <c r="DC6" s="33">
        <f t="shared" si="11"/>
        <v>73.78</v>
      </c>
      <c r="DD6" s="33">
        <f t="shared" si="11"/>
        <v>72.989999999999995</v>
      </c>
      <c r="DE6" s="33">
        <f t="shared" si="11"/>
        <v>71.97</v>
      </c>
      <c r="DF6" s="33">
        <f t="shared" si="11"/>
        <v>70.59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3">
        <f t="shared" si="14"/>
        <v>0.08</v>
      </c>
      <c r="EK6" s="33">
        <f t="shared" si="14"/>
        <v>0.06</v>
      </c>
      <c r="EL6" s="33">
        <f t="shared" si="14"/>
        <v>0.04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364053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8.8000000000000007</v>
      </c>
      <c r="P7" s="36">
        <v>100</v>
      </c>
      <c r="Q7" s="36">
        <v>2060</v>
      </c>
      <c r="R7" s="36">
        <v>12597</v>
      </c>
      <c r="S7" s="36">
        <v>34.58</v>
      </c>
      <c r="T7" s="36">
        <v>364.29</v>
      </c>
      <c r="U7" s="36">
        <v>1101</v>
      </c>
      <c r="V7" s="36">
        <v>0.59</v>
      </c>
      <c r="W7" s="36">
        <v>1866.1</v>
      </c>
      <c r="X7" s="36">
        <v>102.21</v>
      </c>
      <c r="Y7" s="36">
        <v>91.39</v>
      </c>
      <c r="Z7" s="36">
        <v>94.59</v>
      </c>
      <c r="AA7" s="36">
        <v>93.25</v>
      </c>
      <c r="AB7" s="36">
        <v>92.65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1316.7</v>
      </c>
      <c r="BK7" s="36">
        <v>1224.75</v>
      </c>
      <c r="BL7" s="36">
        <v>1144.05</v>
      </c>
      <c r="BM7" s="36">
        <v>1117.1099999999999</v>
      </c>
      <c r="BN7" s="36">
        <v>1161.05</v>
      </c>
      <c r="BO7" s="36">
        <v>992.47</v>
      </c>
      <c r="BP7" s="36">
        <v>96.53</v>
      </c>
      <c r="BQ7" s="36">
        <v>97.05</v>
      </c>
      <c r="BR7" s="36">
        <v>86.31</v>
      </c>
      <c r="BS7" s="36">
        <v>82.23</v>
      </c>
      <c r="BT7" s="36">
        <v>81.02</v>
      </c>
      <c r="BU7" s="36">
        <v>43.24</v>
      </c>
      <c r="BV7" s="36">
        <v>42.13</v>
      </c>
      <c r="BW7" s="36">
        <v>42.48</v>
      </c>
      <c r="BX7" s="36">
        <v>41.04</v>
      </c>
      <c r="BY7" s="36">
        <v>41.08</v>
      </c>
      <c r="BZ7" s="36">
        <v>51.49</v>
      </c>
      <c r="CA7" s="36">
        <v>81.819999999999993</v>
      </c>
      <c r="CB7" s="36">
        <v>76.52</v>
      </c>
      <c r="CC7" s="36">
        <v>91.84</v>
      </c>
      <c r="CD7" s="36">
        <v>96.05</v>
      </c>
      <c r="CE7" s="36">
        <v>103.75</v>
      </c>
      <c r="CF7" s="36">
        <v>338.76</v>
      </c>
      <c r="CG7" s="36">
        <v>348.41</v>
      </c>
      <c r="CH7" s="36">
        <v>343.8</v>
      </c>
      <c r="CI7" s="36">
        <v>357.08</v>
      </c>
      <c r="CJ7" s="36">
        <v>378.08</v>
      </c>
      <c r="CK7" s="36">
        <v>295.10000000000002</v>
      </c>
      <c r="CL7" s="36">
        <v>52.83</v>
      </c>
      <c r="CM7" s="36">
        <v>58.1</v>
      </c>
      <c r="CN7" s="36">
        <v>56.48</v>
      </c>
      <c r="CO7" s="36">
        <v>56.88</v>
      </c>
      <c r="CP7" s="36">
        <v>54.66</v>
      </c>
      <c r="CQ7" s="36">
        <v>44.65</v>
      </c>
      <c r="CR7" s="36">
        <v>46.85</v>
      </c>
      <c r="CS7" s="36">
        <v>46.06</v>
      </c>
      <c r="CT7" s="36">
        <v>45.95</v>
      </c>
      <c r="CU7" s="36">
        <v>44.69</v>
      </c>
      <c r="CV7" s="36">
        <v>53.32</v>
      </c>
      <c r="CW7" s="36">
        <v>90.83</v>
      </c>
      <c r="CX7" s="36">
        <v>89.61</v>
      </c>
      <c r="CY7" s="36">
        <v>89.29</v>
      </c>
      <c r="CZ7" s="36">
        <v>89.69</v>
      </c>
      <c r="DA7" s="36">
        <v>90.83</v>
      </c>
      <c r="DB7" s="36">
        <v>73.599999999999994</v>
      </c>
      <c r="DC7" s="36">
        <v>73.78</v>
      </c>
      <c r="DD7" s="36">
        <v>72.989999999999995</v>
      </c>
      <c r="DE7" s="36">
        <v>71.97</v>
      </c>
      <c r="DF7" s="36">
        <v>70.59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0.08</v>
      </c>
      <c r="EK7" s="36">
        <v>0.06</v>
      </c>
      <c r="EL7" s="36">
        <v>0.04</v>
      </c>
      <c r="EM7" s="36">
        <v>7.0000000000000007E-2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2016-02-26T02:00:11Z</cp:lastPrinted>
  <dcterms:created xsi:type="dcterms:W3CDTF">2016-02-03T09:17:17Z</dcterms:created>
  <dcterms:modified xsi:type="dcterms:W3CDTF">2016-02-26T05:46:33Z</dcterms:modified>
  <cp:category/>
</cp:coreProperties>
</file>