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17 海陽町（済み）\"/>
    </mc:Choice>
  </mc:AlternateContent>
  <workbookProtection workbookPassword="B501" lockStructure="1"/>
  <bookViews>
    <workbookView xWindow="0" yWindow="0" windowWidth="28800" windowHeight="1245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<sst xmlns="http://schemas.openxmlformats.org/spreadsheetml/2006/main" count="221" uniqueCount="110">
  <si>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</si>
  <si>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</si>
  <si>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</si>
  <si>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</si>
  <si>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</si>
  <si>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</si>
  <si>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</si>
  <si>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</si>
  <si>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</si>
  <si>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</si>
  <si>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</si>
  <si>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</si>
  <si>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</si>
  <si>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</si>
  <si>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</si>
  <si>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</si>
  <si>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</si>
  <si>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</si>
  <si>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</si>
  <si>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</si>
  <si>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</si>
  <si>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</si>
  <si>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</si>
  <si>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</si>
  <si>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</si>
  <si>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</si>
  <si>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</si>
  <si>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</si>
  <si>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</si>
  <si>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</si>
  <si>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</si>
  <si>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</si>
  <si>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</si>
  <si>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</si>
  <si>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</si>
  <si>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</si>
  <si>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</si>
  <si>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</si>
  <si>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</si>
  <si>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</si>
  <si>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</si>
  <si>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</si>
  <si>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</si>
  <si>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</si>
  <si>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</si>
  <si>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</si>
  <si>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</si>
  <si>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</si>
  <si>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</si>
  <si>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</si>
  <si>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</si>
  <si>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</si>
  <si>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</si>
  <si>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</si>
  <si>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</si>
  <si>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</si>
  <si>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</si>
  <si>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</si>
  <si>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</si>
  <si>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</si>
  <si>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</si>
  <si>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</si>
  <si>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</si>
  <si>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</si>
  <si>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</si>
  <si>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</si>
  <si>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</si>
  <si>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</si>
  <si>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</si>
  <si>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</si>
  <si>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</si>
  <si>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</si>
  <si>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</si>
  <si>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</si>
  <si>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</si>
  <si>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</si>
  <si>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</si>
  <si>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</si>
  <si>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</si>
  <si>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</si>
  <si>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</si>
  <si>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</si>
  <si>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</si>
  <si>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</si>
  <si>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</si>
  <si>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</si>
  <si>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</si>
  <si>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</si>
  <si>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</si>
  <si>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</si>
  <si>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</si>
  <si>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</si>
  <si>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</si>
  <si>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</si>
  <si>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</si>
  <si>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海陽町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</si>
  <si>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</si>
  <si>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</si>
  <si>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</si>
  <si>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</si>
  <si>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</si>
  <si>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</si>
  <si>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</si>
  <si>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</si>
  <si>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</si>
  <si>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</si>
  <si>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</si>
  <si>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４処理区を有しており、平成８年から一部供用を開始している。維持管理費用を料金収入で賄えず一般会計からの繰入金に頼っている状況である。水洗化率は類似団体の平均値と差異はなく、比較的高い数値を維持しており、今後大きな加入者の増加が見込まれないため、維持管理費用の削減に努めていく。</t>
    <phoneticPr fontId="4"/>
  </si>
  <si>
    <t>　管渠については老朽管の更新までには至っていないが、一部施設の修繕が発生しており、随時対応している。</t>
    <phoneticPr fontId="4"/>
  </si>
  <si>
    <t>　維持管理費用の削減に努めることにより、一般会計からの繰入金の負担を軽減するとともに、一部処理区について、将来的には公共下水道事業との施設統合も検討し、効率的な経営を目指す。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</si>
</sst>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797320"/>
        <c:axId val="12563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46797320"/>
        <c:axId val="125639112"/>
      </c:lineChart>
      <c:dateAx>
        <c:axId val="146797320"/>
        <c:scaling>
          <c:orientation val="minMax"/>
        </c:scaling>
        <c:delete val="1"/>
        <c:axPos val="b"/>
        <c:numFmt formatCode="ge" sourceLinked="1"/>
        <c:majorTickMark val="none"/>
        <c:minorTickMark val="none"/>
        <c:tickLblPos val="none"/>
        <c:crossAx val="125639112"/>
        <c:crosses val="autoZero"/>
        <c:auto val="1"/>
        <c:lblOffset val="100"/>
        <c:baseTimeUnit val="years"/>
      </c:dateAx>
      <c:valAx>
        <c:axId val="12563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973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66.48</c:v>
                </c:pt>
                <c:pt idx="1">
                  <c:v>68.17</c:v>
                </c:pt>
                <c:pt idx="2">
                  <c:v>67.61</c:v>
                </c:pt>
                <c:pt idx="3">
                  <c:v>63.94</c:v>
                </c:pt>
                <c:pt idx="4">
                  <c:v>64.790000000000006</c:v>
                </c:pt>
              </c:numCache>
            </c:numRef>
          </c:val>
        </c:ser>
        <c:dLbls>
          <c:showLegendKey val="0"/>
          <c:showVal val="0"/>
          <c:showCatName val="0"/>
          <c:showSerName val="0"/>
          <c:showPercent val="0"/>
          <c:showBubbleSize val="0"/>
        </c:dLbls>
        <c:gapWidth val="150"/>
        <c:axId val="125966960"/>
        <c:axId val="125967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25966960"/>
        <c:axId val="125967352"/>
      </c:lineChart>
      <c:dateAx>
        <c:axId val="125966960"/>
        <c:scaling>
          <c:orientation val="minMax"/>
        </c:scaling>
        <c:delete val="1"/>
        <c:axPos val="b"/>
        <c:numFmt formatCode="ge" sourceLinked="1"/>
        <c:majorTickMark val="none"/>
        <c:minorTickMark val="none"/>
        <c:tickLblPos val="none"/>
        <c:crossAx val="125967352"/>
        <c:crosses val="autoZero"/>
        <c:auto val="1"/>
        <c:lblOffset val="100"/>
        <c:baseTimeUnit val="years"/>
      </c:dateAx>
      <c:valAx>
        <c:axId val="12596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6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80.17</c:v>
                </c:pt>
                <c:pt idx="1">
                  <c:v>79.83</c:v>
                </c:pt>
                <c:pt idx="2">
                  <c:v>81.28</c:v>
                </c:pt>
                <c:pt idx="3">
                  <c:v>81.84</c:v>
                </c:pt>
                <c:pt idx="4">
                  <c:v>83.27</c:v>
                </c:pt>
              </c:numCache>
            </c:numRef>
          </c:val>
        </c:ser>
        <c:dLbls>
          <c:showLegendKey val="0"/>
          <c:showVal val="0"/>
          <c:showCatName val="0"/>
          <c:showSerName val="0"/>
          <c:showPercent val="0"/>
          <c:showBubbleSize val="0"/>
        </c:dLbls>
        <c:gapWidth val="150"/>
        <c:axId val="125968528"/>
        <c:axId val="125968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25968528"/>
        <c:axId val="125968920"/>
      </c:lineChart>
      <c:dateAx>
        <c:axId val="125968528"/>
        <c:scaling>
          <c:orientation val="minMax"/>
        </c:scaling>
        <c:delete val="1"/>
        <c:axPos val="b"/>
        <c:numFmt formatCode="ge" sourceLinked="1"/>
        <c:majorTickMark val="none"/>
        <c:minorTickMark val="none"/>
        <c:tickLblPos val="none"/>
        <c:crossAx val="125968920"/>
        <c:crosses val="autoZero"/>
        <c:auto val="1"/>
        <c:lblOffset val="100"/>
        <c:baseTimeUnit val="years"/>
      </c:dateAx>
      <c:valAx>
        <c:axId val="12596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6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100.21</c:v>
                </c:pt>
                <c:pt idx="1">
                  <c:v>99.24</c:v>
                </c:pt>
                <c:pt idx="2">
                  <c:v>96.87</c:v>
                </c:pt>
                <c:pt idx="3">
                  <c:v>97.5</c:v>
                </c:pt>
                <c:pt idx="4">
                  <c:v>100.61</c:v>
                </c:pt>
              </c:numCache>
            </c:numRef>
          </c:val>
        </c:ser>
        <c:dLbls>
          <c:showLegendKey val="0"/>
          <c:showVal val="0"/>
          <c:showCatName val="0"/>
          <c:showSerName val="0"/>
          <c:showPercent val="0"/>
          <c:showBubbleSize val="0"/>
        </c:dLbls>
        <c:gapWidth val="150"/>
        <c:axId val="125415480"/>
        <c:axId val="12483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415480"/>
        <c:axId val="124839616"/>
      </c:lineChart>
      <c:dateAx>
        <c:axId val="125415480"/>
        <c:scaling>
          <c:orientation val="minMax"/>
        </c:scaling>
        <c:delete val="1"/>
        <c:axPos val="b"/>
        <c:numFmt formatCode="ge" sourceLinked="1"/>
        <c:majorTickMark val="none"/>
        <c:minorTickMark val="none"/>
        <c:tickLblPos val="none"/>
        <c:crossAx val="124839616"/>
        <c:crosses val="autoZero"/>
        <c:auto val="1"/>
        <c:lblOffset val="100"/>
        <c:baseTimeUnit val="years"/>
      </c:dateAx>
      <c:valAx>
        <c:axId val="12483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41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837400"/>
        <c:axId val="125508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837400"/>
        <c:axId val="125508792"/>
      </c:lineChart>
      <c:dateAx>
        <c:axId val="124837400"/>
        <c:scaling>
          <c:orientation val="minMax"/>
        </c:scaling>
        <c:delete val="1"/>
        <c:axPos val="b"/>
        <c:numFmt formatCode="ge" sourceLinked="1"/>
        <c:majorTickMark val="none"/>
        <c:minorTickMark val="none"/>
        <c:tickLblPos val="none"/>
        <c:crossAx val="125508792"/>
        <c:crosses val="autoZero"/>
        <c:auto val="1"/>
        <c:lblOffset val="100"/>
        <c:baseTimeUnit val="years"/>
      </c:dateAx>
      <c:valAx>
        <c:axId val="12550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83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554872"/>
        <c:axId val="125555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554872"/>
        <c:axId val="125555256"/>
      </c:lineChart>
      <c:dateAx>
        <c:axId val="125554872"/>
        <c:scaling>
          <c:orientation val="minMax"/>
        </c:scaling>
        <c:delete val="1"/>
        <c:axPos val="b"/>
        <c:numFmt formatCode="ge" sourceLinked="1"/>
        <c:majorTickMark val="none"/>
        <c:minorTickMark val="none"/>
        <c:tickLblPos val="none"/>
        <c:crossAx val="125555256"/>
        <c:crosses val="autoZero"/>
        <c:auto val="1"/>
        <c:lblOffset val="100"/>
        <c:baseTimeUnit val="years"/>
      </c:dateAx>
      <c:valAx>
        <c:axId val="12555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55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596528"/>
        <c:axId val="125596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596528"/>
        <c:axId val="125596920"/>
      </c:lineChart>
      <c:dateAx>
        <c:axId val="125596528"/>
        <c:scaling>
          <c:orientation val="minMax"/>
        </c:scaling>
        <c:delete val="1"/>
        <c:axPos val="b"/>
        <c:numFmt formatCode="ge" sourceLinked="1"/>
        <c:majorTickMark val="none"/>
        <c:minorTickMark val="none"/>
        <c:tickLblPos val="none"/>
        <c:crossAx val="125596920"/>
        <c:crosses val="autoZero"/>
        <c:auto val="1"/>
        <c:lblOffset val="100"/>
        <c:baseTimeUnit val="years"/>
      </c:dateAx>
      <c:valAx>
        <c:axId val="12559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59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598096"/>
        <c:axId val="125598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598096"/>
        <c:axId val="125598488"/>
      </c:lineChart>
      <c:dateAx>
        <c:axId val="125598096"/>
        <c:scaling>
          <c:orientation val="minMax"/>
        </c:scaling>
        <c:delete val="1"/>
        <c:axPos val="b"/>
        <c:numFmt formatCode="ge" sourceLinked="1"/>
        <c:majorTickMark val="none"/>
        <c:minorTickMark val="none"/>
        <c:tickLblPos val="none"/>
        <c:crossAx val="125598488"/>
        <c:crosses val="autoZero"/>
        <c:auto val="1"/>
        <c:lblOffset val="100"/>
        <c:baseTimeUnit val="years"/>
      </c:dateAx>
      <c:valAx>
        <c:axId val="12559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59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5599664"/>
        <c:axId val="125600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25599664"/>
        <c:axId val="125600056"/>
      </c:lineChart>
      <c:dateAx>
        <c:axId val="125599664"/>
        <c:scaling>
          <c:orientation val="minMax"/>
        </c:scaling>
        <c:delete val="1"/>
        <c:axPos val="b"/>
        <c:numFmt formatCode="ge" sourceLinked="1"/>
        <c:majorTickMark val="none"/>
        <c:minorTickMark val="none"/>
        <c:tickLblPos val="none"/>
        <c:crossAx val="125600056"/>
        <c:crosses val="autoZero"/>
        <c:auto val="1"/>
        <c:lblOffset val="100"/>
        <c:baseTimeUnit val="years"/>
      </c:dateAx>
      <c:valAx>
        <c:axId val="12560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59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36.76</c:v>
                </c:pt>
                <c:pt idx="1">
                  <c:v>34.24</c:v>
                </c:pt>
                <c:pt idx="2">
                  <c:v>48.54</c:v>
                </c:pt>
                <c:pt idx="3">
                  <c:v>50.95</c:v>
                </c:pt>
                <c:pt idx="4">
                  <c:v>42.54</c:v>
                </c:pt>
              </c:numCache>
            </c:numRef>
          </c:val>
        </c:ser>
        <c:dLbls>
          <c:showLegendKey val="0"/>
          <c:showVal val="0"/>
          <c:showCatName val="0"/>
          <c:showSerName val="0"/>
          <c:showPercent val="0"/>
          <c:showBubbleSize val="0"/>
        </c:dLbls>
        <c:gapWidth val="150"/>
        <c:axId val="125759624"/>
        <c:axId val="12576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25759624"/>
        <c:axId val="125760016"/>
      </c:lineChart>
      <c:dateAx>
        <c:axId val="125759624"/>
        <c:scaling>
          <c:orientation val="minMax"/>
        </c:scaling>
        <c:delete val="1"/>
        <c:axPos val="b"/>
        <c:numFmt formatCode="ge" sourceLinked="1"/>
        <c:majorTickMark val="none"/>
        <c:minorTickMark val="none"/>
        <c:tickLblPos val="none"/>
        <c:crossAx val="125760016"/>
        <c:crosses val="autoZero"/>
        <c:auto val="1"/>
        <c:lblOffset val="100"/>
        <c:baseTimeUnit val="years"/>
      </c:dateAx>
      <c:valAx>
        <c:axId val="12576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5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301.02999999999997</c:v>
                </c:pt>
                <c:pt idx="1">
                  <c:v>310.38</c:v>
                </c:pt>
                <c:pt idx="2">
                  <c:v>211.86</c:v>
                </c:pt>
                <c:pt idx="3">
                  <c:v>213.88</c:v>
                </c:pt>
                <c:pt idx="4">
                  <c:v>252.16</c:v>
                </c:pt>
              </c:numCache>
            </c:numRef>
          </c:val>
        </c:ser>
        <c:dLbls>
          <c:showLegendKey val="0"/>
          <c:showVal val="0"/>
          <c:showCatName val="0"/>
          <c:showSerName val="0"/>
          <c:showPercent val="0"/>
          <c:showBubbleSize val="0"/>
        </c:dLbls>
        <c:gapWidth val="150"/>
        <c:axId val="125761192"/>
        <c:axId val="12576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25761192"/>
        <c:axId val="125761584"/>
      </c:lineChart>
      <c:dateAx>
        <c:axId val="125761192"/>
        <c:scaling>
          <c:orientation val="minMax"/>
        </c:scaling>
        <c:delete val="1"/>
        <c:axPos val="b"/>
        <c:numFmt formatCode="ge" sourceLinked="1"/>
        <c:majorTickMark val="none"/>
        <c:minorTickMark val="none"/>
        <c:tickLblPos val="none"/>
        <c:crossAx val="125761584"/>
        <c:crosses val="autoZero"/>
        <c:auto val="1"/>
        <c:lblOffset val="100"/>
        <c:baseTimeUnit val="years"/>
      </c:dateAx>
      <c:valAx>
        <c:axId val="12576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6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6" sqref="B6:AC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徳島県　海陽町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10259</v>
      </c>
      <c r="AM8" s="47"/>
      <c r="AN8" s="47"/>
      <c r="AO8" s="47"/>
      <c r="AP8" s="47"/>
      <c r="AQ8" s="47"/>
      <c r="AR8" s="47"/>
      <c r="AS8" s="47"/>
      <c r="AT8" s="43">
        <f>データ!S6</f>
        <v>327.64999999999998</v>
      </c>
      <c r="AU8" s="43"/>
      <c r="AV8" s="43"/>
      <c r="AW8" s="43"/>
      <c r="AX8" s="43"/>
      <c r="AY8" s="43"/>
      <c r="AZ8" s="43"/>
      <c r="BA8" s="43"/>
      <c r="BB8" s="43">
        <f>データ!T6</f>
        <v>31.31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8.41</v>
      </c>
      <c r="Q10" s="43"/>
      <c r="R10" s="43"/>
      <c r="S10" s="43"/>
      <c r="T10" s="43"/>
      <c r="U10" s="43"/>
      <c r="V10" s="43"/>
      <c r="W10" s="43">
        <f>データ!P6</f>
        <v>100</v>
      </c>
      <c r="X10" s="43"/>
      <c r="Y10" s="43"/>
      <c r="Z10" s="43"/>
      <c r="AA10" s="43"/>
      <c r="AB10" s="43"/>
      <c r="AC10" s="43"/>
      <c r="AD10" s="47">
        <f>データ!Q6</f>
        <v>2590</v>
      </c>
      <c r="AE10" s="47"/>
      <c r="AF10" s="47"/>
      <c r="AG10" s="47"/>
      <c r="AH10" s="47"/>
      <c r="AI10" s="47"/>
      <c r="AJ10" s="47"/>
      <c r="AK10" s="2"/>
      <c r="AL10" s="47">
        <f>データ!U6</f>
        <v>855</v>
      </c>
      <c r="AM10" s="47"/>
      <c r="AN10" s="47"/>
      <c r="AO10" s="47"/>
      <c r="AP10" s="47"/>
      <c r="AQ10" s="47"/>
      <c r="AR10" s="47"/>
      <c r="AS10" s="47"/>
      <c r="AT10" s="43">
        <f>データ!V6</f>
        <v>0.75</v>
      </c>
      <c r="AU10" s="43"/>
      <c r="AV10" s="43"/>
      <c r="AW10" s="43"/>
      <c r="AX10" s="43"/>
      <c r="AY10" s="43"/>
      <c r="AZ10" s="43"/>
      <c r="BA10" s="43"/>
      <c r="BB10" s="43">
        <f>データ!W6</f>
        <v>1140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363880</v>
      </c>
      <c r="D6" s="31">
        <f t="shared" si="3"/>
        <v>47</v>
      </c>
      <c r="E6" s="31">
        <f t="shared" si="3"/>
        <v>17</v>
      </c>
      <c r="F6" s="31">
        <f t="shared" si="3"/>
        <v>5</v>
      </c>
      <c r="G6" s="31">
        <f t="shared" si="3"/>
        <v>0</v>
      </c>
      <c r="H6" s="31" t="str">
        <f t="shared" si="3"/>
        <v>徳島県　海陽町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8.41</v>
      </c>
      <c r="P6" s="32">
        <f t="shared" si="3"/>
        <v>100</v>
      </c>
      <c r="Q6" s="32">
        <f t="shared" si="3"/>
        <v>2590</v>
      </c>
      <c r="R6" s="32">
        <f t="shared" si="3"/>
        <v>10259</v>
      </c>
      <c r="S6" s="32">
        <f t="shared" si="3"/>
        <v>327.64999999999998</v>
      </c>
      <c r="T6" s="32">
        <f t="shared" si="3"/>
        <v>31.31</v>
      </c>
      <c r="U6" s="32">
        <f t="shared" si="3"/>
        <v>855</v>
      </c>
      <c r="V6" s="32">
        <f t="shared" si="3"/>
        <v>0.75</v>
      </c>
      <c r="W6" s="32">
        <f t="shared" si="3"/>
        <v>1140</v>
      </c>
      <c r="X6" s="33">
        <f>IF(X7="",NA(),X7)</f>
        <v>100.21</v>
      </c>
      <c r="Y6" s="33">
        <f t="shared" ref="Y6:AG6" si="4">IF(Y7="",NA(),Y7)</f>
        <v>99.24</v>
      </c>
      <c r="Z6" s="33">
        <f t="shared" si="4"/>
        <v>96.87</v>
      </c>
      <c r="AA6" s="33">
        <f t="shared" si="4"/>
        <v>97.5</v>
      </c>
      <c r="AB6" s="33">
        <f t="shared" si="4"/>
        <v>100.61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1239.2</v>
      </c>
      <c r="BL6" s="33">
        <f t="shared" si="7"/>
        <v>1197.82</v>
      </c>
      <c r="BM6" s="33">
        <f t="shared" si="7"/>
        <v>1126.77</v>
      </c>
      <c r="BN6" s="33">
        <f t="shared" si="7"/>
        <v>1044.8</v>
      </c>
      <c r="BO6" s="32" t="str">
        <f>IF(BO7="","",IF(BO7="-","【-】","【"&amp;SUBSTITUTE(TEXT(BO7,"#,##0.00"),"-","△")&amp;"】"))</f>
        <v>【992.47】</v>
      </c>
      <c r="BP6" s="33">
        <f>IF(BP7="",NA(),BP7)</f>
        <v>36.76</v>
      </c>
      <c r="BQ6" s="33">
        <f t="shared" ref="BQ6:BY6" si="8">IF(BQ7="",NA(),BQ7)</f>
        <v>34.24</v>
      </c>
      <c r="BR6" s="33">
        <f t="shared" si="8"/>
        <v>48.54</v>
      </c>
      <c r="BS6" s="33">
        <f t="shared" si="8"/>
        <v>50.95</v>
      </c>
      <c r="BT6" s="33">
        <f t="shared" si="8"/>
        <v>42.54</v>
      </c>
      <c r="BU6" s="33">
        <f t="shared" si="8"/>
        <v>43.24</v>
      </c>
      <c r="BV6" s="33">
        <f t="shared" si="8"/>
        <v>51.56</v>
      </c>
      <c r="BW6" s="33">
        <f t="shared" si="8"/>
        <v>51.03</v>
      </c>
      <c r="BX6" s="33">
        <f t="shared" si="8"/>
        <v>50.9</v>
      </c>
      <c r="BY6" s="33">
        <f t="shared" si="8"/>
        <v>50.82</v>
      </c>
      <c r="BZ6" s="32" t="str">
        <f>IF(BZ7="","",IF(BZ7="-","【-】","【"&amp;SUBSTITUTE(TEXT(BZ7,"#,##0.00"),"-","△")&amp;"】"))</f>
        <v>【51.49】</v>
      </c>
      <c r="CA6" s="33">
        <f>IF(CA7="",NA(),CA7)</f>
        <v>301.02999999999997</v>
      </c>
      <c r="CB6" s="33">
        <f t="shared" ref="CB6:CJ6" si="9">IF(CB7="",NA(),CB7)</f>
        <v>310.38</v>
      </c>
      <c r="CC6" s="33">
        <f t="shared" si="9"/>
        <v>211.86</v>
      </c>
      <c r="CD6" s="33">
        <f t="shared" si="9"/>
        <v>213.88</v>
      </c>
      <c r="CE6" s="33">
        <f t="shared" si="9"/>
        <v>252.16</v>
      </c>
      <c r="CF6" s="33">
        <f t="shared" si="9"/>
        <v>338.76</v>
      </c>
      <c r="CG6" s="33">
        <f t="shared" si="9"/>
        <v>283.26</v>
      </c>
      <c r="CH6" s="33">
        <f t="shared" si="9"/>
        <v>289.60000000000002</v>
      </c>
      <c r="CI6" s="33">
        <f t="shared" si="9"/>
        <v>293.27</v>
      </c>
      <c r="CJ6" s="33">
        <f t="shared" si="9"/>
        <v>300.52</v>
      </c>
      <c r="CK6" s="32" t="str">
        <f>IF(CK7="","",IF(CK7="-","【-】","【"&amp;SUBSTITUTE(TEXT(CK7,"#,##0.00"),"-","△")&amp;"】"))</f>
        <v>【295.10】</v>
      </c>
      <c r="CL6" s="33">
        <f>IF(CL7="",NA(),CL7)</f>
        <v>66.48</v>
      </c>
      <c r="CM6" s="33">
        <f t="shared" ref="CM6:CU6" si="10">IF(CM7="",NA(),CM7)</f>
        <v>68.17</v>
      </c>
      <c r="CN6" s="33">
        <f t="shared" si="10"/>
        <v>67.61</v>
      </c>
      <c r="CO6" s="33">
        <f t="shared" si="10"/>
        <v>63.94</v>
      </c>
      <c r="CP6" s="33">
        <f t="shared" si="10"/>
        <v>64.790000000000006</v>
      </c>
      <c r="CQ6" s="33">
        <f t="shared" si="10"/>
        <v>44.65</v>
      </c>
      <c r="CR6" s="33">
        <f t="shared" si="10"/>
        <v>55.2</v>
      </c>
      <c r="CS6" s="33">
        <f t="shared" si="10"/>
        <v>54.74</v>
      </c>
      <c r="CT6" s="33">
        <f t="shared" si="10"/>
        <v>53.78</v>
      </c>
      <c r="CU6" s="33">
        <f t="shared" si="10"/>
        <v>53.24</v>
      </c>
      <c r="CV6" s="32" t="str">
        <f>IF(CV7="","",IF(CV7="-","【-】","【"&amp;SUBSTITUTE(TEXT(CV7,"#,##0.00"),"-","△")&amp;"】"))</f>
        <v>【53.32】</v>
      </c>
      <c r="CW6" s="33">
        <f>IF(CW7="",NA(),CW7)</f>
        <v>80.17</v>
      </c>
      <c r="CX6" s="33">
        <f t="shared" ref="CX6:DF6" si="11">IF(CX7="",NA(),CX7)</f>
        <v>79.83</v>
      </c>
      <c r="CY6" s="33">
        <f t="shared" si="11"/>
        <v>81.28</v>
      </c>
      <c r="CZ6" s="33">
        <f t="shared" si="11"/>
        <v>81.84</v>
      </c>
      <c r="DA6" s="33">
        <f t="shared" si="11"/>
        <v>83.27</v>
      </c>
      <c r="DB6" s="33">
        <f t="shared" si="11"/>
        <v>73.599999999999994</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363880</v>
      </c>
      <c r="D7" s="35">
        <v>47</v>
      </c>
      <c r="E7" s="35">
        <v>17</v>
      </c>
      <c r="F7" s="35">
        <v>5</v>
      </c>
      <c r="G7" s="35">
        <v>0</v>
      </c>
      <c r="H7" s="35" t="s">
        <v>95</v>
      </c>
      <c r="I7" s="35" t="s">
        <v>96</v>
      </c>
      <c r="J7" s="35" t="s">
        <v>97</v>
      </c>
      <c r="K7" s="35" t="s">
        <v>98</v>
      </c>
      <c r="L7" s="35" t="s">
        <v>99</v>
      </c>
      <c r="M7" s="36" t="s">
        <v>100</v>
      </c>
      <c r="N7" s="36" t="s">
        <v>101</v>
      </c>
      <c r="O7" s="36">
        <v>8.41</v>
      </c>
      <c r="P7" s="36">
        <v>100</v>
      </c>
      <c r="Q7" s="36">
        <v>2590</v>
      </c>
      <c r="R7" s="36">
        <v>10259</v>
      </c>
      <c r="S7" s="36">
        <v>327.64999999999998</v>
      </c>
      <c r="T7" s="36">
        <v>31.31</v>
      </c>
      <c r="U7" s="36">
        <v>855</v>
      </c>
      <c r="V7" s="36">
        <v>0.75</v>
      </c>
      <c r="W7" s="36">
        <v>1140</v>
      </c>
      <c r="X7" s="36">
        <v>100.21</v>
      </c>
      <c r="Y7" s="36">
        <v>99.24</v>
      </c>
      <c r="Z7" s="36">
        <v>96.87</v>
      </c>
      <c r="AA7" s="36">
        <v>97.5</v>
      </c>
      <c r="AB7" s="36">
        <v>100.61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1239.2</v>
      </c>
      <c r="BL7" s="36">
        <v>1197.82</v>
      </c>
      <c r="BM7" s="36">
        <v>1126.77</v>
      </c>
      <c r="BN7" s="36">
        <v>1044.8</v>
      </c>
      <c r="BO7" s="36">
        <v>992.47</v>
      </c>
      <c r="BP7" s="36">
        <v>36.76</v>
      </c>
      <c r="BQ7" s="36">
        <v>34.24</v>
      </c>
      <c r="BR7" s="36">
        <v>48.54</v>
      </c>
      <c r="BS7" s="36">
        <v>50.95</v>
      </c>
      <c r="BT7" s="36">
        <v>42.54</v>
      </c>
      <c r="BU7" s="36">
        <v>43.24</v>
      </c>
      <c r="BV7" s="36">
        <v>51.56</v>
      </c>
      <c r="BW7" s="36">
        <v>51.03</v>
      </c>
      <c r="BX7" s="36">
        <v>50.9</v>
      </c>
      <c r="BY7" s="36">
        <v>50.82</v>
      </c>
      <c r="BZ7" s="36">
        <v>51.49</v>
      </c>
      <c r="CA7" s="36">
        <v>301.02999999999997</v>
      </c>
      <c r="CB7" s="36">
        <v>310.38</v>
      </c>
      <c r="CC7" s="36">
        <v>211.86</v>
      </c>
      <c r="CD7" s="36">
        <v>213.88</v>
      </c>
      <c r="CE7" s="36">
        <v>252.16</v>
      </c>
      <c r="CF7" s="36">
        <v>338.76</v>
      </c>
      <c r="CG7" s="36">
        <v>283.26</v>
      </c>
      <c r="CH7" s="36">
        <v>289.60000000000002</v>
      </c>
      <c r="CI7" s="36">
        <v>293.27</v>
      </c>
      <c r="CJ7" s="36">
        <v>300.52</v>
      </c>
      <c r="CK7" s="36">
        <v>295.10000000000002</v>
      </c>
      <c r="CL7" s="36">
        <v>66.48</v>
      </c>
      <c r="CM7" s="36">
        <v>68.17</v>
      </c>
      <c r="CN7" s="36">
        <v>67.61</v>
      </c>
      <c r="CO7" s="36">
        <v>63.94</v>
      </c>
      <c r="CP7" s="36">
        <v>64.790000000000006</v>
      </c>
      <c r="CQ7" s="36">
        <v>44.65</v>
      </c>
      <c r="CR7" s="36">
        <v>55.2</v>
      </c>
      <c r="CS7" s="36">
        <v>54.74</v>
      </c>
      <c r="CT7" s="36">
        <v>53.78</v>
      </c>
      <c r="CU7" s="36">
        <v>53.24</v>
      </c>
      <c r="CV7" s="36">
        <v>53.32</v>
      </c>
      <c r="CW7" s="36">
        <v>80.17</v>
      </c>
      <c r="CX7" s="36">
        <v>79.83</v>
      </c>
      <c r="CY7" s="36">
        <v>81.28</v>
      </c>
      <c r="CZ7" s="36">
        <v>81.84</v>
      </c>
      <c r="DA7" s="36">
        <v>83.27</v>
      </c>
      <c r="DB7" s="36">
        <v>73.599999999999994</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2016-02-03T09:17:15Z</dcterms:created>
  <dcterms:modified xsi:type="dcterms:W3CDTF">2016-02-26T05:43:38Z</dcterms:modified>
  <cp:category/>
</cp:coreProperties>
</file>