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7 美馬市（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<sst xmlns="http://schemas.openxmlformats.org/spreadsheetml/2006/main" count="221" uniqueCount="111">
  <si>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</si>
  <si>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</si>
  <si>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</si>
  <si>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</si>
  <si>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</si>
  <si>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</si>
  <si>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</si>
  <si>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</si>
  <si>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</si>
  <si>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</si>
  <si>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</si>
  <si>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</si>
  <si>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</si>
  <si>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</si>
  <si>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</si>
  <si>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</si>
  <si>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</si>
  <si>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</si>
  <si>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</si>
  <si>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</si>
  <si>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</si>
  <si>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</si>
  <si>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</si>
  <si>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</si>
  <si>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</si>
  <si>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</si>
  <si>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</si>
  <si>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</si>
  <si>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</si>
  <si>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</si>
  <si>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</si>
  <si>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</si>
  <si>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</si>
  <si>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</si>
  <si>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</si>
  <si>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</si>
  <si>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</si>
  <si>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</si>
  <si>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</si>
  <si>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</si>
  <si>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</si>
  <si>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</si>
  <si>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</si>
  <si>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</si>
  <si>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</si>
  <si>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</si>
  <si>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</si>
  <si>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</si>
  <si>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</si>
  <si>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</si>
  <si>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</si>
  <si>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</si>
  <si>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</si>
  <si>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</si>
  <si>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</si>
  <si>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</si>
  <si>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</si>
  <si>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</si>
  <si>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</si>
  <si>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</si>
  <si>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</si>
  <si>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</si>
  <si>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</si>
  <si>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</si>
  <si>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</si>
  <si>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</si>
  <si>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</si>
  <si>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</si>
  <si>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</si>
  <si>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</si>
  <si>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</si>
  <si>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</si>
  <si>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</si>
  <si>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</si>
  <si>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</si>
  <si>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</si>
  <si>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</si>
  <si>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</si>
  <si>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</si>
  <si>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</si>
  <si>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</si>
  <si>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</si>
  <si>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</si>
  <si>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</si>
  <si>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</si>
  <si>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</si>
  <si>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</si>
  <si>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</si>
  <si>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</si>
  <si>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</si>
  <si>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</si>
  <si>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</si>
  <si>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</si>
  <si>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</si>
  <si>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</si>
  <si>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</si>
  <si>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美馬市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</si>
  <si>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</si>
  <si>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</si>
  <si>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</si>
  <si>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</si>
  <si>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</si>
  <si>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</si>
  <si>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</si>
  <si>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</si>
  <si>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</si>
  <si>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</si>
  <si>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</si>
  <si>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施設利用率が低く、整備した施設が現状では適切な水準の料金収入に結びついていない。施設利用率を更に向上させると共に、今後必要となる施設の更新に支障を来さないよう、効率的な運転管理と機械設備の負担軽減に努め、長期的投資のあり方についても検討していく必要がある。</t>
    <phoneticPr fontId="4"/>
  </si>
  <si>
    <t xml:space="preserve">　５地区のうち４地区において、供用開始後10年以上経過しているため、施設の各種機器類が、経年劣化や耐用年数の経過により、更新時期を迎えつつある。
</t>
    <phoneticPr fontId="4"/>
  </si>
  <si>
    <t>　施設利用率・水洗化率の低迷に伴い、近年、加入促進対策を実施してきた。その結果、利用率は微増傾向にあるが、類似団体平均と比較すると依然として低迷しており、収入は一般会計からの繰入金に頼っている状況にある。
　また、平成25年度からは更なる新規利用者の増加を目指し、長期的対策として使用料の減額措置を実施したため、経費回収率低下の要因となっている。
　平成26年度には汚水処理原価においても類似団体平均値を大きく上回る状況となっている。</t>
    <rPh sb="107" eb="109">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</si>
</sst>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798176"/>
        <c:axId val="29679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296798176"/>
        <c:axId val="296798568"/>
      </c:lineChart>
      <c:dateAx>
        <c:axId val="296798176"/>
        <c:scaling>
          <c:orientation val="minMax"/>
        </c:scaling>
        <c:delete val="1"/>
        <c:axPos val="b"/>
        <c:numFmt formatCode="ge" sourceLinked="1"/>
        <c:majorTickMark val="none"/>
        <c:minorTickMark val="none"/>
        <c:tickLblPos val="none"/>
        <c:crossAx val="296798568"/>
        <c:crosses val="autoZero"/>
        <c:auto val="1"/>
        <c:lblOffset val="100"/>
        <c:baseTimeUnit val="years"/>
      </c:dateAx>
      <c:valAx>
        <c:axId val="29679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29.42</c:v>
                </c:pt>
                <c:pt idx="2">
                  <c:v>29.91</c:v>
                </c:pt>
                <c:pt idx="3">
                  <c:v>31.14</c:v>
                </c:pt>
                <c:pt idx="4">
                  <c:v>32.700000000000003</c:v>
                </c:pt>
              </c:numCache>
            </c:numRef>
          </c:val>
        </c:ser>
        <c:dLbls>
          <c:showLegendKey val="0"/>
          <c:showVal val="0"/>
          <c:showCatName val="0"/>
          <c:showSerName val="0"/>
          <c:showPercent val="0"/>
          <c:showBubbleSize val="0"/>
        </c:dLbls>
        <c:gapWidth val="150"/>
        <c:axId val="297217256"/>
        <c:axId val="2977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297217256"/>
        <c:axId val="297766912"/>
      </c:lineChart>
      <c:dateAx>
        <c:axId val="297217256"/>
        <c:scaling>
          <c:orientation val="minMax"/>
        </c:scaling>
        <c:delete val="1"/>
        <c:axPos val="b"/>
        <c:numFmt formatCode="ge" sourceLinked="1"/>
        <c:majorTickMark val="none"/>
        <c:minorTickMark val="none"/>
        <c:tickLblPos val="none"/>
        <c:crossAx val="297766912"/>
        <c:crosses val="autoZero"/>
        <c:auto val="1"/>
        <c:lblOffset val="100"/>
        <c:baseTimeUnit val="years"/>
      </c:dateAx>
      <c:valAx>
        <c:axId val="2977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1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41.8</c:v>
                </c:pt>
                <c:pt idx="1">
                  <c:v>43.98</c:v>
                </c:pt>
                <c:pt idx="2">
                  <c:v>48.84</c:v>
                </c:pt>
                <c:pt idx="3">
                  <c:v>50.63</c:v>
                </c:pt>
                <c:pt idx="4">
                  <c:v>50.97</c:v>
                </c:pt>
              </c:numCache>
            </c:numRef>
          </c:val>
        </c:ser>
        <c:dLbls>
          <c:showLegendKey val="0"/>
          <c:showVal val="0"/>
          <c:showCatName val="0"/>
          <c:showSerName val="0"/>
          <c:showPercent val="0"/>
          <c:showBubbleSize val="0"/>
        </c:dLbls>
        <c:gapWidth val="150"/>
        <c:axId val="297768088"/>
        <c:axId val="2977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297768088"/>
        <c:axId val="297768480"/>
      </c:lineChart>
      <c:dateAx>
        <c:axId val="297768088"/>
        <c:scaling>
          <c:orientation val="minMax"/>
        </c:scaling>
        <c:delete val="1"/>
        <c:axPos val="b"/>
        <c:numFmt formatCode="ge" sourceLinked="1"/>
        <c:majorTickMark val="none"/>
        <c:minorTickMark val="none"/>
        <c:tickLblPos val="none"/>
        <c:crossAx val="297768480"/>
        <c:crosses val="autoZero"/>
        <c:auto val="1"/>
        <c:lblOffset val="100"/>
        <c:baseTimeUnit val="years"/>
      </c:dateAx>
      <c:valAx>
        <c:axId val="2977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6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87.04</c:v>
                </c:pt>
                <c:pt idx="1">
                  <c:v>90.89</c:v>
                </c:pt>
                <c:pt idx="2">
                  <c:v>97.16</c:v>
                </c:pt>
                <c:pt idx="3">
                  <c:v>97.05</c:v>
                </c:pt>
                <c:pt idx="4">
                  <c:v>96.33</c:v>
                </c:pt>
              </c:numCache>
            </c:numRef>
          </c:val>
        </c:ser>
        <c:dLbls>
          <c:showLegendKey val="0"/>
          <c:showVal val="0"/>
          <c:showCatName val="0"/>
          <c:showSerName val="0"/>
          <c:showPercent val="0"/>
          <c:showBubbleSize val="0"/>
        </c:dLbls>
        <c:gapWidth val="150"/>
        <c:axId val="296799744"/>
        <c:axId val="29680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799744"/>
        <c:axId val="296800136"/>
      </c:lineChart>
      <c:dateAx>
        <c:axId val="296799744"/>
        <c:scaling>
          <c:orientation val="minMax"/>
        </c:scaling>
        <c:delete val="1"/>
        <c:axPos val="b"/>
        <c:numFmt formatCode="ge" sourceLinked="1"/>
        <c:majorTickMark val="none"/>
        <c:minorTickMark val="none"/>
        <c:tickLblPos val="none"/>
        <c:crossAx val="296800136"/>
        <c:crosses val="autoZero"/>
        <c:auto val="1"/>
        <c:lblOffset val="100"/>
        <c:baseTimeUnit val="years"/>
      </c:dateAx>
      <c:valAx>
        <c:axId val="29680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214120"/>
        <c:axId val="29721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214120"/>
        <c:axId val="297214512"/>
      </c:lineChart>
      <c:dateAx>
        <c:axId val="297214120"/>
        <c:scaling>
          <c:orientation val="minMax"/>
        </c:scaling>
        <c:delete val="1"/>
        <c:axPos val="b"/>
        <c:numFmt formatCode="ge" sourceLinked="1"/>
        <c:majorTickMark val="none"/>
        <c:minorTickMark val="none"/>
        <c:tickLblPos val="none"/>
        <c:crossAx val="297214512"/>
        <c:crosses val="autoZero"/>
        <c:auto val="1"/>
        <c:lblOffset val="100"/>
        <c:baseTimeUnit val="years"/>
      </c:dateAx>
      <c:valAx>
        <c:axId val="29721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1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215688"/>
        <c:axId val="29721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215688"/>
        <c:axId val="297216080"/>
      </c:lineChart>
      <c:dateAx>
        <c:axId val="297215688"/>
        <c:scaling>
          <c:orientation val="minMax"/>
        </c:scaling>
        <c:delete val="1"/>
        <c:axPos val="b"/>
        <c:numFmt formatCode="ge" sourceLinked="1"/>
        <c:majorTickMark val="none"/>
        <c:minorTickMark val="none"/>
        <c:tickLblPos val="none"/>
        <c:crossAx val="297216080"/>
        <c:crosses val="autoZero"/>
        <c:auto val="1"/>
        <c:lblOffset val="100"/>
        <c:baseTimeUnit val="years"/>
      </c:dateAx>
      <c:valAx>
        <c:axId val="29721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1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336272"/>
        <c:axId val="29733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336272"/>
        <c:axId val="297336664"/>
      </c:lineChart>
      <c:dateAx>
        <c:axId val="297336272"/>
        <c:scaling>
          <c:orientation val="minMax"/>
        </c:scaling>
        <c:delete val="1"/>
        <c:axPos val="b"/>
        <c:numFmt formatCode="ge" sourceLinked="1"/>
        <c:majorTickMark val="none"/>
        <c:minorTickMark val="none"/>
        <c:tickLblPos val="none"/>
        <c:crossAx val="297336664"/>
        <c:crosses val="autoZero"/>
        <c:auto val="1"/>
        <c:lblOffset val="100"/>
        <c:baseTimeUnit val="years"/>
      </c:dateAx>
      <c:valAx>
        <c:axId val="29733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3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337840"/>
        <c:axId val="29733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337840"/>
        <c:axId val="297338232"/>
      </c:lineChart>
      <c:dateAx>
        <c:axId val="297337840"/>
        <c:scaling>
          <c:orientation val="minMax"/>
        </c:scaling>
        <c:delete val="1"/>
        <c:axPos val="b"/>
        <c:numFmt formatCode="ge" sourceLinked="1"/>
        <c:majorTickMark val="none"/>
        <c:minorTickMark val="none"/>
        <c:tickLblPos val="none"/>
        <c:crossAx val="297338232"/>
        <c:crosses val="autoZero"/>
        <c:auto val="1"/>
        <c:lblOffset val="100"/>
        <c:baseTimeUnit val="years"/>
      </c:dateAx>
      <c:valAx>
        <c:axId val="29733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3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524632"/>
        <c:axId val="2975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297524632"/>
        <c:axId val="297525024"/>
      </c:lineChart>
      <c:dateAx>
        <c:axId val="297524632"/>
        <c:scaling>
          <c:orientation val="minMax"/>
        </c:scaling>
        <c:delete val="1"/>
        <c:axPos val="b"/>
        <c:numFmt formatCode="ge" sourceLinked="1"/>
        <c:majorTickMark val="none"/>
        <c:minorTickMark val="none"/>
        <c:tickLblPos val="none"/>
        <c:crossAx val="297525024"/>
        <c:crosses val="autoZero"/>
        <c:auto val="1"/>
        <c:lblOffset val="100"/>
        <c:baseTimeUnit val="years"/>
      </c:dateAx>
      <c:valAx>
        <c:axId val="2975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2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67.23</c:v>
                </c:pt>
                <c:pt idx="1">
                  <c:v>52.66</c:v>
                </c:pt>
                <c:pt idx="2">
                  <c:v>51.96</c:v>
                </c:pt>
                <c:pt idx="3">
                  <c:v>38.14</c:v>
                </c:pt>
                <c:pt idx="4">
                  <c:v>31.76</c:v>
                </c:pt>
              </c:numCache>
            </c:numRef>
          </c:val>
        </c:ser>
        <c:dLbls>
          <c:showLegendKey val="0"/>
          <c:showVal val="0"/>
          <c:showCatName val="0"/>
          <c:showSerName val="0"/>
          <c:showPercent val="0"/>
          <c:showBubbleSize val="0"/>
        </c:dLbls>
        <c:gapWidth val="150"/>
        <c:axId val="297526200"/>
        <c:axId val="2975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297526200"/>
        <c:axId val="297526592"/>
      </c:lineChart>
      <c:dateAx>
        <c:axId val="297526200"/>
        <c:scaling>
          <c:orientation val="minMax"/>
        </c:scaling>
        <c:delete val="1"/>
        <c:axPos val="b"/>
        <c:numFmt formatCode="ge" sourceLinked="1"/>
        <c:majorTickMark val="none"/>
        <c:minorTickMark val="none"/>
        <c:tickLblPos val="none"/>
        <c:crossAx val="297526592"/>
        <c:crosses val="autoZero"/>
        <c:auto val="1"/>
        <c:lblOffset val="100"/>
        <c:baseTimeUnit val="years"/>
      </c:dateAx>
      <c:valAx>
        <c:axId val="2975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2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239.07</c:v>
                </c:pt>
                <c:pt idx="1">
                  <c:v>308.31</c:v>
                </c:pt>
                <c:pt idx="2">
                  <c:v>308.81</c:v>
                </c:pt>
                <c:pt idx="3">
                  <c:v>314.58999999999997</c:v>
                </c:pt>
                <c:pt idx="4">
                  <c:v>391.5</c:v>
                </c:pt>
              </c:numCache>
            </c:numRef>
          </c:val>
        </c:ser>
        <c:dLbls>
          <c:showLegendKey val="0"/>
          <c:showVal val="0"/>
          <c:showCatName val="0"/>
          <c:showSerName val="0"/>
          <c:showPercent val="0"/>
          <c:showBubbleSize val="0"/>
        </c:dLbls>
        <c:gapWidth val="150"/>
        <c:axId val="297335880"/>
        <c:axId val="2973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297335880"/>
        <c:axId val="297335488"/>
      </c:lineChart>
      <c:dateAx>
        <c:axId val="297335880"/>
        <c:scaling>
          <c:orientation val="minMax"/>
        </c:scaling>
        <c:delete val="1"/>
        <c:axPos val="b"/>
        <c:numFmt formatCode="ge" sourceLinked="1"/>
        <c:majorTickMark val="none"/>
        <c:minorTickMark val="none"/>
        <c:tickLblPos val="none"/>
        <c:crossAx val="297335488"/>
        <c:crosses val="autoZero"/>
        <c:auto val="1"/>
        <c:lblOffset val="100"/>
        <c:baseTimeUnit val="years"/>
      </c:dateAx>
      <c:valAx>
        <c:axId val="2973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3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徳島県　美馬市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31321</v>
      </c>
      <c r="AM8" s="64"/>
      <c r="AN8" s="64"/>
      <c r="AO8" s="64"/>
      <c r="AP8" s="64"/>
      <c r="AQ8" s="64"/>
      <c r="AR8" s="64"/>
      <c r="AS8" s="64"/>
      <c r="AT8" s="63">
        <f>データ!S6</f>
        <v>367.14</v>
      </c>
      <c r="AU8" s="63"/>
      <c r="AV8" s="63"/>
      <c r="AW8" s="63"/>
      <c r="AX8" s="63"/>
      <c r="AY8" s="63"/>
      <c r="AZ8" s="63"/>
      <c r="BA8" s="63"/>
      <c r="BB8" s="63">
        <f>データ!T6</f>
        <v>85.31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8.59</v>
      </c>
      <c r="Q10" s="63"/>
      <c r="R10" s="63"/>
      <c r="S10" s="63"/>
      <c r="T10" s="63"/>
      <c r="U10" s="63"/>
      <c r="V10" s="63"/>
      <c r="W10" s="63">
        <f>データ!P6</f>
        <v>95.21</v>
      </c>
      <c r="X10" s="63"/>
      <c r="Y10" s="63"/>
      <c r="Z10" s="63"/>
      <c r="AA10" s="63"/>
      <c r="AB10" s="63"/>
      <c r="AC10" s="63"/>
      <c r="AD10" s="64">
        <f>データ!Q6</f>
        <v>3130</v>
      </c>
      <c r="AE10" s="64"/>
      <c r="AF10" s="64"/>
      <c r="AG10" s="64"/>
      <c r="AH10" s="64"/>
      <c r="AI10" s="64"/>
      <c r="AJ10" s="64"/>
      <c r="AK10" s="2"/>
      <c r="AL10" s="64">
        <f>データ!U6</f>
        <v>2678</v>
      </c>
      <c r="AM10" s="64"/>
      <c r="AN10" s="64"/>
      <c r="AO10" s="64"/>
      <c r="AP10" s="64"/>
      <c r="AQ10" s="64"/>
      <c r="AR10" s="64"/>
      <c r="AS10" s="64"/>
      <c r="AT10" s="63">
        <f>データ!V6</f>
        <v>2.59</v>
      </c>
      <c r="AU10" s="63"/>
      <c r="AV10" s="63"/>
      <c r="AW10" s="63"/>
      <c r="AX10" s="63"/>
      <c r="AY10" s="63"/>
      <c r="AZ10" s="63"/>
      <c r="BA10" s="63"/>
      <c r="BB10" s="63">
        <f>データ!W6</f>
        <v>1033.98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362077</v>
      </c>
      <c r="D6" s="31">
        <f t="shared" si="3"/>
        <v>47</v>
      </c>
      <c r="E6" s="31">
        <f t="shared" si="3"/>
        <v>17</v>
      </c>
      <c r="F6" s="31">
        <f t="shared" si="3"/>
        <v>5</v>
      </c>
      <c r="G6" s="31">
        <f t="shared" si="3"/>
        <v>0</v>
      </c>
      <c r="H6" s="31" t="str">
        <f t="shared" si="3"/>
        <v>徳島県　美馬市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8.59</v>
      </c>
      <c r="P6" s="32">
        <f t="shared" si="3"/>
        <v>95.21</v>
      </c>
      <c r="Q6" s="32">
        <f t="shared" si="3"/>
        <v>3130</v>
      </c>
      <c r="R6" s="32">
        <f t="shared" si="3"/>
        <v>31321</v>
      </c>
      <c r="S6" s="32">
        <f t="shared" si="3"/>
        <v>367.14</v>
      </c>
      <c r="T6" s="32">
        <f t="shared" si="3"/>
        <v>85.31</v>
      </c>
      <c r="U6" s="32">
        <f t="shared" si="3"/>
        <v>2678</v>
      </c>
      <c r="V6" s="32">
        <f t="shared" si="3"/>
        <v>2.59</v>
      </c>
      <c r="W6" s="32">
        <f t="shared" si="3"/>
        <v>1033.98</v>
      </c>
      <c r="X6" s="33">
        <f>IF(X7="",NA(),X7)</f>
        <v>87.04</v>
      </c>
      <c r="Y6" s="33">
        <f t="shared" ref="Y6:AG6" si="4">IF(Y7="",NA(),Y7)</f>
        <v>90.89</v>
      </c>
      <c r="Z6" s="33">
        <f t="shared" si="4"/>
        <v>97.16</v>
      </c>
      <c r="AA6" s="33">
        <f t="shared" si="4"/>
        <v>97.05</v>
      </c>
      <c r="AB6" s="33">
        <f t="shared" si="4"/>
        <v>96.33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67.23</v>
      </c>
      <c r="BQ6" s="33">
        <f t="shared" ref="BQ6:BY6" si="8">IF(BQ7="",NA(),BQ7)</f>
        <v>52.66</v>
      </c>
      <c r="BR6" s="33">
        <f t="shared" si="8"/>
        <v>51.96</v>
      </c>
      <c r="BS6" s="33">
        <f t="shared" si="8"/>
        <v>38.14</v>
      </c>
      <c r="BT6" s="33">
        <f t="shared" si="8"/>
        <v>31.76</v>
      </c>
      <c r="BU6" s="33">
        <f t="shared" si="8"/>
        <v>43.24</v>
      </c>
      <c r="BV6" s="33">
        <f t="shared" si="8"/>
        <v>42.13</v>
      </c>
      <c r="BW6" s="33">
        <f t="shared" si="8"/>
        <v>42.48</v>
      </c>
      <c r="BX6" s="33">
        <f t="shared" si="8"/>
        <v>50.9</v>
      </c>
      <c r="BY6" s="33">
        <f t="shared" si="8"/>
        <v>50.82</v>
      </c>
      <c r="BZ6" s="32" t="str">
        <f>IF(BZ7="","",IF(BZ7="-","【-】","【"&amp;SUBSTITUTE(TEXT(BZ7,"#,##0.00"),"-","△")&amp;"】"))</f>
        <v>【51.49】</v>
      </c>
      <c r="CA6" s="33">
        <f>IF(CA7="",NA(),CA7)</f>
        <v>239.07</v>
      </c>
      <c r="CB6" s="33">
        <f t="shared" ref="CB6:CJ6" si="9">IF(CB7="",NA(),CB7)</f>
        <v>308.31</v>
      </c>
      <c r="CC6" s="33">
        <f t="shared" si="9"/>
        <v>308.81</v>
      </c>
      <c r="CD6" s="33">
        <f t="shared" si="9"/>
        <v>314.58999999999997</v>
      </c>
      <c r="CE6" s="33">
        <f t="shared" si="9"/>
        <v>391.5</v>
      </c>
      <c r="CF6" s="33">
        <f t="shared" si="9"/>
        <v>338.76</v>
      </c>
      <c r="CG6" s="33">
        <f t="shared" si="9"/>
        <v>348.41</v>
      </c>
      <c r="CH6" s="33">
        <f t="shared" si="9"/>
        <v>343.8</v>
      </c>
      <c r="CI6" s="33">
        <f t="shared" si="9"/>
        <v>293.27</v>
      </c>
      <c r="CJ6" s="33">
        <f t="shared" si="9"/>
        <v>300.52</v>
      </c>
      <c r="CK6" s="32" t="str">
        <f>IF(CK7="","",IF(CK7="-","【-】","【"&amp;SUBSTITUTE(TEXT(CK7,"#,##0.00"),"-","△")&amp;"】"))</f>
        <v>【295.10】</v>
      </c>
      <c r="CL6" s="32">
        <f>IF(CL7="",NA(),CL7)</f>
        <v>0</v>
      </c>
      <c r="CM6" s="33">
        <f t="shared" ref="CM6:CU6" si="10">IF(CM7="",NA(),CM7)</f>
        <v>29.42</v>
      </c>
      <c r="CN6" s="33">
        <f t="shared" si="10"/>
        <v>29.91</v>
      </c>
      <c r="CO6" s="33">
        <f t="shared" si="10"/>
        <v>31.14</v>
      </c>
      <c r="CP6" s="33">
        <f t="shared" si="10"/>
        <v>32.700000000000003</v>
      </c>
      <c r="CQ6" s="33">
        <f t="shared" si="10"/>
        <v>44.65</v>
      </c>
      <c r="CR6" s="33">
        <f t="shared" si="10"/>
        <v>46.85</v>
      </c>
      <c r="CS6" s="33">
        <f t="shared" si="10"/>
        <v>46.06</v>
      </c>
      <c r="CT6" s="33">
        <f t="shared" si="10"/>
        <v>53.78</v>
      </c>
      <c r="CU6" s="33">
        <f t="shared" si="10"/>
        <v>53.24</v>
      </c>
      <c r="CV6" s="32" t="str">
        <f>IF(CV7="","",IF(CV7="-","【-】","【"&amp;SUBSTITUTE(TEXT(CV7,"#,##0.00"),"-","△")&amp;"】"))</f>
        <v>【53.32】</v>
      </c>
      <c r="CW6" s="33">
        <f>IF(CW7="",NA(),CW7)</f>
        <v>41.8</v>
      </c>
      <c r="CX6" s="33">
        <f t="shared" ref="CX6:DF6" si="11">IF(CX7="",NA(),CX7)</f>
        <v>43.98</v>
      </c>
      <c r="CY6" s="33">
        <f t="shared" si="11"/>
        <v>48.84</v>
      </c>
      <c r="CZ6" s="33">
        <f t="shared" si="11"/>
        <v>50.63</v>
      </c>
      <c r="DA6" s="33">
        <f t="shared" si="11"/>
        <v>50.97</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362077</v>
      </c>
      <c r="D7" s="35">
        <v>47</v>
      </c>
      <c r="E7" s="35">
        <v>17</v>
      </c>
      <c r="F7" s="35">
        <v>5</v>
      </c>
      <c r="G7" s="35">
        <v>0</v>
      </c>
      <c r="H7" s="35" t="s">
        <v>96</v>
      </c>
      <c r="I7" s="35" t="s">
        <v>97</v>
      </c>
      <c r="J7" s="35" t="s">
        <v>98</v>
      </c>
      <c r="K7" s="35" t="s">
        <v>99</v>
      </c>
      <c r="L7" s="35" t="s">
        <v>100</v>
      </c>
      <c r="M7" s="36" t="s">
        <v>101</v>
      </c>
      <c r="N7" s="36" t="s">
        <v>102</v>
      </c>
      <c r="O7" s="36">
        <v>8.59</v>
      </c>
      <c r="P7" s="36">
        <v>95.21</v>
      </c>
      <c r="Q7" s="36">
        <v>3130</v>
      </c>
      <c r="R7" s="36">
        <v>31321</v>
      </c>
      <c r="S7" s="36">
        <v>367.14</v>
      </c>
      <c r="T7" s="36">
        <v>85.31</v>
      </c>
      <c r="U7" s="36">
        <v>2678</v>
      </c>
      <c r="V7" s="36">
        <v>2.59</v>
      </c>
      <c r="W7" s="36">
        <v>1033.98</v>
      </c>
      <c r="X7" s="36">
        <v>87.04</v>
      </c>
      <c r="Y7" s="36">
        <v>90.89</v>
      </c>
      <c r="Z7" s="36">
        <v>97.16</v>
      </c>
      <c r="AA7" s="36">
        <v>97.05</v>
      </c>
      <c r="AB7" s="36">
        <v>96.33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67.23</v>
      </c>
      <c r="BQ7" s="36">
        <v>52.66</v>
      </c>
      <c r="BR7" s="36">
        <v>51.96</v>
      </c>
      <c r="BS7" s="36">
        <v>38.14</v>
      </c>
      <c r="BT7" s="36">
        <v>31.76</v>
      </c>
      <c r="BU7" s="36">
        <v>43.24</v>
      </c>
      <c r="BV7" s="36">
        <v>42.13</v>
      </c>
      <c r="BW7" s="36">
        <v>42.48</v>
      </c>
      <c r="BX7" s="36">
        <v>50.9</v>
      </c>
      <c r="BY7" s="36">
        <v>50.82</v>
      </c>
      <c r="BZ7" s="36">
        <v>51.49</v>
      </c>
      <c r="CA7" s="36">
        <v>239.07</v>
      </c>
      <c r="CB7" s="36">
        <v>308.31</v>
      </c>
      <c r="CC7" s="36">
        <v>308.81</v>
      </c>
      <c r="CD7" s="36">
        <v>314.58999999999997</v>
      </c>
      <c r="CE7" s="36">
        <v>391.5</v>
      </c>
      <c r="CF7" s="36">
        <v>338.76</v>
      </c>
      <c r="CG7" s="36">
        <v>348.41</v>
      </c>
      <c r="CH7" s="36">
        <v>343.8</v>
      </c>
      <c r="CI7" s="36">
        <v>293.27</v>
      </c>
      <c r="CJ7" s="36">
        <v>300.52</v>
      </c>
      <c r="CK7" s="36">
        <v>295.10000000000002</v>
      </c>
      <c r="CL7" s="36">
        <v>0</v>
      </c>
      <c r="CM7" s="36">
        <v>29.42</v>
      </c>
      <c r="CN7" s="36">
        <v>29.91</v>
      </c>
      <c r="CO7" s="36">
        <v>31.14</v>
      </c>
      <c r="CP7" s="36">
        <v>32.700000000000003</v>
      </c>
      <c r="CQ7" s="36">
        <v>44.65</v>
      </c>
      <c r="CR7" s="36">
        <v>46.85</v>
      </c>
      <c r="CS7" s="36">
        <v>46.06</v>
      </c>
      <c r="CT7" s="36">
        <v>53.78</v>
      </c>
      <c r="CU7" s="36">
        <v>53.24</v>
      </c>
      <c r="CV7" s="36">
        <v>53.32</v>
      </c>
      <c r="CW7" s="36">
        <v>41.8</v>
      </c>
      <c r="CX7" s="36">
        <v>43.98</v>
      </c>
      <c r="CY7" s="36">
        <v>48.84</v>
      </c>
      <c r="CZ7" s="36">
        <v>50.63</v>
      </c>
      <c r="DA7" s="36">
        <v>50.97</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2016-02-03T09:17:11Z</dcterms:created>
  <dcterms:modified xsi:type="dcterms:W3CDTF">2016-02-26T05:36:22Z</dcterms:modified>
  <cp:category/>
</cp:coreProperties>
</file>