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06 阿波市（済み）\"/>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<sst xmlns="http://schemas.openxmlformats.org/spreadsheetml/2006/main" count="221" uniqueCount="111">
  <si>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</si>
  <si>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</si>
  <si>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</si>
  <si>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</si>
  <si>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</si>
  <si>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</si>
  <si>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</si>
  <si>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</si>
  <si>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</si>
  <si>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</si>
  <si>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</si>
  <si>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</si>
  <si>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</si>
  <si>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</si>
  <si>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</si>
  <si>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</si>
  <si>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</si>
  <si>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</si>
  <si>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</si>
  <si>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</si>
  <si>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</si>
  <si>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</si>
  <si>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</si>
  <si>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</si>
  <si>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</si>
  <si>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</si>
  <si>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</si>
  <si>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</si>
  <si>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</si>
  <si>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</si>
  <si>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</si>
  <si>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</si>
  <si>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</si>
  <si>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</si>
  <si>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</si>
  <si>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</si>
  <si>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</si>
  <si>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</si>
  <si>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</si>
  <si>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</si>
  <si>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</si>
  <si>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</si>
  <si>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</si>
  <si>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</si>
  <si>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</si>
  <si>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</si>
  <si>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</si>
  <si>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</si>
  <si>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</si>
  <si>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</si>
  <si>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</si>
  <si>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</si>
  <si>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</si>
  <si>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</si>
  <si>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</si>
  <si>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</si>
  <si>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</si>
  <si>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</si>
  <si>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</si>
  <si>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</si>
  <si>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</si>
  <si>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</si>
  <si>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</si>
  <si>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</si>
  <si>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</si>
  <si>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</si>
  <si>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</si>
  <si>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</si>
  <si>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</si>
  <si>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</si>
  <si>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</si>
  <si>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</si>
  <si>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</si>
  <si>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</si>
  <si>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</si>
  <si>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</si>
  <si>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</si>
  <si>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</si>
  <si>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</si>
  <si>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</si>
  <si>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</si>
  <si>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</si>
  <si>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</si>
  <si>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</si>
  <si>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</si>
  <si>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</si>
  <si>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</si>
  <si>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</si>
  <si>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</si>
  <si>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</si>
  <si>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</si>
  <si>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</si>
  <si>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</si>
  <si>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</si>
  <si>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</si>
  <si>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</si>
  <si>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阿波市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</si>
  <si>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</si>
  <si>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</si>
  <si>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</si>
  <si>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</si>
  <si>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</si>
  <si>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</si>
  <si>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</si>
  <si>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</si>
  <si>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</si>
  <si>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</si>
  <si>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</si>
  <si>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の老朽化が進んでいるにも関わらず、その更新投資を料金収入では賄えていないため、適切な使用料収入が必要であります。維持管理費の削減に努め、経営改善の実施や投資計画の見直し、将来の事業継続に向けて努めていきます。</t>
    <rPh sb="0" eb="2">
      <t>シセツ</t>
    </rPh>
    <rPh sb="3" eb="6">
      <t>ロウキュウカ</t>
    </rPh>
    <rPh sb="7" eb="8">
      <t>スス</t>
    </rPh>
    <rPh sb="14" eb="15">
      <t>カカ</t>
    </rPh>
    <rPh sb="21" eb="23">
      <t>コウシン</t>
    </rPh>
    <rPh sb="23" eb="25">
      <t>トウシ</t>
    </rPh>
    <rPh sb="26" eb="28">
      <t>リョウキン</t>
    </rPh>
    <rPh sb="28" eb="30">
      <t>シュウニュウ</t>
    </rPh>
    <rPh sb="32" eb="33">
      <t>マカナ</t>
    </rPh>
    <rPh sb="41" eb="43">
      <t>テキセツ</t>
    </rPh>
    <rPh sb="44" eb="47">
      <t>シヨウリョウ</t>
    </rPh>
    <rPh sb="47" eb="49">
      <t>シュウニュウ</t>
    </rPh>
    <rPh sb="50" eb="52">
      <t>ヒツヨウ</t>
    </rPh>
    <rPh sb="58" eb="60">
      <t>イジ</t>
    </rPh>
    <rPh sb="60" eb="62">
      <t>カンリ</t>
    </rPh>
    <rPh sb="62" eb="63">
      <t>ヒ</t>
    </rPh>
    <rPh sb="64" eb="66">
      <t>サクゲン</t>
    </rPh>
    <rPh sb="67" eb="68">
      <t>ツト</t>
    </rPh>
    <rPh sb="70" eb="72">
      <t>ケイエイ</t>
    </rPh>
    <rPh sb="72" eb="74">
      <t>カイゼン</t>
    </rPh>
    <rPh sb="75" eb="77">
      <t>ジッシ</t>
    </rPh>
    <rPh sb="78" eb="80">
      <t>トウシ</t>
    </rPh>
    <rPh sb="80" eb="82">
      <t>ケイカク</t>
    </rPh>
    <rPh sb="83" eb="85">
      <t>ミナオ</t>
    </rPh>
    <rPh sb="87" eb="89">
      <t>ショウライ</t>
    </rPh>
    <rPh sb="90" eb="92">
      <t>ジギョウ</t>
    </rPh>
    <rPh sb="92" eb="94">
      <t>ケイゾク</t>
    </rPh>
    <rPh sb="95" eb="96">
      <t>ム</t>
    </rPh>
    <rPh sb="98" eb="99">
      <t>ツト</t>
    </rPh>
    <phoneticPr fontId="4"/>
  </si>
  <si>
    <t>管渠老朽化率の状況を踏まえると、更新等の必要性が高く、財源の確保や経営に与える影響が大きい。経年比較や類似団体との比較をし、必要に応じて経営改善の実施や投資計画の見直しに努めていきます。</t>
    <rPh sb="0" eb="1">
      <t>カン</t>
    </rPh>
    <rPh sb="1" eb="2">
      <t>キョ</t>
    </rPh>
    <rPh sb="2" eb="5">
      <t>ロウキュウカ</t>
    </rPh>
    <rPh sb="5" eb="6">
      <t>リツ</t>
    </rPh>
    <rPh sb="7" eb="9">
      <t>ジョウキョウ</t>
    </rPh>
    <rPh sb="10" eb="11">
      <t>フ</t>
    </rPh>
    <rPh sb="16" eb="18">
      <t>コウシン</t>
    </rPh>
    <rPh sb="18" eb="19">
      <t>トウ</t>
    </rPh>
    <rPh sb="20" eb="22">
      <t>ヒツヨウ</t>
    </rPh>
    <rPh sb="22" eb="23">
      <t>セイ</t>
    </rPh>
    <rPh sb="24" eb="25">
      <t>タカ</t>
    </rPh>
    <rPh sb="27" eb="29">
      <t>ザイゲン</t>
    </rPh>
    <rPh sb="30" eb="32">
      <t>カクホ</t>
    </rPh>
    <rPh sb="33" eb="35">
      <t>ケイエイ</t>
    </rPh>
    <rPh sb="36" eb="37">
      <t>アタ</t>
    </rPh>
    <rPh sb="39" eb="41">
      <t>エイキョウ</t>
    </rPh>
    <rPh sb="42" eb="43">
      <t>オオ</t>
    </rPh>
    <rPh sb="46" eb="48">
      <t>ケイネン</t>
    </rPh>
    <rPh sb="48" eb="50">
      <t>ヒカク</t>
    </rPh>
    <rPh sb="51" eb="53">
      <t>ルイジ</t>
    </rPh>
    <rPh sb="53" eb="55">
      <t>ダンタイ</t>
    </rPh>
    <rPh sb="57" eb="59">
      <t>ヒカク</t>
    </rPh>
    <rPh sb="62" eb="64">
      <t>ヒツヨウ</t>
    </rPh>
    <rPh sb="65" eb="66">
      <t>オウ</t>
    </rPh>
    <rPh sb="68" eb="70">
      <t>ケイエイ</t>
    </rPh>
    <rPh sb="70" eb="72">
      <t>カイゼン</t>
    </rPh>
    <rPh sb="73" eb="75">
      <t>ジッシ</t>
    </rPh>
    <rPh sb="76" eb="78">
      <t>トウシ</t>
    </rPh>
    <rPh sb="78" eb="80">
      <t>ケイカク</t>
    </rPh>
    <rPh sb="81" eb="83">
      <t>ミナオ</t>
    </rPh>
    <rPh sb="85" eb="86">
      <t>ツト</t>
    </rPh>
    <phoneticPr fontId="4"/>
  </si>
  <si>
    <t>本市の収益的収支比率は１００％を下回っているものの、右肩上がりになっています。企業債残高対事業規模比率は類似団体平均よりも低くなっています。これらの主な要因として、必要な施設の更新を先送りにしているため企業債残高が少額になっていることが挙げられます。収益的収支比率の改善や施設更新のためには、適正な使用料収入が必要であり、将来にわたって使用料収入の増加が見込めるよう検討が必要です。今後は維持管理費の削減に努め、必要に応じて投資し、補助金や企業債を有効活用し、将来の負担の軽減に努めていきます。</t>
    <rPh sb="0" eb="2">
      <t>ホンシ</t>
    </rPh>
    <rPh sb="3" eb="5">
      <t>シュウエキ</t>
    </rPh>
    <rPh sb="5" eb="6">
      <t>テキ</t>
    </rPh>
    <rPh sb="6" eb="8">
      <t>シュウシ</t>
    </rPh>
    <rPh sb="8" eb="10">
      <t>ヒリツ</t>
    </rPh>
    <rPh sb="16" eb="18">
      <t>シタマワ</t>
    </rPh>
    <rPh sb="26" eb="27">
      <t>ミギ</t>
    </rPh>
    <rPh sb="27" eb="28">
      <t>カタ</t>
    </rPh>
    <rPh sb="28" eb="29">
      <t>ア</t>
    </rPh>
    <rPh sb="39" eb="42">
      <t>キギョウサイ</t>
    </rPh>
    <rPh sb="42" eb="44">
      <t>ザンダカ</t>
    </rPh>
    <rPh sb="44" eb="45">
      <t>タイ</t>
    </rPh>
    <rPh sb="45" eb="47">
      <t>ジギョウ</t>
    </rPh>
    <rPh sb="47" eb="49">
      <t>キボ</t>
    </rPh>
    <rPh sb="49" eb="51">
      <t>ヒリツ</t>
    </rPh>
    <rPh sb="52" eb="54">
      <t>ルイジ</t>
    </rPh>
    <rPh sb="54" eb="56">
      <t>ダンタイ</t>
    </rPh>
    <rPh sb="56" eb="58">
      <t>ヘイキン</t>
    </rPh>
    <rPh sb="61" eb="62">
      <t>ヒク</t>
    </rPh>
    <rPh sb="74" eb="75">
      <t>オモ</t>
    </rPh>
    <rPh sb="76" eb="78">
      <t>ヨウイン</t>
    </rPh>
    <rPh sb="82" eb="84">
      <t>ヒツヨウ</t>
    </rPh>
    <rPh sb="85" eb="87">
      <t>シセツ</t>
    </rPh>
    <rPh sb="88" eb="90">
      <t>コウシン</t>
    </rPh>
    <rPh sb="91" eb="93">
      <t>サキオク</t>
    </rPh>
    <rPh sb="101" eb="104">
      <t>キギョウサイ</t>
    </rPh>
    <rPh sb="104" eb="106">
      <t>ザンダカ</t>
    </rPh>
    <rPh sb="107" eb="109">
      <t>ショウガク</t>
    </rPh>
    <rPh sb="118" eb="119">
      <t>ア</t>
    </rPh>
    <rPh sb="125" eb="128">
      <t>シュウエキテキ</t>
    </rPh>
    <rPh sb="128" eb="130">
      <t>シュウシ</t>
    </rPh>
    <rPh sb="130" eb="132">
      <t>ヒリツ</t>
    </rPh>
    <rPh sb="133" eb="135">
      <t>カイゼン</t>
    </rPh>
    <rPh sb="136" eb="138">
      <t>シセツ</t>
    </rPh>
    <rPh sb="138" eb="140">
      <t>コウシン</t>
    </rPh>
    <rPh sb="146" eb="148">
      <t>テキセイ</t>
    </rPh>
    <rPh sb="149" eb="152">
      <t>シヨウリョウ</t>
    </rPh>
    <rPh sb="152" eb="154">
      <t>シュウニュウ</t>
    </rPh>
    <rPh sb="155" eb="157">
      <t>ヒツヨウ</t>
    </rPh>
    <rPh sb="161" eb="163">
      <t>ショウライ</t>
    </rPh>
    <rPh sb="168" eb="171">
      <t>シヨウリョウ</t>
    </rPh>
    <rPh sb="171" eb="173">
      <t>シュウニュウ</t>
    </rPh>
    <rPh sb="174" eb="176">
      <t>ゾウカ</t>
    </rPh>
    <rPh sb="177" eb="179">
      <t>ミコ</t>
    </rPh>
    <rPh sb="183" eb="185">
      <t>ケントウ</t>
    </rPh>
    <rPh sb="186" eb="188">
      <t>ヒツヨウ</t>
    </rPh>
    <rPh sb="191" eb="193">
      <t>コンゴ</t>
    </rPh>
    <rPh sb="194" eb="196">
      <t>イジ</t>
    </rPh>
    <rPh sb="196" eb="198">
      <t>カンリ</t>
    </rPh>
    <rPh sb="198" eb="199">
      <t>ヒ</t>
    </rPh>
    <rPh sb="200" eb="202">
      <t>サクゲン</t>
    </rPh>
    <rPh sb="203" eb="204">
      <t>ツト</t>
    </rPh>
    <rPh sb="206" eb="208">
      <t>ヒツヨウ</t>
    </rPh>
    <rPh sb="209" eb="210">
      <t>オウ</t>
    </rPh>
    <rPh sb="212" eb="214">
      <t>トウシ</t>
    </rPh>
    <rPh sb="216" eb="219">
      <t>ホジョキン</t>
    </rPh>
    <rPh sb="220" eb="222">
      <t>キギョウ</t>
    </rPh>
    <rPh sb="222" eb="223">
      <t>サイ</t>
    </rPh>
    <rPh sb="224" eb="226">
      <t>ユウコウ</t>
    </rPh>
    <rPh sb="226" eb="228">
      <t>カツヨウ</t>
    </rPh>
    <rPh sb="230" eb="232">
      <t>ショウライ</t>
    </rPh>
    <rPh sb="233" eb="235">
      <t>フタン</t>
    </rPh>
    <rPh sb="236" eb="238">
      <t>ケイゲン</t>
    </rPh>
    <rPh sb="239" eb="24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</si>
</sst>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5249104"/>
        <c:axId val="295249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0.04</c:v>
                </c:pt>
                <c:pt idx="3">
                  <c:v>0.03</c:v>
                </c:pt>
                <c:pt idx="4">
                  <c:v>0.02</c:v>
                </c:pt>
              </c:numCache>
            </c:numRef>
          </c:val>
          <c:smooth val="0"/>
        </c:ser>
        <c:dLbls>
          <c:showLegendKey val="0"/>
          <c:showVal val="0"/>
          <c:showCatName val="0"/>
          <c:showSerName val="0"/>
          <c:showPercent val="0"/>
          <c:showBubbleSize val="0"/>
        </c:dLbls>
        <c:marker val="1"/>
        <c:smooth val="0"/>
        <c:axId val="295249104"/>
        <c:axId val="295249496"/>
      </c:lineChart>
      <c:dateAx>
        <c:axId val="295249104"/>
        <c:scaling>
          <c:orientation val="minMax"/>
        </c:scaling>
        <c:delete val="1"/>
        <c:axPos val="b"/>
        <c:numFmt formatCode="ge" sourceLinked="1"/>
        <c:majorTickMark val="none"/>
        <c:minorTickMark val="none"/>
        <c:tickLblPos val="none"/>
        <c:crossAx val="295249496"/>
        <c:crosses val="autoZero"/>
        <c:auto val="1"/>
        <c:lblOffset val="100"/>
        <c:baseTimeUnit val="years"/>
      </c:dateAx>
      <c:valAx>
        <c:axId val="29524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24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67.34</c:v>
                </c:pt>
                <c:pt idx="1">
                  <c:v>77.87</c:v>
                </c:pt>
                <c:pt idx="2">
                  <c:v>73.400000000000006</c:v>
                </c:pt>
                <c:pt idx="3">
                  <c:v>80.260000000000005</c:v>
                </c:pt>
                <c:pt idx="4">
                  <c:v>75.77</c:v>
                </c:pt>
              </c:numCache>
            </c:numRef>
          </c:val>
        </c:ser>
        <c:dLbls>
          <c:showLegendKey val="0"/>
          <c:showVal val="0"/>
          <c:showCatName val="0"/>
          <c:showSerName val="0"/>
          <c:showPercent val="0"/>
          <c:showBubbleSize val="0"/>
        </c:dLbls>
        <c:gapWidth val="150"/>
        <c:axId val="296067200"/>
        <c:axId val="29606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54.74</c:v>
                </c:pt>
                <c:pt idx="3">
                  <c:v>53.78</c:v>
                </c:pt>
                <c:pt idx="4">
                  <c:v>53.24</c:v>
                </c:pt>
              </c:numCache>
            </c:numRef>
          </c:val>
          <c:smooth val="0"/>
        </c:ser>
        <c:dLbls>
          <c:showLegendKey val="0"/>
          <c:showVal val="0"/>
          <c:showCatName val="0"/>
          <c:showSerName val="0"/>
          <c:showPercent val="0"/>
          <c:showBubbleSize val="0"/>
        </c:dLbls>
        <c:marker val="1"/>
        <c:smooth val="0"/>
        <c:axId val="296067200"/>
        <c:axId val="296065240"/>
      </c:lineChart>
      <c:dateAx>
        <c:axId val="296067200"/>
        <c:scaling>
          <c:orientation val="minMax"/>
        </c:scaling>
        <c:delete val="1"/>
        <c:axPos val="b"/>
        <c:numFmt formatCode="ge" sourceLinked="1"/>
        <c:majorTickMark val="none"/>
        <c:minorTickMark val="none"/>
        <c:tickLblPos val="none"/>
        <c:crossAx val="296065240"/>
        <c:crosses val="autoZero"/>
        <c:auto val="1"/>
        <c:lblOffset val="100"/>
        <c:baseTimeUnit val="years"/>
      </c:dateAx>
      <c:valAx>
        <c:axId val="29606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06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62.95</c:v>
                </c:pt>
                <c:pt idx="1">
                  <c:v>59.97</c:v>
                </c:pt>
                <c:pt idx="2">
                  <c:v>59.96</c:v>
                </c:pt>
                <c:pt idx="3">
                  <c:v>60.3</c:v>
                </c:pt>
                <c:pt idx="4">
                  <c:v>60.47</c:v>
                </c:pt>
              </c:numCache>
            </c:numRef>
          </c:val>
        </c:ser>
        <c:dLbls>
          <c:showLegendKey val="0"/>
          <c:showVal val="0"/>
          <c:showCatName val="0"/>
          <c:showSerName val="0"/>
          <c:showPercent val="0"/>
          <c:showBubbleSize val="0"/>
        </c:dLbls>
        <c:gapWidth val="150"/>
        <c:axId val="296486384"/>
        <c:axId val="29648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83.88</c:v>
                </c:pt>
                <c:pt idx="3">
                  <c:v>84.06</c:v>
                </c:pt>
                <c:pt idx="4">
                  <c:v>84.07</c:v>
                </c:pt>
              </c:numCache>
            </c:numRef>
          </c:val>
          <c:smooth val="0"/>
        </c:ser>
        <c:dLbls>
          <c:showLegendKey val="0"/>
          <c:showVal val="0"/>
          <c:showCatName val="0"/>
          <c:showSerName val="0"/>
          <c:showPercent val="0"/>
          <c:showBubbleSize val="0"/>
        </c:dLbls>
        <c:marker val="1"/>
        <c:smooth val="0"/>
        <c:axId val="296486384"/>
        <c:axId val="296486776"/>
      </c:lineChart>
      <c:dateAx>
        <c:axId val="296486384"/>
        <c:scaling>
          <c:orientation val="minMax"/>
        </c:scaling>
        <c:delete val="1"/>
        <c:axPos val="b"/>
        <c:numFmt formatCode="ge" sourceLinked="1"/>
        <c:majorTickMark val="none"/>
        <c:minorTickMark val="none"/>
        <c:tickLblPos val="none"/>
        <c:crossAx val="296486776"/>
        <c:crosses val="autoZero"/>
        <c:auto val="1"/>
        <c:lblOffset val="100"/>
        <c:baseTimeUnit val="years"/>
      </c:dateAx>
      <c:valAx>
        <c:axId val="29648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48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74.959999999999994</c:v>
                </c:pt>
                <c:pt idx="1">
                  <c:v>79.37</c:v>
                </c:pt>
                <c:pt idx="2">
                  <c:v>82.02</c:v>
                </c:pt>
                <c:pt idx="3">
                  <c:v>82.6</c:v>
                </c:pt>
                <c:pt idx="4">
                  <c:v>84.82</c:v>
                </c:pt>
              </c:numCache>
            </c:numRef>
          </c:val>
        </c:ser>
        <c:dLbls>
          <c:showLegendKey val="0"/>
          <c:showVal val="0"/>
          <c:showCatName val="0"/>
          <c:showSerName val="0"/>
          <c:showPercent val="0"/>
          <c:showBubbleSize val="0"/>
        </c:dLbls>
        <c:gapWidth val="150"/>
        <c:axId val="295250672"/>
        <c:axId val="295251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5250672"/>
        <c:axId val="295251064"/>
      </c:lineChart>
      <c:dateAx>
        <c:axId val="295250672"/>
        <c:scaling>
          <c:orientation val="minMax"/>
        </c:scaling>
        <c:delete val="1"/>
        <c:axPos val="b"/>
        <c:numFmt formatCode="ge" sourceLinked="1"/>
        <c:majorTickMark val="none"/>
        <c:minorTickMark val="none"/>
        <c:tickLblPos val="none"/>
        <c:crossAx val="295251064"/>
        <c:crosses val="autoZero"/>
        <c:auto val="1"/>
        <c:lblOffset val="100"/>
        <c:baseTimeUnit val="years"/>
      </c:dateAx>
      <c:valAx>
        <c:axId val="29525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25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321328"/>
        <c:axId val="29632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321328"/>
        <c:axId val="296321720"/>
      </c:lineChart>
      <c:dateAx>
        <c:axId val="296321328"/>
        <c:scaling>
          <c:orientation val="minMax"/>
        </c:scaling>
        <c:delete val="1"/>
        <c:axPos val="b"/>
        <c:numFmt formatCode="ge" sourceLinked="1"/>
        <c:majorTickMark val="none"/>
        <c:minorTickMark val="none"/>
        <c:tickLblPos val="none"/>
        <c:crossAx val="296321720"/>
        <c:crosses val="autoZero"/>
        <c:auto val="1"/>
        <c:lblOffset val="100"/>
        <c:baseTimeUnit val="years"/>
      </c:dateAx>
      <c:valAx>
        <c:axId val="29632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32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322896"/>
        <c:axId val="296323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322896"/>
        <c:axId val="296323288"/>
      </c:lineChart>
      <c:dateAx>
        <c:axId val="296322896"/>
        <c:scaling>
          <c:orientation val="minMax"/>
        </c:scaling>
        <c:delete val="1"/>
        <c:axPos val="b"/>
        <c:numFmt formatCode="ge" sourceLinked="1"/>
        <c:majorTickMark val="none"/>
        <c:minorTickMark val="none"/>
        <c:tickLblPos val="none"/>
        <c:crossAx val="296323288"/>
        <c:crosses val="autoZero"/>
        <c:auto val="1"/>
        <c:lblOffset val="100"/>
        <c:baseTimeUnit val="years"/>
      </c:dateAx>
      <c:valAx>
        <c:axId val="29632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32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065632"/>
        <c:axId val="29606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065632"/>
        <c:axId val="296066024"/>
      </c:lineChart>
      <c:dateAx>
        <c:axId val="296065632"/>
        <c:scaling>
          <c:orientation val="minMax"/>
        </c:scaling>
        <c:delete val="1"/>
        <c:axPos val="b"/>
        <c:numFmt formatCode="ge" sourceLinked="1"/>
        <c:majorTickMark val="none"/>
        <c:minorTickMark val="none"/>
        <c:tickLblPos val="none"/>
        <c:crossAx val="296066024"/>
        <c:crosses val="autoZero"/>
        <c:auto val="1"/>
        <c:lblOffset val="100"/>
        <c:baseTimeUnit val="years"/>
      </c:dateAx>
      <c:valAx>
        <c:axId val="29606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0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067592"/>
        <c:axId val="29606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067592"/>
        <c:axId val="296067984"/>
      </c:lineChart>
      <c:dateAx>
        <c:axId val="296067592"/>
        <c:scaling>
          <c:orientation val="minMax"/>
        </c:scaling>
        <c:delete val="1"/>
        <c:axPos val="b"/>
        <c:numFmt formatCode="ge" sourceLinked="1"/>
        <c:majorTickMark val="none"/>
        <c:minorTickMark val="none"/>
        <c:tickLblPos val="none"/>
        <c:crossAx val="296067984"/>
        <c:crosses val="autoZero"/>
        <c:auto val="1"/>
        <c:lblOffset val="100"/>
        <c:baseTimeUnit val="years"/>
      </c:dateAx>
      <c:valAx>
        <c:axId val="29606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06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202.97</c:v>
                </c:pt>
                <c:pt idx="1">
                  <c:v>130.57</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96350392"/>
        <c:axId val="29635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1197.82</c:v>
                </c:pt>
                <c:pt idx="3">
                  <c:v>1126.77</c:v>
                </c:pt>
                <c:pt idx="4">
                  <c:v>1044.8</c:v>
                </c:pt>
              </c:numCache>
            </c:numRef>
          </c:val>
          <c:smooth val="0"/>
        </c:ser>
        <c:dLbls>
          <c:showLegendKey val="0"/>
          <c:showVal val="0"/>
          <c:showCatName val="0"/>
          <c:showSerName val="0"/>
          <c:showPercent val="0"/>
          <c:showBubbleSize val="0"/>
        </c:dLbls>
        <c:marker val="1"/>
        <c:smooth val="0"/>
        <c:axId val="296350392"/>
        <c:axId val="296350784"/>
      </c:lineChart>
      <c:dateAx>
        <c:axId val="296350392"/>
        <c:scaling>
          <c:orientation val="minMax"/>
        </c:scaling>
        <c:delete val="1"/>
        <c:axPos val="b"/>
        <c:numFmt formatCode="ge" sourceLinked="1"/>
        <c:majorTickMark val="none"/>
        <c:minorTickMark val="none"/>
        <c:tickLblPos val="none"/>
        <c:crossAx val="296350784"/>
        <c:crosses val="autoZero"/>
        <c:auto val="1"/>
        <c:lblOffset val="100"/>
        <c:baseTimeUnit val="years"/>
      </c:dateAx>
      <c:valAx>
        <c:axId val="2963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35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40.11</c:v>
                </c:pt>
                <c:pt idx="1">
                  <c:v>48.69</c:v>
                </c:pt>
                <c:pt idx="2">
                  <c:v>45.46</c:v>
                </c:pt>
                <c:pt idx="3">
                  <c:v>37.68</c:v>
                </c:pt>
                <c:pt idx="4">
                  <c:v>33.79</c:v>
                </c:pt>
              </c:numCache>
            </c:numRef>
          </c:val>
        </c:ser>
        <c:dLbls>
          <c:showLegendKey val="0"/>
          <c:showVal val="0"/>
          <c:showCatName val="0"/>
          <c:showSerName val="0"/>
          <c:showPercent val="0"/>
          <c:showBubbleSize val="0"/>
        </c:dLbls>
        <c:gapWidth val="150"/>
        <c:axId val="296351960"/>
        <c:axId val="2963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51.03</c:v>
                </c:pt>
                <c:pt idx="3">
                  <c:v>50.9</c:v>
                </c:pt>
                <c:pt idx="4">
                  <c:v>50.82</c:v>
                </c:pt>
              </c:numCache>
            </c:numRef>
          </c:val>
          <c:smooth val="0"/>
        </c:ser>
        <c:dLbls>
          <c:showLegendKey val="0"/>
          <c:showVal val="0"/>
          <c:showCatName val="0"/>
          <c:showSerName val="0"/>
          <c:showPercent val="0"/>
          <c:showBubbleSize val="0"/>
        </c:dLbls>
        <c:marker val="1"/>
        <c:smooth val="0"/>
        <c:axId val="296351960"/>
        <c:axId val="296352352"/>
      </c:lineChart>
      <c:dateAx>
        <c:axId val="296351960"/>
        <c:scaling>
          <c:orientation val="minMax"/>
        </c:scaling>
        <c:delete val="1"/>
        <c:axPos val="b"/>
        <c:numFmt formatCode="ge" sourceLinked="1"/>
        <c:majorTickMark val="none"/>
        <c:minorTickMark val="none"/>
        <c:tickLblPos val="none"/>
        <c:crossAx val="296352352"/>
        <c:crosses val="autoZero"/>
        <c:auto val="1"/>
        <c:lblOffset val="100"/>
        <c:baseTimeUnit val="years"/>
      </c:dateAx>
      <c:valAx>
        <c:axId val="2963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35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158.25</c:v>
                </c:pt>
                <c:pt idx="1">
                  <c:v>115.26</c:v>
                </c:pt>
                <c:pt idx="2">
                  <c:v>132.63</c:v>
                </c:pt>
                <c:pt idx="3">
                  <c:v>148.09</c:v>
                </c:pt>
                <c:pt idx="4">
                  <c:v>178.94</c:v>
                </c:pt>
              </c:numCache>
            </c:numRef>
          </c:val>
        </c:ser>
        <c:dLbls>
          <c:showLegendKey val="0"/>
          <c:showVal val="0"/>
          <c:showCatName val="0"/>
          <c:showSerName val="0"/>
          <c:showPercent val="0"/>
          <c:showBubbleSize val="0"/>
        </c:dLbls>
        <c:gapWidth val="150"/>
        <c:axId val="296484816"/>
        <c:axId val="296485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96484816"/>
        <c:axId val="296485208"/>
      </c:lineChart>
      <c:dateAx>
        <c:axId val="296484816"/>
        <c:scaling>
          <c:orientation val="minMax"/>
        </c:scaling>
        <c:delete val="1"/>
        <c:axPos val="b"/>
        <c:numFmt formatCode="ge" sourceLinked="1"/>
        <c:majorTickMark val="none"/>
        <c:minorTickMark val="none"/>
        <c:tickLblPos val="none"/>
        <c:crossAx val="296485208"/>
        <c:crosses val="autoZero"/>
        <c:auto val="1"/>
        <c:lblOffset val="100"/>
        <c:baseTimeUnit val="years"/>
      </c:dateAx>
      <c:valAx>
        <c:axId val="29648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48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6" sqref="B6:AC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徳島県　阿波市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39777</v>
      </c>
      <c r="AM8" s="47"/>
      <c r="AN8" s="47"/>
      <c r="AO8" s="47"/>
      <c r="AP8" s="47"/>
      <c r="AQ8" s="47"/>
      <c r="AR8" s="47"/>
      <c r="AS8" s="47"/>
      <c r="AT8" s="43">
        <f>データ!S6</f>
        <v>191.11</v>
      </c>
      <c r="AU8" s="43"/>
      <c r="AV8" s="43"/>
      <c r="AW8" s="43"/>
      <c r="AX8" s="43"/>
      <c r="AY8" s="43"/>
      <c r="AZ8" s="43"/>
      <c r="BA8" s="43"/>
      <c r="BB8" s="43">
        <f>データ!T6</f>
        <v>208.14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v>
      </c>
      <c r="Q10" s="43"/>
      <c r="R10" s="43"/>
      <c r="S10" s="43"/>
      <c r="T10" s="43"/>
      <c r="U10" s="43"/>
      <c r="V10" s="43"/>
      <c r="W10" s="43">
        <f>データ!P6</f>
        <v>100</v>
      </c>
      <c r="X10" s="43"/>
      <c r="Y10" s="43"/>
      <c r="Z10" s="43"/>
      <c r="AA10" s="43"/>
      <c r="AB10" s="43"/>
      <c r="AC10" s="43"/>
      <c r="AD10" s="47">
        <f>データ!Q6</f>
        <v>2160</v>
      </c>
      <c r="AE10" s="47"/>
      <c r="AF10" s="47"/>
      <c r="AG10" s="47"/>
      <c r="AH10" s="47"/>
      <c r="AI10" s="47"/>
      <c r="AJ10" s="47"/>
      <c r="AK10" s="2"/>
      <c r="AL10" s="47">
        <f>データ!U6</f>
        <v>2378</v>
      </c>
      <c r="AM10" s="47"/>
      <c r="AN10" s="47"/>
      <c r="AO10" s="47"/>
      <c r="AP10" s="47"/>
      <c r="AQ10" s="47"/>
      <c r="AR10" s="47"/>
      <c r="AS10" s="47"/>
      <c r="AT10" s="43">
        <f>データ!V6</f>
        <v>1.35</v>
      </c>
      <c r="AU10" s="43"/>
      <c r="AV10" s="43"/>
      <c r="AW10" s="43"/>
      <c r="AX10" s="43"/>
      <c r="AY10" s="43"/>
      <c r="AZ10" s="43"/>
      <c r="BA10" s="43"/>
      <c r="BB10" s="43">
        <f>データ!W6</f>
        <v>1761.48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110</v>
      </c>
      <c r="BM16" s="68"/>
      <c r="BN16" s="68"/>
      <c r="BO16" s="68"/>
      <c r="BP16" s="68"/>
      <c r="BQ16" s="68"/>
      <c r="BR16" s="68"/>
      <c r="BS16" s="68"/>
      <c r="BT16" s="68"/>
      <c r="BU16" s="68"/>
      <c r="BV16" s="68"/>
      <c r="BW16" s="68"/>
      <c r="BX16" s="68"/>
      <c r="BY16" s="68"/>
      <c r="BZ16" s="6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67"/>
      <c r="BM34" s="68"/>
      <c r="BN34" s="68"/>
      <c r="BO34" s="68"/>
      <c r="BP34" s="68"/>
      <c r="BQ34" s="68"/>
      <c r="BR34" s="68"/>
      <c r="BS34" s="68"/>
      <c r="BT34" s="68"/>
      <c r="BU34" s="68"/>
      <c r="BV34" s="68"/>
      <c r="BW34" s="68"/>
      <c r="BX34" s="68"/>
      <c r="BY34" s="68"/>
      <c r="BZ34" s="69"/>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67"/>
      <c r="BM35" s="68"/>
      <c r="BN35" s="68"/>
      <c r="BO35" s="68"/>
      <c r="BP35" s="68"/>
      <c r="BQ35" s="68"/>
      <c r="BR35" s="68"/>
      <c r="BS35" s="68"/>
      <c r="BT35" s="68"/>
      <c r="BU35" s="68"/>
      <c r="BV35" s="68"/>
      <c r="BW35" s="68"/>
      <c r="BX35" s="68"/>
      <c r="BY35" s="68"/>
      <c r="BZ35" s="6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109</v>
      </c>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108</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B501" sheet="1" objects="1" scenarios="1" formatCells="0" formatColumns="0" formatRows="0"/>
  <mergeCells count="55">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362069</v>
      </c>
      <c r="D6" s="31">
        <f t="shared" si="3"/>
        <v>47</v>
      </c>
      <c r="E6" s="31">
        <f t="shared" si="3"/>
        <v>17</v>
      </c>
      <c r="F6" s="31">
        <f t="shared" si="3"/>
        <v>5</v>
      </c>
      <c r="G6" s="31">
        <f t="shared" si="3"/>
        <v>0</v>
      </c>
      <c r="H6" s="31" t="str">
        <f t="shared" si="3"/>
        <v>徳島県　阿波市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6</v>
      </c>
      <c r="P6" s="32">
        <f t="shared" si="3"/>
        <v>100</v>
      </c>
      <c r="Q6" s="32">
        <f t="shared" si="3"/>
        <v>2160</v>
      </c>
      <c r="R6" s="32">
        <f t="shared" si="3"/>
        <v>39777</v>
      </c>
      <c r="S6" s="32">
        <f t="shared" si="3"/>
        <v>191.11</v>
      </c>
      <c r="T6" s="32">
        <f t="shared" si="3"/>
        <v>208.14</v>
      </c>
      <c r="U6" s="32">
        <f t="shared" si="3"/>
        <v>2378</v>
      </c>
      <c r="V6" s="32">
        <f t="shared" si="3"/>
        <v>1.35</v>
      </c>
      <c r="W6" s="32">
        <f t="shared" si="3"/>
        <v>1761.48</v>
      </c>
      <c r="X6" s="33">
        <f>IF(X7="",NA(),X7)</f>
        <v>74.959999999999994</v>
      </c>
      <c r="Y6" s="33">
        <f t="shared" ref="Y6:AG6" si="4">IF(Y7="",NA(),Y7)</f>
        <v>79.37</v>
      </c>
      <c r="Z6" s="33">
        <f t="shared" si="4"/>
        <v>82.02</v>
      </c>
      <c r="AA6" s="33">
        <f t="shared" si="4"/>
        <v>82.6</v>
      </c>
      <c r="AB6" s="33">
        <f t="shared" si="4"/>
        <v>84.82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202.97</v>
      </c>
      <c r="BF6" s="33">
        <f t="shared" ref="BF6:BN6" si="7">IF(BF7="",NA(),BF7)</f>
        <v>130.57</v>
      </c>
      <c r="BG6" s="32">
        <f t="shared" si="7"/>
        <v>0</v>
      </c>
      <c r="BH6" s="32">
        <f t="shared" si="7"/>
        <v>0</v>
      </c>
      <c r="BI6" s="32">
        <f t="shared" si="7"/>
        <v>0</v>
      </c>
      <c r="BJ6" s="33">
        <f t="shared" si="7"/>
        <v>1316.7</v>
      </c>
      <c r="BK6" s="33">
        <f t="shared" si="7"/>
        <v>1224.75</v>
      </c>
      <c r="BL6" s="33">
        <f t="shared" si="7"/>
        <v>1197.82</v>
      </c>
      <c r="BM6" s="33">
        <f t="shared" si="7"/>
        <v>1126.77</v>
      </c>
      <c r="BN6" s="33">
        <f t="shared" si="7"/>
        <v>1044.8</v>
      </c>
      <c r="BO6" s="32" t="str">
        <f>IF(BO7="","",IF(BO7="-","【-】","【"&amp;SUBSTITUTE(TEXT(BO7,"#,##0.00"),"-","△")&amp;"】"))</f>
        <v>【992.47】</v>
      </c>
      <c r="BP6" s="33">
        <f>IF(BP7="",NA(),BP7)</f>
        <v>40.11</v>
      </c>
      <c r="BQ6" s="33">
        <f t="shared" ref="BQ6:BY6" si="8">IF(BQ7="",NA(),BQ7)</f>
        <v>48.69</v>
      </c>
      <c r="BR6" s="33">
        <f t="shared" si="8"/>
        <v>45.46</v>
      </c>
      <c r="BS6" s="33">
        <f t="shared" si="8"/>
        <v>37.68</v>
      </c>
      <c r="BT6" s="33">
        <f t="shared" si="8"/>
        <v>33.79</v>
      </c>
      <c r="BU6" s="33">
        <f t="shared" si="8"/>
        <v>43.24</v>
      </c>
      <c r="BV6" s="33">
        <f t="shared" si="8"/>
        <v>42.13</v>
      </c>
      <c r="BW6" s="33">
        <f t="shared" si="8"/>
        <v>51.03</v>
      </c>
      <c r="BX6" s="33">
        <f t="shared" si="8"/>
        <v>50.9</v>
      </c>
      <c r="BY6" s="33">
        <f t="shared" si="8"/>
        <v>50.82</v>
      </c>
      <c r="BZ6" s="32" t="str">
        <f>IF(BZ7="","",IF(BZ7="-","【-】","【"&amp;SUBSTITUTE(TEXT(BZ7,"#,##0.00"),"-","△")&amp;"】"))</f>
        <v>【51.49】</v>
      </c>
      <c r="CA6" s="33">
        <f>IF(CA7="",NA(),CA7)</f>
        <v>158.25</v>
      </c>
      <c r="CB6" s="33">
        <f t="shared" ref="CB6:CJ6" si="9">IF(CB7="",NA(),CB7)</f>
        <v>115.26</v>
      </c>
      <c r="CC6" s="33">
        <f t="shared" si="9"/>
        <v>132.63</v>
      </c>
      <c r="CD6" s="33">
        <f t="shared" si="9"/>
        <v>148.09</v>
      </c>
      <c r="CE6" s="33">
        <f t="shared" si="9"/>
        <v>178.94</v>
      </c>
      <c r="CF6" s="33">
        <f t="shared" si="9"/>
        <v>338.76</v>
      </c>
      <c r="CG6" s="33">
        <f t="shared" si="9"/>
        <v>348.41</v>
      </c>
      <c r="CH6" s="33">
        <f t="shared" si="9"/>
        <v>289.60000000000002</v>
      </c>
      <c r="CI6" s="33">
        <f t="shared" si="9"/>
        <v>293.27</v>
      </c>
      <c r="CJ6" s="33">
        <f t="shared" si="9"/>
        <v>300.52</v>
      </c>
      <c r="CK6" s="32" t="str">
        <f>IF(CK7="","",IF(CK7="-","【-】","【"&amp;SUBSTITUTE(TEXT(CK7,"#,##0.00"),"-","△")&amp;"】"))</f>
        <v>【295.10】</v>
      </c>
      <c r="CL6" s="33">
        <f>IF(CL7="",NA(),CL7)</f>
        <v>67.34</v>
      </c>
      <c r="CM6" s="33">
        <f t="shared" ref="CM6:CU6" si="10">IF(CM7="",NA(),CM7)</f>
        <v>77.87</v>
      </c>
      <c r="CN6" s="33">
        <f t="shared" si="10"/>
        <v>73.400000000000006</v>
      </c>
      <c r="CO6" s="33">
        <f t="shared" si="10"/>
        <v>80.260000000000005</v>
      </c>
      <c r="CP6" s="33">
        <f t="shared" si="10"/>
        <v>75.77</v>
      </c>
      <c r="CQ6" s="33">
        <f t="shared" si="10"/>
        <v>44.65</v>
      </c>
      <c r="CR6" s="33">
        <f t="shared" si="10"/>
        <v>46.85</v>
      </c>
      <c r="CS6" s="33">
        <f t="shared" si="10"/>
        <v>54.74</v>
      </c>
      <c r="CT6" s="33">
        <f t="shared" si="10"/>
        <v>53.78</v>
      </c>
      <c r="CU6" s="33">
        <f t="shared" si="10"/>
        <v>53.24</v>
      </c>
      <c r="CV6" s="32" t="str">
        <f>IF(CV7="","",IF(CV7="-","【-】","【"&amp;SUBSTITUTE(TEXT(CV7,"#,##0.00"),"-","△")&amp;"】"))</f>
        <v>【53.32】</v>
      </c>
      <c r="CW6" s="33">
        <f>IF(CW7="",NA(),CW7)</f>
        <v>62.95</v>
      </c>
      <c r="CX6" s="33">
        <f t="shared" ref="CX6:DF6" si="11">IF(CX7="",NA(),CX7)</f>
        <v>59.97</v>
      </c>
      <c r="CY6" s="33">
        <f t="shared" si="11"/>
        <v>59.96</v>
      </c>
      <c r="CZ6" s="33">
        <f t="shared" si="11"/>
        <v>60.3</v>
      </c>
      <c r="DA6" s="33">
        <f t="shared" si="11"/>
        <v>60.47</v>
      </c>
      <c r="DB6" s="33">
        <f t="shared" si="11"/>
        <v>73.599999999999994</v>
      </c>
      <c r="DC6" s="33">
        <f t="shared" si="11"/>
        <v>73.78</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0.04</v>
      </c>
      <c r="EL6" s="33">
        <f t="shared" si="14"/>
        <v>0.03</v>
      </c>
      <c r="EM6" s="33">
        <f t="shared" si="14"/>
        <v>0.02</v>
      </c>
      <c r="EN6" s="32" t="str">
        <f>IF(EN7="","",IF(EN7="-","【-】","【"&amp;SUBSTITUTE(TEXT(EN7,"#,##0.00"),"-","△")&amp;"】"))</f>
        <v>【0.03】</v>
      </c>
    </row>
    <row r="7" spans="1:144" s="34" customFormat="1">
      <c r="A7" s="26"/>
      <c r="B7" s="35">
        <v>2014</v>
      </c>
      <c r="C7" s="35">
        <v>362069</v>
      </c>
      <c r="D7" s="35">
        <v>47</v>
      </c>
      <c r="E7" s="35">
        <v>17</v>
      </c>
      <c r="F7" s="35">
        <v>5</v>
      </c>
      <c r="G7" s="35">
        <v>0</v>
      </c>
      <c r="H7" s="35" t="s">
        <v>96</v>
      </c>
      <c r="I7" s="35" t="s">
        <v>97</v>
      </c>
      <c r="J7" s="35" t="s">
        <v>98</v>
      </c>
      <c r="K7" s="35" t="s">
        <v>99</v>
      </c>
      <c r="L7" s="35" t="s">
        <v>100</v>
      </c>
      <c r="M7" s="36" t="s">
        <v>101</v>
      </c>
      <c r="N7" s="36" t="s">
        <v>102</v>
      </c>
      <c r="O7" s="36">
        <v>6</v>
      </c>
      <c r="P7" s="36">
        <v>100</v>
      </c>
      <c r="Q7" s="36">
        <v>2160</v>
      </c>
      <c r="R7" s="36">
        <v>39777</v>
      </c>
      <c r="S7" s="36">
        <v>191.11</v>
      </c>
      <c r="T7" s="36">
        <v>208.14</v>
      </c>
      <c r="U7" s="36">
        <v>2378</v>
      </c>
      <c r="V7" s="36">
        <v>1.35</v>
      </c>
      <c r="W7" s="36">
        <v>1761.48</v>
      </c>
      <c r="X7" s="36">
        <v>74.959999999999994</v>
      </c>
      <c r="Y7" s="36">
        <v>79.37</v>
      </c>
      <c r="Z7" s="36">
        <v>82.02</v>
      </c>
      <c r="AA7" s="36">
        <v>82.6</v>
      </c>
      <c r="AB7" s="36">
        <v>84.82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202.97</v>
      </c>
      <c r="BF7" s="36">
        <v>130.57</v>
      </c>
      <c r="BG7" s="36">
        <v>0</v>
      </c>
      <c r="BH7" s="36">
        <v>0</v>
      </c>
      <c r="BI7" s="36">
        <v>0</v>
      </c>
      <c r="BJ7" s="36">
        <v>1316.7</v>
      </c>
      <c r="BK7" s="36">
        <v>1224.75</v>
      </c>
      <c r="BL7" s="36">
        <v>1197.82</v>
      </c>
      <c r="BM7" s="36">
        <v>1126.77</v>
      </c>
      <c r="BN7" s="36">
        <v>1044.8</v>
      </c>
      <c r="BO7" s="36">
        <v>992.47</v>
      </c>
      <c r="BP7" s="36">
        <v>40.11</v>
      </c>
      <c r="BQ7" s="36">
        <v>48.69</v>
      </c>
      <c r="BR7" s="36">
        <v>45.46</v>
      </c>
      <c r="BS7" s="36">
        <v>37.68</v>
      </c>
      <c r="BT7" s="36">
        <v>33.79</v>
      </c>
      <c r="BU7" s="36">
        <v>43.24</v>
      </c>
      <c r="BV7" s="36">
        <v>42.13</v>
      </c>
      <c r="BW7" s="36">
        <v>51.03</v>
      </c>
      <c r="BX7" s="36">
        <v>50.9</v>
      </c>
      <c r="BY7" s="36">
        <v>50.82</v>
      </c>
      <c r="BZ7" s="36">
        <v>51.49</v>
      </c>
      <c r="CA7" s="36">
        <v>158.25</v>
      </c>
      <c r="CB7" s="36">
        <v>115.26</v>
      </c>
      <c r="CC7" s="36">
        <v>132.63</v>
      </c>
      <c r="CD7" s="36">
        <v>148.09</v>
      </c>
      <c r="CE7" s="36">
        <v>178.94</v>
      </c>
      <c r="CF7" s="36">
        <v>338.76</v>
      </c>
      <c r="CG7" s="36">
        <v>348.41</v>
      </c>
      <c r="CH7" s="36">
        <v>289.60000000000002</v>
      </c>
      <c r="CI7" s="36">
        <v>293.27</v>
      </c>
      <c r="CJ7" s="36">
        <v>300.52</v>
      </c>
      <c r="CK7" s="36">
        <v>295.10000000000002</v>
      </c>
      <c r="CL7" s="36">
        <v>67.34</v>
      </c>
      <c r="CM7" s="36">
        <v>77.87</v>
      </c>
      <c r="CN7" s="36">
        <v>73.400000000000006</v>
      </c>
      <c r="CO7" s="36">
        <v>80.260000000000005</v>
      </c>
      <c r="CP7" s="36">
        <v>75.77</v>
      </c>
      <c r="CQ7" s="36">
        <v>44.65</v>
      </c>
      <c r="CR7" s="36">
        <v>46.85</v>
      </c>
      <c r="CS7" s="36">
        <v>54.74</v>
      </c>
      <c r="CT7" s="36">
        <v>53.78</v>
      </c>
      <c r="CU7" s="36">
        <v>53.24</v>
      </c>
      <c r="CV7" s="36">
        <v>53.32</v>
      </c>
      <c r="CW7" s="36">
        <v>62.95</v>
      </c>
      <c r="CX7" s="36">
        <v>59.97</v>
      </c>
      <c r="CY7" s="36">
        <v>59.96</v>
      </c>
      <c r="CZ7" s="36">
        <v>60.3</v>
      </c>
      <c r="DA7" s="36">
        <v>60.47</v>
      </c>
      <c r="DB7" s="36">
        <v>73.599999999999994</v>
      </c>
      <c r="DC7" s="36">
        <v>73.78</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2016-02-19T06:19:23Z</cp:lastPrinted>
  <dcterms:created xsi:type="dcterms:W3CDTF">2016-02-03T09:17:10Z</dcterms:created>
  <dcterms:modified xsi:type="dcterms:W3CDTF">2016-02-26T05:35:24Z</dcterms:modified>
  <cp:category/>
</cp:coreProperties>
</file>