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dfs\KenFileServer\105\004000\2015(H27)\I_地方債\04 平成27年度地方債担当（研修生下席）\平成27年度研修生（地方債下席）\平成27年度後期（馬場）\01 地方公営企業\280122_公営企業に係る「経営比較分析表」の分析等について\06 回答（市町村より）\03 HP公開用\04 阿南市（済み）\"/>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<sst xmlns="http://schemas.openxmlformats.org/spreadsheetml/2006/main" count="221" uniqueCount="111">
  <si>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</si>
  <si>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</si>
  <si>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</si>
  <si>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</si>
  <si>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</si>
  <si>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</si>
  <si>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</si>
  <si>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</si>
  <si>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</si>
  <si>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</si>
  <si>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</si>
  <si>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</si>
  <si>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</si>
  <si>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</si>
  <si>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</si>
  <si>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</si>
  <si>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</si>
  <si>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</si>
  <si>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</si>
  <si>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</si>
  <si>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</si>
  <si>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</si>
  <si>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</si>
  <si>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</si>
  <si>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</si>
  <si>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</si>
  <si>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</si>
  <si>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</si>
  <si>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</si>
  <si>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</si>
  <si>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</si>
  <si>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</si>
  <si>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</si>
  <si>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</si>
  <si>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</si>
  <si>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</si>
  <si>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</si>
  <si>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</si>
  <si>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</si>
  <si>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</si>
  <si>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</si>
  <si>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</si>
  <si>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</si>
  <si>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</si>
  <si>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</si>
  <si>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</si>
  <si>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</si>
  <si>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</si>
  <si>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</si>
  <si>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</si>
  <si>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</si>
  <si>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</si>
  <si>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</si>
  <si>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</si>
  <si>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</si>
  <si>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</si>
  <si>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</si>
  <si>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</si>
  <si>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</si>
  <si>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</si>
  <si>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</si>
  <si>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</si>
  <si>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</si>
  <si>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</si>
  <si>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</si>
  <si>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</si>
  <si>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</si>
  <si>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</si>
  <si>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</si>
  <si>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</si>
  <si>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</si>
  <si>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</si>
  <si>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</si>
  <si>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</si>
  <si>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</si>
  <si>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</si>
  <si>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</si>
  <si>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</si>
  <si>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</si>
  <si>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</si>
  <si>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</si>
  <si>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</si>
  <si>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</si>
  <si>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</si>
  <si>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</si>
  <si>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</si>
  <si>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</si>
  <si>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</si>
  <si>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</si>
  <si>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</si>
  <si>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</si>
  <si>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</si>
  <si>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</si>
  <si>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</si>
  <si>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</si>
  <si>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</si>
  <si>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徳島県　阿南市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</si>
  <si>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</si>
  <si>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</si>
  <si>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</si>
  <si>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</si>
  <si>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</si>
  <si>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</si>
  <si>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</si>
  <si>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</si>
  <si>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</si>
  <si>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</si>
  <si>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</si>
  <si>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上記の結果をふまえ、経営を改善していくには、口座振替の推進や訪問徴収、納付相談を定期的に行うことで収納率の向上に努めるとともに、施設未加入者に対しては、加入促進文書を送付するなど加入促進を図っていく必要がある。
　供用開始後１０年以上を経過した処理施設の機器類の故障及び機能低下が懸念されるが、農業集落排水(機能強化)事業を平成２７年度から平成２９年度まで行っていく計画である。真空弁の交換、不明水の流入防止対策及び処理施設内の機器、及び遠方監視システムの機能強化を行うことで老朽化した施設等の改善に努めていく。</t>
    <phoneticPr fontId="4"/>
  </si>
  <si>
    <t xml:space="preserve"> 阿南市の農業集落排水事業は類似団体の平均値と比較すると施設利用率は高くなっており、施設の利用状況は適正である。
　汚水処理原価は類似団体の平均値より低くなっており、効率的な汚水処理が実施されている。一方で水洗化率が低くなっているため、水質保全や使用料収入の観点から向上を図っていかなくてはならない。
　経費回収率においては、類似団体の平均値を上回ってはいるが、より適正な使用料収入の確保及び汚水処理費の削減に今後も努めていく必要がある。</t>
    <rPh sb="14" eb="16">
      <t>ルイジ</t>
    </rPh>
    <rPh sb="65" eb="67">
      <t>ルイジ</t>
    </rPh>
    <rPh sb="163" eb="165">
      <t>ルイジ</t>
    </rPh>
    <phoneticPr fontId="4"/>
  </si>
  <si>
    <t xml:space="preserve"> 古い管路施設においては、30年を経過した箇所があり、ガス等によるマンホール蓋の腐食及びマンホール壁の腐食が懸念されている。管渠改善率は類似団体の平均値と比較すると低いが、平成26年度においては、機能強化事業の一環として、管路の調査を行い、不明水の有無、マンホールの点検をおこなっている。</t>
    <rPh sb="68" eb="70">
      <t>ルイジ</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</si>
</sst>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43697928"/>
        <c:axId val="34369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343697928"/>
        <c:axId val="343698320"/>
      </c:lineChart>
      <c:dateAx>
        <c:axId val="343697928"/>
        <c:scaling>
          <c:orientation val="minMax"/>
        </c:scaling>
        <c:delete val="1"/>
        <c:axPos val="b"/>
        <c:numFmt formatCode="ge" sourceLinked="1"/>
        <c:majorTickMark val="none"/>
        <c:minorTickMark val="none"/>
        <c:tickLblPos val="none"/>
        <c:crossAx val="343698320"/>
        <c:crosses val="autoZero"/>
        <c:auto val="1"/>
        <c:lblOffset val="100"/>
        <c:baseTimeUnit val="years"/>
      </c:dateAx>
      <c:valAx>
        <c:axId val="34369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69792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58.62</c:v>
                </c:pt>
                <c:pt idx="1">
                  <c:v>56.03</c:v>
                </c:pt>
                <c:pt idx="2">
                  <c:v>59.66</c:v>
                </c:pt>
                <c:pt idx="3">
                  <c:v>58.88</c:v>
                </c:pt>
                <c:pt idx="4">
                  <c:v>63.88</c:v>
                </c:pt>
              </c:numCache>
            </c:numRef>
          </c:val>
        </c:ser>
        <c:dLbls>
          <c:showLegendKey val="0"/>
          <c:showVal val="0"/>
          <c:showCatName val="0"/>
          <c:showSerName val="0"/>
          <c:showPercent val="0"/>
          <c:showBubbleSize val="0"/>
        </c:dLbls>
        <c:gapWidth val="150"/>
        <c:axId val="344700592"/>
        <c:axId val="34503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344700592"/>
        <c:axId val="345038912"/>
      </c:lineChart>
      <c:dateAx>
        <c:axId val="344700592"/>
        <c:scaling>
          <c:orientation val="minMax"/>
        </c:scaling>
        <c:delete val="1"/>
        <c:axPos val="b"/>
        <c:numFmt formatCode="ge" sourceLinked="1"/>
        <c:majorTickMark val="none"/>
        <c:minorTickMark val="none"/>
        <c:tickLblPos val="none"/>
        <c:crossAx val="345038912"/>
        <c:crosses val="autoZero"/>
        <c:auto val="1"/>
        <c:lblOffset val="100"/>
        <c:baseTimeUnit val="years"/>
      </c:dateAx>
      <c:valAx>
        <c:axId val="34503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70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83.77</c:v>
                </c:pt>
                <c:pt idx="1">
                  <c:v>83.91</c:v>
                </c:pt>
                <c:pt idx="2">
                  <c:v>83.33</c:v>
                </c:pt>
                <c:pt idx="3">
                  <c:v>82.58</c:v>
                </c:pt>
                <c:pt idx="4">
                  <c:v>82.16</c:v>
                </c:pt>
              </c:numCache>
            </c:numRef>
          </c:val>
        </c:ser>
        <c:dLbls>
          <c:showLegendKey val="0"/>
          <c:showVal val="0"/>
          <c:showCatName val="0"/>
          <c:showSerName val="0"/>
          <c:showPercent val="0"/>
          <c:showBubbleSize val="0"/>
        </c:dLbls>
        <c:gapWidth val="150"/>
        <c:axId val="345040088"/>
        <c:axId val="34504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345040088"/>
        <c:axId val="345040480"/>
      </c:lineChart>
      <c:dateAx>
        <c:axId val="345040088"/>
        <c:scaling>
          <c:orientation val="minMax"/>
        </c:scaling>
        <c:delete val="1"/>
        <c:axPos val="b"/>
        <c:numFmt formatCode="ge" sourceLinked="1"/>
        <c:majorTickMark val="none"/>
        <c:minorTickMark val="none"/>
        <c:tickLblPos val="none"/>
        <c:crossAx val="345040480"/>
        <c:crosses val="autoZero"/>
        <c:auto val="1"/>
        <c:lblOffset val="100"/>
        <c:baseTimeUnit val="years"/>
      </c:dateAx>
      <c:valAx>
        <c:axId val="34504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040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95.94</c:v>
                </c:pt>
                <c:pt idx="1">
                  <c:v>99.52</c:v>
                </c:pt>
                <c:pt idx="2">
                  <c:v>93.93</c:v>
                </c:pt>
                <c:pt idx="3">
                  <c:v>99.52</c:v>
                </c:pt>
                <c:pt idx="4">
                  <c:v>99.51</c:v>
                </c:pt>
              </c:numCache>
            </c:numRef>
          </c:val>
        </c:ser>
        <c:dLbls>
          <c:showLegendKey val="0"/>
          <c:showVal val="0"/>
          <c:showCatName val="0"/>
          <c:showSerName val="0"/>
          <c:showPercent val="0"/>
          <c:showBubbleSize val="0"/>
        </c:dLbls>
        <c:gapWidth val="150"/>
        <c:axId val="343699496"/>
        <c:axId val="34369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3699496"/>
        <c:axId val="343699888"/>
      </c:lineChart>
      <c:dateAx>
        <c:axId val="343699496"/>
        <c:scaling>
          <c:orientation val="minMax"/>
        </c:scaling>
        <c:delete val="1"/>
        <c:axPos val="b"/>
        <c:numFmt formatCode="ge" sourceLinked="1"/>
        <c:majorTickMark val="none"/>
        <c:minorTickMark val="none"/>
        <c:tickLblPos val="none"/>
        <c:crossAx val="343699888"/>
        <c:crosses val="autoZero"/>
        <c:auto val="1"/>
        <c:lblOffset val="100"/>
        <c:baseTimeUnit val="years"/>
      </c:dateAx>
      <c:valAx>
        <c:axId val="34369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699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4764760"/>
        <c:axId val="34476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4764760"/>
        <c:axId val="344765152"/>
      </c:lineChart>
      <c:dateAx>
        <c:axId val="344764760"/>
        <c:scaling>
          <c:orientation val="minMax"/>
        </c:scaling>
        <c:delete val="1"/>
        <c:axPos val="b"/>
        <c:numFmt formatCode="ge" sourceLinked="1"/>
        <c:majorTickMark val="none"/>
        <c:minorTickMark val="none"/>
        <c:tickLblPos val="none"/>
        <c:crossAx val="344765152"/>
        <c:crosses val="autoZero"/>
        <c:auto val="1"/>
        <c:lblOffset val="100"/>
        <c:baseTimeUnit val="years"/>
      </c:dateAx>
      <c:valAx>
        <c:axId val="34476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764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4766328"/>
        <c:axId val="34476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4766328"/>
        <c:axId val="344766720"/>
      </c:lineChart>
      <c:dateAx>
        <c:axId val="344766328"/>
        <c:scaling>
          <c:orientation val="minMax"/>
        </c:scaling>
        <c:delete val="1"/>
        <c:axPos val="b"/>
        <c:numFmt formatCode="ge" sourceLinked="1"/>
        <c:majorTickMark val="none"/>
        <c:minorTickMark val="none"/>
        <c:tickLblPos val="none"/>
        <c:crossAx val="344766720"/>
        <c:crosses val="autoZero"/>
        <c:auto val="1"/>
        <c:lblOffset val="100"/>
        <c:baseTimeUnit val="years"/>
      </c:dateAx>
      <c:valAx>
        <c:axId val="34476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766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4496984"/>
        <c:axId val="34449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4496984"/>
        <c:axId val="344497376"/>
      </c:lineChart>
      <c:dateAx>
        <c:axId val="344496984"/>
        <c:scaling>
          <c:orientation val="minMax"/>
        </c:scaling>
        <c:delete val="1"/>
        <c:axPos val="b"/>
        <c:numFmt formatCode="ge" sourceLinked="1"/>
        <c:majorTickMark val="none"/>
        <c:minorTickMark val="none"/>
        <c:tickLblPos val="none"/>
        <c:crossAx val="344497376"/>
        <c:crosses val="autoZero"/>
        <c:auto val="1"/>
        <c:lblOffset val="100"/>
        <c:baseTimeUnit val="years"/>
      </c:dateAx>
      <c:valAx>
        <c:axId val="34449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496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4496592"/>
        <c:axId val="344496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4496592"/>
        <c:axId val="344496200"/>
      </c:lineChart>
      <c:dateAx>
        <c:axId val="344496592"/>
        <c:scaling>
          <c:orientation val="minMax"/>
        </c:scaling>
        <c:delete val="1"/>
        <c:axPos val="b"/>
        <c:numFmt formatCode="ge" sourceLinked="1"/>
        <c:majorTickMark val="none"/>
        <c:minorTickMark val="none"/>
        <c:tickLblPos val="none"/>
        <c:crossAx val="344496200"/>
        <c:crosses val="autoZero"/>
        <c:auto val="1"/>
        <c:lblOffset val="100"/>
        <c:baseTimeUnit val="years"/>
      </c:dateAx>
      <c:valAx>
        <c:axId val="344496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49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44498552"/>
        <c:axId val="34449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344498552"/>
        <c:axId val="344498944"/>
      </c:lineChart>
      <c:dateAx>
        <c:axId val="344498552"/>
        <c:scaling>
          <c:orientation val="minMax"/>
        </c:scaling>
        <c:delete val="1"/>
        <c:axPos val="b"/>
        <c:numFmt formatCode="ge" sourceLinked="1"/>
        <c:majorTickMark val="none"/>
        <c:minorTickMark val="none"/>
        <c:tickLblPos val="none"/>
        <c:crossAx val="344498944"/>
        <c:crosses val="autoZero"/>
        <c:auto val="1"/>
        <c:lblOffset val="100"/>
        <c:baseTimeUnit val="years"/>
      </c:dateAx>
      <c:valAx>
        <c:axId val="34449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498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80.2</c:v>
                </c:pt>
                <c:pt idx="1">
                  <c:v>65.5</c:v>
                </c:pt>
                <c:pt idx="2">
                  <c:v>60.89</c:v>
                </c:pt>
                <c:pt idx="3">
                  <c:v>58.82</c:v>
                </c:pt>
                <c:pt idx="4">
                  <c:v>58.76</c:v>
                </c:pt>
              </c:numCache>
            </c:numRef>
          </c:val>
        </c:ser>
        <c:dLbls>
          <c:showLegendKey val="0"/>
          <c:showVal val="0"/>
          <c:showCatName val="0"/>
          <c:showSerName val="0"/>
          <c:showPercent val="0"/>
          <c:showBubbleSize val="0"/>
        </c:dLbls>
        <c:gapWidth val="150"/>
        <c:axId val="344697456"/>
        <c:axId val="344697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344697456"/>
        <c:axId val="344697848"/>
      </c:lineChart>
      <c:dateAx>
        <c:axId val="344697456"/>
        <c:scaling>
          <c:orientation val="minMax"/>
        </c:scaling>
        <c:delete val="1"/>
        <c:axPos val="b"/>
        <c:numFmt formatCode="ge" sourceLinked="1"/>
        <c:majorTickMark val="none"/>
        <c:minorTickMark val="none"/>
        <c:tickLblPos val="none"/>
        <c:crossAx val="344697848"/>
        <c:crosses val="autoZero"/>
        <c:auto val="1"/>
        <c:lblOffset val="100"/>
        <c:baseTimeUnit val="years"/>
      </c:dateAx>
      <c:valAx>
        <c:axId val="344697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69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182.6</c:v>
                </c:pt>
                <c:pt idx="1">
                  <c:v>235.4</c:v>
                </c:pt>
                <c:pt idx="2">
                  <c:v>240.51</c:v>
                </c:pt>
                <c:pt idx="3">
                  <c:v>251.68</c:v>
                </c:pt>
                <c:pt idx="4">
                  <c:v>243.75</c:v>
                </c:pt>
              </c:numCache>
            </c:numRef>
          </c:val>
        </c:ser>
        <c:dLbls>
          <c:showLegendKey val="0"/>
          <c:showVal val="0"/>
          <c:showCatName val="0"/>
          <c:showSerName val="0"/>
          <c:showPercent val="0"/>
          <c:showBubbleSize val="0"/>
        </c:dLbls>
        <c:gapWidth val="150"/>
        <c:axId val="344699024"/>
        <c:axId val="344699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344699024"/>
        <c:axId val="344699416"/>
      </c:lineChart>
      <c:dateAx>
        <c:axId val="344699024"/>
        <c:scaling>
          <c:orientation val="minMax"/>
        </c:scaling>
        <c:delete val="1"/>
        <c:axPos val="b"/>
        <c:numFmt formatCode="ge" sourceLinked="1"/>
        <c:majorTickMark val="none"/>
        <c:minorTickMark val="none"/>
        <c:tickLblPos val="none"/>
        <c:crossAx val="344699416"/>
        <c:crosses val="autoZero"/>
        <c:auto val="1"/>
        <c:lblOffset val="100"/>
        <c:baseTimeUnit val="years"/>
      </c:dateAx>
      <c:valAx>
        <c:axId val="344699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69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6" sqref="B6:AC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徳島県　阿南市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76219</v>
      </c>
      <c r="AM8" s="64"/>
      <c r="AN8" s="64"/>
      <c r="AO8" s="64"/>
      <c r="AP8" s="64"/>
      <c r="AQ8" s="64"/>
      <c r="AR8" s="64"/>
      <c r="AS8" s="64"/>
      <c r="AT8" s="63">
        <f>データ!S6</f>
        <v>279.56</v>
      </c>
      <c r="AU8" s="63"/>
      <c r="AV8" s="63"/>
      <c r="AW8" s="63"/>
      <c r="AX8" s="63"/>
      <c r="AY8" s="63"/>
      <c r="AZ8" s="63"/>
      <c r="BA8" s="63"/>
      <c r="BB8" s="63">
        <f>データ!T6</f>
        <v>272.64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3.63</v>
      </c>
      <c r="Q10" s="63"/>
      <c r="R10" s="63"/>
      <c r="S10" s="63"/>
      <c r="T10" s="63"/>
      <c r="U10" s="63"/>
      <c r="V10" s="63"/>
      <c r="W10" s="63">
        <f>データ!P6</f>
        <v>100</v>
      </c>
      <c r="X10" s="63"/>
      <c r="Y10" s="63"/>
      <c r="Z10" s="63"/>
      <c r="AA10" s="63"/>
      <c r="AB10" s="63"/>
      <c r="AC10" s="63"/>
      <c r="AD10" s="64">
        <f>データ!Q6</f>
        <v>4320</v>
      </c>
      <c r="AE10" s="64"/>
      <c r="AF10" s="64"/>
      <c r="AG10" s="64"/>
      <c r="AH10" s="64"/>
      <c r="AI10" s="64"/>
      <c r="AJ10" s="64"/>
      <c r="AK10" s="2"/>
      <c r="AL10" s="64">
        <f>データ!U6</f>
        <v>2752</v>
      </c>
      <c r="AM10" s="64"/>
      <c r="AN10" s="64"/>
      <c r="AO10" s="64"/>
      <c r="AP10" s="64"/>
      <c r="AQ10" s="64"/>
      <c r="AR10" s="64"/>
      <c r="AS10" s="64"/>
      <c r="AT10" s="63">
        <f>データ!V6</f>
        <v>2.2400000000000002</v>
      </c>
      <c r="AU10" s="63"/>
      <c r="AV10" s="63"/>
      <c r="AW10" s="63"/>
      <c r="AX10" s="63"/>
      <c r="AY10" s="63"/>
      <c r="AZ10" s="63"/>
      <c r="BA10" s="63"/>
      <c r="BB10" s="63">
        <f>データ!W6</f>
        <v>1228.57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362042</v>
      </c>
      <c r="D6" s="31">
        <f t="shared" si="3"/>
        <v>47</v>
      </c>
      <c r="E6" s="31">
        <f t="shared" si="3"/>
        <v>17</v>
      </c>
      <c r="F6" s="31">
        <f t="shared" si="3"/>
        <v>5</v>
      </c>
      <c r="G6" s="31">
        <f t="shared" si="3"/>
        <v>0</v>
      </c>
      <c r="H6" s="31" t="str">
        <f t="shared" si="3"/>
        <v>徳島県　阿南市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3.63</v>
      </c>
      <c r="P6" s="32">
        <f t="shared" si="3"/>
        <v>100</v>
      </c>
      <c r="Q6" s="32">
        <f t="shared" si="3"/>
        <v>4320</v>
      </c>
      <c r="R6" s="32">
        <f t="shared" si="3"/>
        <v>76219</v>
      </c>
      <c r="S6" s="32">
        <f t="shared" si="3"/>
        <v>279.56</v>
      </c>
      <c r="T6" s="32">
        <f t="shared" si="3"/>
        <v>272.64</v>
      </c>
      <c r="U6" s="32">
        <f t="shared" si="3"/>
        <v>2752</v>
      </c>
      <c r="V6" s="32">
        <f t="shared" si="3"/>
        <v>2.2400000000000002</v>
      </c>
      <c r="W6" s="32">
        <f t="shared" si="3"/>
        <v>1228.57</v>
      </c>
      <c r="X6" s="33">
        <f>IF(X7="",NA(),X7)</f>
        <v>95.94</v>
      </c>
      <c r="Y6" s="33">
        <f t="shared" ref="Y6:AG6" si="4">IF(Y7="",NA(),Y7)</f>
        <v>99.52</v>
      </c>
      <c r="Z6" s="33">
        <f t="shared" si="4"/>
        <v>93.93</v>
      </c>
      <c r="AA6" s="33">
        <f t="shared" si="4"/>
        <v>99.52</v>
      </c>
      <c r="AB6" s="33">
        <f t="shared" si="4"/>
        <v>99.51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1267.26</v>
      </c>
      <c r="BK6" s="33">
        <f t="shared" si="7"/>
        <v>1239.2</v>
      </c>
      <c r="BL6" s="33">
        <f t="shared" si="7"/>
        <v>1197.82</v>
      </c>
      <c r="BM6" s="33">
        <f t="shared" si="7"/>
        <v>1126.77</v>
      </c>
      <c r="BN6" s="33">
        <f t="shared" si="7"/>
        <v>1044.8</v>
      </c>
      <c r="BO6" s="32" t="str">
        <f>IF(BO7="","",IF(BO7="-","【-】","【"&amp;SUBSTITUTE(TEXT(BO7,"#,##0.00"),"-","△")&amp;"】"))</f>
        <v>【992.47】</v>
      </c>
      <c r="BP6" s="33">
        <f>IF(BP7="",NA(),BP7)</f>
        <v>80.2</v>
      </c>
      <c r="BQ6" s="33">
        <f t="shared" ref="BQ6:BY6" si="8">IF(BQ7="",NA(),BQ7)</f>
        <v>65.5</v>
      </c>
      <c r="BR6" s="33">
        <f t="shared" si="8"/>
        <v>60.89</v>
      </c>
      <c r="BS6" s="33">
        <f t="shared" si="8"/>
        <v>58.82</v>
      </c>
      <c r="BT6" s="33">
        <f t="shared" si="8"/>
        <v>58.76</v>
      </c>
      <c r="BU6" s="33">
        <f t="shared" si="8"/>
        <v>53.42</v>
      </c>
      <c r="BV6" s="33">
        <f t="shared" si="8"/>
        <v>51.56</v>
      </c>
      <c r="BW6" s="33">
        <f t="shared" si="8"/>
        <v>51.03</v>
      </c>
      <c r="BX6" s="33">
        <f t="shared" si="8"/>
        <v>50.9</v>
      </c>
      <c r="BY6" s="33">
        <f t="shared" si="8"/>
        <v>50.82</v>
      </c>
      <c r="BZ6" s="32" t="str">
        <f>IF(BZ7="","",IF(BZ7="-","【-】","【"&amp;SUBSTITUTE(TEXT(BZ7,"#,##0.00"),"-","△")&amp;"】"))</f>
        <v>【51.49】</v>
      </c>
      <c r="CA6" s="33">
        <f>IF(CA7="",NA(),CA7)</f>
        <v>182.6</v>
      </c>
      <c r="CB6" s="33">
        <f t="shared" ref="CB6:CJ6" si="9">IF(CB7="",NA(),CB7)</f>
        <v>235.4</v>
      </c>
      <c r="CC6" s="33">
        <f t="shared" si="9"/>
        <v>240.51</v>
      </c>
      <c r="CD6" s="33">
        <f t="shared" si="9"/>
        <v>251.68</v>
      </c>
      <c r="CE6" s="33">
        <f t="shared" si="9"/>
        <v>243.75</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58.62</v>
      </c>
      <c r="CM6" s="33">
        <f t="shared" ref="CM6:CU6" si="10">IF(CM7="",NA(),CM7)</f>
        <v>56.03</v>
      </c>
      <c r="CN6" s="33">
        <f t="shared" si="10"/>
        <v>59.66</v>
      </c>
      <c r="CO6" s="33">
        <f t="shared" si="10"/>
        <v>58.88</v>
      </c>
      <c r="CP6" s="33">
        <f t="shared" si="10"/>
        <v>63.88</v>
      </c>
      <c r="CQ6" s="33">
        <f t="shared" si="10"/>
        <v>54.23</v>
      </c>
      <c r="CR6" s="33">
        <f t="shared" si="10"/>
        <v>55.2</v>
      </c>
      <c r="CS6" s="33">
        <f t="shared" si="10"/>
        <v>54.74</v>
      </c>
      <c r="CT6" s="33">
        <f t="shared" si="10"/>
        <v>53.78</v>
      </c>
      <c r="CU6" s="33">
        <f t="shared" si="10"/>
        <v>53.24</v>
      </c>
      <c r="CV6" s="32" t="str">
        <f>IF(CV7="","",IF(CV7="-","【-】","【"&amp;SUBSTITUTE(TEXT(CV7,"#,##0.00"),"-","△")&amp;"】"))</f>
        <v>【53.32】</v>
      </c>
      <c r="CW6" s="33">
        <f>IF(CW7="",NA(),CW7)</f>
        <v>83.77</v>
      </c>
      <c r="CX6" s="33">
        <f t="shared" ref="CX6:DF6" si="11">IF(CX7="",NA(),CX7)</f>
        <v>83.91</v>
      </c>
      <c r="CY6" s="33">
        <f t="shared" si="11"/>
        <v>83.33</v>
      </c>
      <c r="CZ6" s="33">
        <f t="shared" si="11"/>
        <v>82.58</v>
      </c>
      <c r="DA6" s="33">
        <f t="shared" si="11"/>
        <v>82.16</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362042</v>
      </c>
      <c r="D7" s="35">
        <v>47</v>
      </c>
      <c r="E7" s="35">
        <v>17</v>
      </c>
      <c r="F7" s="35">
        <v>5</v>
      </c>
      <c r="G7" s="35">
        <v>0</v>
      </c>
      <c r="H7" s="35" t="s">
        <v>96</v>
      </c>
      <c r="I7" s="35" t="s">
        <v>97</v>
      </c>
      <c r="J7" s="35" t="s">
        <v>98</v>
      </c>
      <c r="K7" s="35" t="s">
        <v>99</v>
      </c>
      <c r="L7" s="35" t="s">
        <v>100</v>
      </c>
      <c r="M7" s="36" t="s">
        <v>101</v>
      </c>
      <c r="N7" s="36" t="s">
        <v>102</v>
      </c>
      <c r="O7" s="36">
        <v>3.63</v>
      </c>
      <c r="P7" s="36">
        <v>100</v>
      </c>
      <c r="Q7" s="36">
        <v>4320</v>
      </c>
      <c r="R7" s="36">
        <v>76219</v>
      </c>
      <c r="S7" s="36">
        <v>279.56</v>
      </c>
      <c r="T7" s="36">
        <v>272.64</v>
      </c>
      <c r="U7" s="36">
        <v>2752</v>
      </c>
      <c r="V7" s="36">
        <v>2.2400000000000002</v>
      </c>
      <c r="W7" s="36">
        <v>1228.57</v>
      </c>
      <c r="X7" s="36">
        <v>95.94</v>
      </c>
      <c r="Y7" s="36">
        <v>99.52</v>
      </c>
      <c r="Z7" s="36">
        <v>93.93</v>
      </c>
      <c r="AA7" s="36">
        <v>99.52</v>
      </c>
      <c r="AB7" s="36">
        <v>99.51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1267.26</v>
      </c>
      <c r="BK7" s="36">
        <v>1239.2</v>
      </c>
      <c r="BL7" s="36">
        <v>1197.82</v>
      </c>
      <c r="BM7" s="36">
        <v>1126.77</v>
      </c>
      <c r="BN7" s="36">
        <v>1044.8</v>
      </c>
      <c r="BO7" s="36">
        <v>992.47</v>
      </c>
      <c r="BP7" s="36">
        <v>80.2</v>
      </c>
      <c r="BQ7" s="36">
        <v>65.5</v>
      </c>
      <c r="BR7" s="36">
        <v>60.89</v>
      </c>
      <c r="BS7" s="36">
        <v>58.82</v>
      </c>
      <c r="BT7" s="36">
        <v>58.76</v>
      </c>
      <c r="BU7" s="36">
        <v>53.42</v>
      </c>
      <c r="BV7" s="36">
        <v>51.56</v>
      </c>
      <c r="BW7" s="36">
        <v>51.03</v>
      </c>
      <c r="BX7" s="36">
        <v>50.9</v>
      </c>
      <c r="BY7" s="36">
        <v>50.82</v>
      </c>
      <c r="BZ7" s="36">
        <v>51.49</v>
      </c>
      <c r="CA7" s="36">
        <v>182.6</v>
      </c>
      <c r="CB7" s="36">
        <v>235.4</v>
      </c>
      <c r="CC7" s="36">
        <v>240.51</v>
      </c>
      <c r="CD7" s="36">
        <v>251.68</v>
      </c>
      <c r="CE7" s="36">
        <v>243.75</v>
      </c>
      <c r="CF7" s="36">
        <v>269.12</v>
      </c>
      <c r="CG7" s="36">
        <v>283.26</v>
      </c>
      <c r="CH7" s="36">
        <v>289.60000000000002</v>
      </c>
      <c r="CI7" s="36">
        <v>293.27</v>
      </c>
      <c r="CJ7" s="36">
        <v>300.52</v>
      </c>
      <c r="CK7" s="36">
        <v>295.10000000000002</v>
      </c>
      <c r="CL7" s="36">
        <v>58.62</v>
      </c>
      <c r="CM7" s="36">
        <v>56.03</v>
      </c>
      <c r="CN7" s="36">
        <v>59.66</v>
      </c>
      <c r="CO7" s="36">
        <v>58.88</v>
      </c>
      <c r="CP7" s="36">
        <v>63.88</v>
      </c>
      <c r="CQ7" s="36">
        <v>54.23</v>
      </c>
      <c r="CR7" s="36">
        <v>55.2</v>
      </c>
      <c r="CS7" s="36">
        <v>54.74</v>
      </c>
      <c r="CT7" s="36">
        <v>53.78</v>
      </c>
      <c r="CU7" s="36">
        <v>53.24</v>
      </c>
      <c r="CV7" s="36">
        <v>53.32</v>
      </c>
      <c r="CW7" s="36">
        <v>83.77</v>
      </c>
      <c r="CX7" s="36">
        <v>83.91</v>
      </c>
      <c r="CY7" s="36">
        <v>83.33</v>
      </c>
      <c r="CZ7" s="36">
        <v>82.58</v>
      </c>
      <c r="DA7" s="36">
        <v>82.16</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2016-02-24T05:18:58Z</cp:lastPrinted>
  <dcterms:created xsi:type="dcterms:W3CDTF">2016-02-03T09:17:08Z</dcterms:created>
  <dcterms:modified xsi:type="dcterms:W3CDTF">2016-02-26T05:33:08Z</dcterms:modified>
  <cp:category/>
</cp:coreProperties>
</file>