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KenFileServer\105\004000\2015(H27)\I_地方債\04 平成27年度地方債担当（研修生下席）\平成27年度研修生（地方債下席）\平成27年度後期（馬場）\01 地方公営企業\280122_公営企業に係る「経営比較分析表」の分析等について\06 回答（市町村より）\03 HP公開用\24 東みよし町（済み）\"/>
    </mc:Choice>
  </mc:AlternateContent>
  <workbookProtection workbookPassword="B501" lockStructure="1"/>
  <bookViews>
    <workbookView xWindow="510" yWindow="1635" windowWidth="23295"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<sst xmlns="http://schemas.openxmlformats.org/spreadsheetml/2006/main" count="221" uniqueCount="111">
  <si>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</si>
  <si>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</si>
  <si>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</si>
  <si>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</si>
  <si>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</si>
  <si>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</si>
  <si>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</si>
  <si>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</si>
  <si>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</si>
  <si>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</si>
  <si>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</si>
  <si>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</si>
  <si>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</si>
  <si>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</si>
  <si>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</si>
  <si>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</si>
  <si>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</si>
  <si>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</si>
  <si>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</si>
  <si>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</si>
  <si>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</si>
  <si>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</si>
  <si>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</si>
  <si>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</si>
  <si>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</si>
  <si>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</si>
  <si>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</si>
  <si>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</si>
  <si>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</si>
  <si>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</si>
  <si>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</si>
  <si>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</si>
  <si>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</si>
  <si>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</si>
  <si>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</si>
  <si>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</si>
  <si>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</si>
  <si>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</si>
  <si>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</si>
  <si>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</si>
  <si>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</si>
  <si>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</si>
  <si>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</si>
  <si>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</si>
  <si>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</si>
  <si>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</si>
  <si>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</si>
  <si>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</si>
  <si>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</si>
  <si>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</si>
  <si>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</si>
  <si>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</si>
  <si>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</si>
  <si>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</si>
  <si>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</si>
  <si>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</si>
  <si>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</si>
  <si>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</si>
  <si>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</si>
  <si>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</si>
  <si>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</si>
  <si>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</si>
  <si>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</si>
  <si>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</si>
  <si>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</si>
  <si>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</si>
  <si>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</si>
  <si>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</si>
  <si>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</si>
  <si>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</si>
  <si>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</si>
  <si>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</si>
  <si>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</si>
  <si>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</si>
  <si>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</si>
  <si>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</si>
  <si>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</si>
  <si>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</si>
  <si>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</si>
  <si>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</si>
  <si>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</si>
  <si>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</si>
  <si>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</si>
  <si>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</si>
  <si>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</si>
  <si>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</si>
  <si>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</si>
  <si>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</si>
  <si>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</si>
  <si>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</si>
  <si>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</si>
  <si>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</si>
  <si>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</si>
  <si>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</si>
  <si>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</si>
  <si>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</si>
  <si>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東みよし町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</si>
  <si>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</si>
  <si>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</si>
  <si>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</si>
  <si>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</si>
  <si>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</si>
  <si>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</si>
  <si>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</si>
  <si>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</si>
  <si>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</si>
  <si>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</si>
  <si>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</si>
  <si>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平成１５年１２月より供用開始しているため、法定耐用年数を経過した管渠延長はない。</t>
    <rPh sb="1" eb="3">
      <t>ヘイセイ</t>
    </rPh>
    <rPh sb="5" eb="6">
      <t>ネン</t>
    </rPh>
    <rPh sb="8" eb="9">
      <t>ガツ</t>
    </rPh>
    <rPh sb="11" eb="13">
      <t>キョウヨウ</t>
    </rPh>
    <rPh sb="13" eb="15">
      <t>カイシ</t>
    </rPh>
    <rPh sb="22" eb="24">
      <t>ホウテイ</t>
    </rPh>
    <rPh sb="24" eb="26">
      <t>タイヨウ</t>
    </rPh>
    <rPh sb="26" eb="28">
      <t>ネンスウ</t>
    </rPh>
    <rPh sb="29" eb="31">
      <t>ケイカ</t>
    </rPh>
    <rPh sb="33" eb="35">
      <t>カンキョ</t>
    </rPh>
    <rPh sb="35" eb="37">
      <t>エンチョウ</t>
    </rPh>
    <phoneticPr fontId="4"/>
  </si>
  <si>
    <t>　今後も多額の元利償還金の返済が続くため、一般会計からの繰入金に頼る苦しい経営状況が継続する。
　現在未接続の受益者は、資金難等のさまざまな理由で接続を見合わせている方々が多く、接続率向上による使用料収入の増加へ向けての、即効性のある手だてはなく、戸別訪問や文書により粘り強く接続依頼を継続するしかない。また、接続率に影響が出るため、使用料の値上げも慎重にならざるをえない状況である。</t>
    <rPh sb="49" eb="51">
      <t>ゲンザイ</t>
    </rPh>
    <rPh sb="51" eb="54">
      <t>ミセツゾク</t>
    </rPh>
    <rPh sb="55" eb="58">
      <t>ジュエキシャ</t>
    </rPh>
    <rPh sb="60" eb="62">
      <t>シキン</t>
    </rPh>
    <rPh sb="62" eb="63">
      <t>ナン</t>
    </rPh>
    <rPh sb="63" eb="64">
      <t>トウ</t>
    </rPh>
    <rPh sb="70" eb="72">
      <t>リユウ</t>
    </rPh>
    <rPh sb="73" eb="75">
      <t>セツゾク</t>
    </rPh>
    <rPh sb="76" eb="78">
      <t>ミア</t>
    </rPh>
    <rPh sb="83" eb="85">
      <t>カタガタ</t>
    </rPh>
    <rPh sb="86" eb="87">
      <t>オオ</t>
    </rPh>
    <rPh sb="97" eb="100">
      <t>シヨウリョウ</t>
    </rPh>
    <rPh sb="100" eb="102">
      <t>シュウニュウ</t>
    </rPh>
    <rPh sb="103" eb="105">
      <t>ゾウカ</t>
    </rPh>
    <rPh sb="111" eb="114">
      <t>ソッコウセイ</t>
    </rPh>
    <rPh sb="117" eb="118">
      <t>テ</t>
    </rPh>
    <rPh sb="124" eb="126">
      <t>コベツ</t>
    </rPh>
    <rPh sb="126" eb="128">
      <t>ホウモン</t>
    </rPh>
    <rPh sb="129" eb="131">
      <t>ブンショ</t>
    </rPh>
    <rPh sb="134" eb="135">
      <t>ネバ</t>
    </rPh>
    <rPh sb="136" eb="137">
      <t>ヅヨ</t>
    </rPh>
    <rPh sb="138" eb="140">
      <t>セツゾク</t>
    </rPh>
    <rPh sb="140" eb="142">
      <t>イライ</t>
    </rPh>
    <rPh sb="143" eb="145">
      <t>ケイゾク</t>
    </rPh>
    <rPh sb="155" eb="157">
      <t>セツゾク</t>
    </rPh>
    <rPh sb="157" eb="158">
      <t>リツ</t>
    </rPh>
    <rPh sb="159" eb="161">
      <t>エイキョウ</t>
    </rPh>
    <rPh sb="162" eb="163">
      <t>デ</t>
    </rPh>
    <rPh sb="167" eb="170">
      <t>シヨウリョウ</t>
    </rPh>
    <rPh sb="171" eb="173">
      <t>ネア</t>
    </rPh>
    <rPh sb="175" eb="177">
      <t>シンチョウ</t>
    </rPh>
    <rPh sb="186" eb="188">
      <t>ジョウキョウ</t>
    </rPh>
    <phoneticPr fontId="4"/>
  </si>
  <si>
    <t>①収益的収支比率は改善しているものの、未だ使用料収入が少なく、一般会計からの繰入金に頼っている状況であり、使用料収入の増収改善が必要である。
⑤現在も事業計画区域内の管渠整備を行っており、それに伴い、下水道接続による使用料収入も微増ではあるが年々増加しているため、経費回収率もやや改善傾向にある。
⑥維持管理に係る人員を最小限としているため、汚水処理原価は平均値より安価に推移しているが、今後は修繕箇所が増加する見込みであり、悪化する可能性もある。
⑦下水道の接続率上昇が緩やかであり、汚水量も大幅には増加しておらず、施設利用率も横ばい傾向が続いている。
⑧管渠整備中であり、供用開始区域内人口も増加しているため、接続者数は増加しているものの、水洗化率も横ばい傾向が続いている。</t>
    <rPh sb="1" eb="4">
      <t>シュウエキテキ</t>
    </rPh>
    <rPh sb="4" eb="6">
      <t>シュウシ</t>
    </rPh>
    <rPh sb="6" eb="8">
      <t>ヒリツ</t>
    </rPh>
    <rPh sb="9" eb="11">
      <t>カイゼン</t>
    </rPh>
    <rPh sb="19" eb="20">
      <t>イマ</t>
    </rPh>
    <rPh sb="21" eb="24">
      <t>シヨウリョウ</t>
    </rPh>
    <rPh sb="24" eb="26">
      <t>シュウニュウ</t>
    </rPh>
    <rPh sb="27" eb="28">
      <t>スク</t>
    </rPh>
    <rPh sb="31" eb="33">
      <t>イッパン</t>
    </rPh>
    <rPh sb="33" eb="35">
      <t>カイケイ</t>
    </rPh>
    <rPh sb="38" eb="40">
      <t>クリイレ</t>
    </rPh>
    <rPh sb="40" eb="41">
      <t>キン</t>
    </rPh>
    <rPh sb="53" eb="56">
      <t>シヨウリョウ</t>
    </rPh>
    <rPh sb="56" eb="58">
      <t>シュウニュウ</t>
    </rPh>
    <rPh sb="59" eb="61">
      <t>ゾウシュウ</t>
    </rPh>
    <rPh sb="61" eb="63">
      <t>カイゼン</t>
    </rPh>
    <rPh sb="64" eb="66">
      <t>ヒツヨウ</t>
    </rPh>
    <rPh sb="72" eb="74">
      <t>ゲンザイ</t>
    </rPh>
    <rPh sb="75" eb="77">
      <t>ジギョウ</t>
    </rPh>
    <rPh sb="77" eb="79">
      <t>ケイカク</t>
    </rPh>
    <rPh sb="79" eb="81">
      <t>クイキ</t>
    </rPh>
    <rPh sb="81" eb="82">
      <t>ナイ</t>
    </rPh>
    <rPh sb="83" eb="85">
      <t>カンキョ</t>
    </rPh>
    <rPh sb="85" eb="87">
      <t>セイビ</t>
    </rPh>
    <rPh sb="88" eb="89">
      <t>オコナ</t>
    </rPh>
    <rPh sb="97" eb="98">
      <t>トモナ</t>
    </rPh>
    <rPh sb="100" eb="103">
      <t>ゲスイドウ</t>
    </rPh>
    <rPh sb="103" eb="105">
      <t>セツゾク</t>
    </rPh>
    <rPh sb="108" eb="111">
      <t>シヨウリョウ</t>
    </rPh>
    <rPh sb="111" eb="113">
      <t>シュウニュウ</t>
    </rPh>
    <rPh sb="114" eb="116">
      <t>ビゾウ</t>
    </rPh>
    <rPh sb="121" eb="123">
      <t>ネンネン</t>
    </rPh>
    <rPh sb="123" eb="125">
      <t>ゾウカ</t>
    </rPh>
    <rPh sb="132" eb="134">
      <t>ケイヒ</t>
    </rPh>
    <rPh sb="134" eb="136">
      <t>カイシュウ</t>
    </rPh>
    <rPh sb="136" eb="137">
      <t>リツ</t>
    </rPh>
    <rPh sb="140" eb="142">
      <t>カイゼン</t>
    </rPh>
    <rPh sb="142" eb="144">
      <t>ケイコウ</t>
    </rPh>
    <rPh sb="150" eb="152">
      <t>イジ</t>
    </rPh>
    <rPh sb="152" eb="154">
      <t>カンリ</t>
    </rPh>
    <rPh sb="155" eb="156">
      <t>カカ</t>
    </rPh>
    <rPh sb="157" eb="159">
      <t>ジンイン</t>
    </rPh>
    <rPh sb="171" eb="173">
      <t>オスイ</t>
    </rPh>
    <rPh sb="173" eb="175">
      <t>ショリ</t>
    </rPh>
    <rPh sb="175" eb="177">
      <t>ゲンカ</t>
    </rPh>
    <rPh sb="178" eb="180">
      <t>ヘイキン</t>
    </rPh>
    <rPh sb="180" eb="181">
      <t>チ</t>
    </rPh>
    <rPh sb="183" eb="185">
      <t>アンカ</t>
    </rPh>
    <rPh sb="186" eb="188">
      <t>スイイ</t>
    </rPh>
    <rPh sb="194" eb="196">
      <t>コンゴ</t>
    </rPh>
    <rPh sb="197" eb="199">
      <t>シュウゼン</t>
    </rPh>
    <rPh sb="199" eb="201">
      <t>カショ</t>
    </rPh>
    <rPh sb="202" eb="204">
      <t>ゾウカ</t>
    </rPh>
    <rPh sb="206" eb="208">
      <t>ミコ</t>
    </rPh>
    <rPh sb="213" eb="215">
      <t>アッカ</t>
    </rPh>
    <rPh sb="217" eb="220">
      <t>カノウセイ</t>
    </rPh>
    <rPh sb="226" eb="229">
      <t>ゲスイドウ</t>
    </rPh>
    <rPh sb="230" eb="232">
      <t>セツゾク</t>
    </rPh>
    <rPh sb="232" eb="233">
      <t>リツ</t>
    </rPh>
    <rPh sb="233" eb="235">
      <t>ジョウショウ</t>
    </rPh>
    <rPh sb="236" eb="237">
      <t>ユル</t>
    </rPh>
    <rPh sb="243" eb="245">
      <t>オスイ</t>
    </rPh>
    <rPh sb="245" eb="246">
      <t>リョウ</t>
    </rPh>
    <rPh sb="247" eb="249">
      <t>オオハバ</t>
    </rPh>
    <rPh sb="251" eb="253">
      <t>ゾウカ</t>
    </rPh>
    <rPh sb="259" eb="261">
      <t>シセツ</t>
    </rPh>
    <rPh sb="261" eb="264">
      <t>リヨウリツ</t>
    </rPh>
    <rPh sb="265" eb="266">
      <t>ヨコ</t>
    </rPh>
    <rPh sb="268" eb="270">
      <t>ケイコウ</t>
    </rPh>
    <rPh sb="271" eb="272">
      <t>ツヅ</t>
    </rPh>
    <rPh sb="279" eb="281">
      <t>カンキョ</t>
    </rPh>
    <rPh sb="281" eb="283">
      <t>セイビ</t>
    </rPh>
    <rPh sb="283" eb="284">
      <t>チュウ</t>
    </rPh>
    <rPh sb="288" eb="290">
      <t>キョウヨウ</t>
    </rPh>
    <rPh sb="290" eb="292">
      <t>カイシ</t>
    </rPh>
    <rPh sb="292" eb="294">
      <t>クイキ</t>
    </rPh>
    <rPh sb="294" eb="295">
      <t>ナイ</t>
    </rPh>
    <rPh sb="295" eb="297">
      <t>ジンコウ</t>
    </rPh>
    <rPh sb="298" eb="300">
      <t>ゾウカ</t>
    </rPh>
    <rPh sb="307" eb="309">
      <t>セツゾク</t>
    </rPh>
    <rPh sb="309" eb="310">
      <t>シャ</t>
    </rPh>
    <rPh sb="310" eb="311">
      <t>スウ</t>
    </rPh>
    <rPh sb="312" eb="314">
      <t>ゾウカ</t>
    </rPh>
    <rPh sb="322" eb="325">
      <t>スイセンカ</t>
    </rPh>
    <rPh sb="325" eb="326">
      <t>リツ</t>
    </rPh>
    <rPh sb="327" eb="328">
      <t>ヨコ</t>
    </rPh>
    <rPh sb="330" eb="332">
      <t>ケイコウ</t>
    </rPh>
    <rPh sb="333" eb="334">
      <t>ツヅ</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</si>
</sst>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6895856"/>
        <c:axId val="14753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146895856"/>
        <c:axId val="147531072"/>
      </c:lineChart>
      <c:dateAx>
        <c:axId val="146895856"/>
        <c:scaling>
          <c:orientation val="minMax"/>
        </c:scaling>
        <c:delete val="1"/>
        <c:axPos val="b"/>
        <c:numFmt formatCode="ge" sourceLinked="1"/>
        <c:majorTickMark val="none"/>
        <c:minorTickMark val="none"/>
        <c:tickLblPos val="none"/>
        <c:crossAx val="147531072"/>
        <c:crosses val="autoZero"/>
        <c:auto val="1"/>
        <c:lblOffset val="100"/>
        <c:baseTimeUnit val="years"/>
      </c:dateAx>
      <c:valAx>
        <c:axId val="14753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89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39.11</c:v>
                </c:pt>
                <c:pt idx="1">
                  <c:v>39.11</c:v>
                </c:pt>
                <c:pt idx="2">
                  <c:v>38.51</c:v>
                </c:pt>
                <c:pt idx="3">
                  <c:v>39.46</c:v>
                </c:pt>
                <c:pt idx="4">
                  <c:v>39.01</c:v>
                </c:pt>
              </c:numCache>
            </c:numRef>
          </c:val>
        </c:ser>
        <c:dLbls>
          <c:showLegendKey val="0"/>
          <c:showVal val="0"/>
          <c:showCatName val="0"/>
          <c:showSerName val="0"/>
          <c:showPercent val="0"/>
          <c:showBubbleSize val="0"/>
        </c:dLbls>
        <c:gapWidth val="150"/>
        <c:axId val="303972232"/>
        <c:axId val="30397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303972232"/>
        <c:axId val="303971840"/>
      </c:lineChart>
      <c:dateAx>
        <c:axId val="303972232"/>
        <c:scaling>
          <c:orientation val="minMax"/>
        </c:scaling>
        <c:delete val="1"/>
        <c:axPos val="b"/>
        <c:numFmt formatCode="ge" sourceLinked="1"/>
        <c:majorTickMark val="none"/>
        <c:minorTickMark val="none"/>
        <c:tickLblPos val="none"/>
        <c:crossAx val="303971840"/>
        <c:crosses val="autoZero"/>
        <c:auto val="1"/>
        <c:lblOffset val="100"/>
        <c:baseTimeUnit val="years"/>
      </c:dateAx>
      <c:valAx>
        <c:axId val="30397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97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58.11</c:v>
                </c:pt>
                <c:pt idx="1">
                  <c:v>58.99</c:v>
                </c:pt>
                <c:pt idx="2">
                  <c:v>62.99</c:v>
                </c:pt>
                <c:pt idx="3">
                  <c:v>63.72</c:v>
                </c:pt>
                <c:pt idx="4">
                  <c:v>63.42</c:v>
                </c:pt>
              </c:numCache>
            </c:numRef>
          </c:val>
        </c:ser>
        <c:dLbls>
          <c:showLegendKey val="0"/>
          <c:showVal val="0"/>
          <c:showCatName val="0"/>
          <c:showSerName val="0"/>
          <c:showPercent val="0"/>
          <c:showBubbleSize val="0"/>
        </c:dLbls>
        <c:gapWidth val="150"/>
        <c:axId val="304571504"/>
        <c:axId val="304571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304571504"/>
        <c:axId val="304571896"/>
      </c:lineChart>
      <c:dateAx>
        <c:axId val="304571504"/>
        <c:scaling>
          <c:orientation val="minMax"/>
        </c:scaling>
        <c:delete val="1"/>
        <c:axPos val="b"/>
        <c:numFmt formatCode="ge" sourceLinked="1"/>
        <c:majorTickMark val="none"/>
        <c:minorTickMark val="none"/>
        <c:tickLblPos val="none"/>
        <c:crossAx val="304571896"/>
        <c:crosses val="autoZero"/>
        <c:auto val="1"/>
        <c:lblOffset val="100"/>
        <c:baseTimeUnit val="years"/>
      </c:dateAx>
      <c:valAx>
        <c:axId val="30457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57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89.94</c:v>
                </c:pt>
                <c:pt idx="1">
                  <c:v>84.54</c:v>
                </c:pt>
                <c:pt idx="2">
                  <c:v>98.33</c:v>
                </c:pt>
                <c:pt idx="3">
                  <c:v>98.52</c:v>
                </c:pt>
                <c:pt idx="4">
                  <c:v>98.06</c:v>
                </c:pt>
              </c:numCache>
            </c:numRef>
          </c:val>
        </c:ser>
        <c:dLbls>
          <c:showLegendKey val="0"/>
          <c:showVal val="0"/>
          <c:showCatName val="0"/>
          <c:showSerName val="0"/>
          <c:showPercent val="0"/>
          <c:showBubbleSize val="0"/>
        </c:dLbls>
        <c:gapWidth val="150"/>
        <c:axId val="304442904"/>
        <c:axId val="30410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4442904"/>
        <c:axId val="304107424"/>
      </c:lineChart>
      <c:dateAx>
        <c:axId val="304442904"/>
        <c:scaling>
          <c:orientation val="minMax"/>
        </c:scaling>
        <c:delete val="1"/>
        <c:axPos val="b"/>
        <c:numFmt formatCode="ge" sourceLinked="1"/>
        <c:majorTickMark val="none"/>
        <c:minorTickMark val="none"/>
        <c:tickLblPos val="none"/>
        <c:crossAx val="304107424"/>
        <c:crosses val="autoZero"/>
        <c:auto val="1"/>
        <c:lblOffset val="100"/>
        <c:baseTimeUnit val="years"/>
      </c:dateAx>
      <c:valAx>
        <c:axId val="30410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44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4172544"/>
        <c:axId val="30332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4172544"/>
        <c:axId val="303326944"/>
      </c:lineChart>
      <c:dateAx>
        <c:axId val="304172544"/>
        <c:scaling>
          <c:orientation val="minMax"/>
        </c:scaling>
        <c:delete val="1"/>
        <c:axPos val="b"/>
        <c:numFmt formatCode="ge" sourceLinked="1"/>
        <c:majorTickMark val="none"/>
        <c:minorTickMark val="none"/>
        <c:tickLblPos val="none"/>
        <c:crossAx val="303326944"/>
        <c:crosses val="autoZero"/>
        <c:auto val="1"/>
        <c:lblOffset val="100"/>
        <c:baseTimeUnit val="years"/>
      </c:dateAx>
      <c:valAx>
        <c:axId val="30332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17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3467512"/>
        <c:axId val="303471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3467512"/>
        <c:axId val="303471992"/>
      </c:lineChart>
      <c:dateAx>
        <c:axId val="303467512"/>
        <c:scaling>
          <c:orientation val="minMax"/>
        </c:scaling>
        <c:delete val="1"/>
        <c:axPos val="b"/>
        <c:numFmt formatCode="ge" sourceLinked="1"/>
        <c:majorTickMark val="none"/>
        <c:minorTickMark val="none"/>
        <c:tickLblPos val="none"/>
        <c:crossAx val="303471992"/>
        <c:crosses val="autoZero"/>
        <c:auto val="1"/>
        <c:lblOffset val="100"/>
        <c:baseTimeUnit val="years"/>
      </c:dateAx>
      <c:valAx>
        <c:axId val="30347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46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2590232"/>
        <c:axId val="303969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2590232"/>
        <c:axId val="303969880"/>
      </c:lineChart>
      <c:dateAx>
        <c:axId val="302590232"/>
        <c:scaling>
          <c:orientation val="minMax"/>
        </c:scaling>
        <c:delete val="1"/>
        <c:axPos val="b"/>
        <c:numFmt formatCode="ge" sourceLinked="1"/>
        <c:majorTickMark val="none"/>
        <c:minorTickMark val="none"/>
        <c:tickLblPos val="none"/>
        <c:crossAx val="303969880"/>
        <c:crosses val="autoZero"/>
        <c:auto val="1"/>
        <c:lblOffset val="100"/>
        <c:baseTimeUnit val="years"/>
      </c:dateAx>
      <c:valAx>
        <c:axId val="30396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590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3972624"/>
        <c:axId val="303973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3972624"/>
        <c:axId val="303973016"/>
      </c:lineChart>
      <c:dateAx>
        <c:axId val="303972624"/>
        <c:scaling>
          <c:orientation val="minMax"/>
        </c:scaling>
        <c:delete val="1"/>
        <c:axPos val="b"/>
        <c:numFmt formatCode="ge" sourceLinked="1"/>
        <c:majorTickMark val="none"/>
        <c:minorTickMark val="none"/>
        <c:tickLblPos val="none"/>
        <c:crossAx val="303973016"/>
        <c:crosses val="autoZero"/>
        <c:auto val="1"/>
        <c:lblOffset val="100"/>
        <c:baseTimeUnit val="years"/>
      </c:dateAx>
      <c:valAx>
        <c:axId val="303973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97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quot;-&quot;">
                  <c:v>363.13</c:v>
                </c:pt>
                <c:pt idx="1">
                  <c:v>0</c:v>
                </c:pt>
                <c:pt idx="2">
                  <c:v>0</c:v>
                </c:pt>
                <c:pt idx="3">
                  <c:v>0</c:v>
                </c:pt>
                <c:pt idx="4">
                  <c:v>0</c:v>
                </c:pt>
              </c:numCache>
            </c:numRef>
          </c:val>
        </c:ser>
        <c:dLbls>
          <c:showLegendKey val="0"/>
          <c:showVal val="0"/>
          <c:showCatName val="0"/>
          <c:showSerName val="0"/>
          <c:showPercent val="0"/>
          <c:showBubbleSize val="0"/>
        </c:dLbls>
        <c:gapWidth val="150"/>
        <c:axId val="304074736"/>
        <c:axId val="304075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304074736"/>
        <c:axId val="304075128"/>
      </c:lineChart>
      <c:dateAx>
        <c:axId val="304074736"/>
        <c:scaling>
          <c:orientation val="minMax"/>
        </c:scaling>
        <c:delete val="1"/>
        <c:axPos val="b"/>
        <c:numFmt formatCode="ge" sourceLinked="1"/>
        <c:majorTickMark val="none"/>
        <c:minorTickMark val="none"/>
        <c:tickLblPos val="none"/>
        <c:crossAx val="304075128"/>
        <c:crosses val="autoZero"/>
        <c:auto val="1"/>
        <c:lblOffset val="100"/>
        <c:baseTimeUnit val="years"/>
      </c:dateAx>
      <c:valAx>
        <c:axId val="304075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07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73.37</c:v>
                </c:pt>
                <c:pt idx="1">
                  <c:v>64.900000000000006</c:v>
                </c:pt>
                <c:pt idx="2">
                  <c:v>66.19</c:v>
                </c:pt>
                <c:pt idx="3">
                  <c:v>67.650000000000006</c:v>
                </c:pt>
                <c:pt idx="4">
                  <c:v>68.33</c:v>
                </c:pt>
              </c:numCache>
            </c:numRef>
          </c:val>
        </c:ser>
        <c:dLbls>
          <c:showLegendKey val="0"/>
          <c:showVal val="0"/>
          <c:showCatName val="0"/>
          <c:showSerName val="0"/>
          <c:showPercent val="0"/>
          <c:showBubbleSize val="0"/>
        </c:dLbls>
        <c:gapWidth val="150"/>
        <c:axId val="304076304"/>
        <c:axId val="304076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304076304"/>
        <c:axId val="304076696"/>
      </c:lineChart>
      <c:dateAx>
        <c:axId val="304076304"/>
        <c:scaling>
          <c:orientation val="minMax"/>
        </c:scaling>
        <c:delete val="1"/>
        <c:axPos val="b"/>
        <c:numFmt formatCode="ge" sourceLinked="1"/>
        <c:majorTickMark val="none"/>
        <c:minorTickMark val="none"/>
        <c:tickLblPos val="none"/>
        <c:crossAx val="304076696"/>
        <c:crosses val="autoZero"/>
        <c:auto val="1"/>
        <c:lblOffset val="100"/>
        <c:baseTimeUnit val="years"/>
      </c:dateAx>
      <c:valAx>
        <c:axId val="304076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07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193.09</c:v>
                </c:pt>
                <c:pt idx="1">
                  <c:v>218.09</c:v>
                </c:pt>
                <c:pt idx="2">
                  <c:v>214</c:v>
                </c:pt>
                <c:pt idx="3">
                  <c:v>209.63</c:v>
                </c:pt>
                <c:pt idx="4">
                  <c:v>212.54</c:v>
                </c:pt>
              </c:numCache>
            </c:numRef>
          </c:val>
        </c:ser>
        <c:dLbls>
          <c:showLegendKey val="0"/>
          <c:showVal val="0"/>
          <c:showCatName val="0"/>
          <c:showSerName val="0"/>
          <c:showPercent val="0"/>
          <c:showBubbleSize val="0"/>
        </c:dLbls>
        <c:gapWidth val="150"/>
        <c:axId val="304077872"/>
        <c:axId val="304570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304077872"/>
        <c:axId val="304570328"/>
      </c:lineChart>
      <c:dateAx>
        <c:axId val="304077872"/>
        <c:scaling>
          <c:orientation val="minMax"/>
        </c:scaling>
        <c:delete val="1"/>
        <c:axPos val="b"/>
        <c:numFmt formatCode="ge" sourceLinked="1"/>
        <c:majorTickMark val="none"/>
        <c:minorTickMark val="none"/>
        <c:tickLblPos val="none"/>
        <c:crossAx val="304570328"/>
        <c:crosses val="autoZero"/>
        <c:auto val="1"/>
        <c:lblOffset val="100"/>
        <c:baseTimeUnit val="years"/>
      </c:dateAx>
      <c:valAx>
        <c:axId val="304570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07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6" sqref="B6:AC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徳島県　東みよし町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15141</v>
      </c>
      <c r="AM8" s="64"/>
      <c r="AN8" s="64"/>
      <c r="AO8" s="64"/>
      <c r="AP8" s="64"/>
      <c r="AQ8" s="64"/>
      <c r="AR8" s="64"/>
      <c r="AS8" s="64"/>
      <c r="AT8" s="63">
        <f>データ!S6</f>
        <v>122.48</v>
      </c>
      <c r="AU8" s="63"/>
      <c r="AV8" s="63"/>
      <c r="AW8" s="63"/>
      <c r="AX8" s="63"/>
      <c r="AY8" s="63"/>
      <c r="AZ8" s="63"/>
      <c r="BA8" s="63"/>
      <c r="BB8" s="63">
        <f>データ!T6</f>
        <v>123.62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17.8</v>
      </c>
      <c r="Q10" s="63"/>
      <c r="R10" s="63"/>
      <c r="S10" s="63"/>
      <c r="T10" s="63"/>
      <c r="U10" s="63"/>
      <c r="V10" s="63"/>
      <c r="W10" s="63">
        <f>データ!P6</f>
        <v>75.23</v>
      </c>
      <c r="X10" s="63"/>
      <c r="Y10" s="63"/>
      <c r="Z10" s="63"/>
      <c r="AA10" s="63"/>
      <c r="AB10" s="63"/>
      <c r="AC10" s="63"/>
      <c r="AD10" s="64">
        <f>データ!Q6</f>
        <v>2590</v>
      </c>
      <c r="AE10" s="64"/>
      <c r="AF10" s="64"/>
      <c r="AG10" s="64"/>
      <c r="AH10" s="64"/>
      <c r="AI10" s="64"/>
      <c r="AJ10" s="64"/>
      <c r="AK10" s="2"/>
      <c r="AL10" s="64">
        <f>データ!U6</f>
        <v>2679</v>
      </c>
      <c r="AM10" s="64"/>
      <c r="AN10" s="64"/>
      <c r="AO10" s="64"/>
      <c r="AP10" s="64"/>
      <c r="AQ10" s="64"/>
      <c r="AR10" s="64"/>
      <c r="AS10" s="64"/>
      <c r="AT10" s="63">
        <f>データ!V6</f>
        <v>0.94</v>
      </c>
      <c r="AU10" s="63"/>
      <c r="AV10" s="63"/>
      <c r="AW10" s="63"/>
      <c r="AX10" s="63"/>
      <c r="AY10" s="63"/>
      <c r="AZ10" s="63"/>
      <c r="BA10" s="63"/>
      <c r="BB10" s="63">
        <f>データ!W6</f>
        <v>2850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364894</v>
      </c>
      <c r="D6" s="31">
        <f t="shared" si="3"/>
        <v>47</v>
      </c>
      <c r="E6" s="31">
        <f t="shared" si="3"/>
        <v>17</v>
      </c>
      <c r="F6" s="31">
        <f t="shared" si="3"/>
        <v>4</v>
      </c>
      <c r="G6" s="31">
        <f t="shared" si="3"/>
        <v>0</v>
      </c>
      <c r="H6" s="31" t="str">
        <f t="shared" si="3"/>
        <v>徳島県　東みよし町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17.8</v>
      </c>
      <c r="P6" s="32">
        <f t="shared" si="3"/>
        <v>75.23</v>
      </c>
      <c r="Q6" s="32">
        <f t="shared" si="3"/>
        <v>2590</v>
      </c>
      <c r="R6" s="32">
        <f t="shared" si="3"/>
        <v>15141</v>
      </c>
      <c r="S6" s="32">
        <f t="shared" si="3"/>
        <v>122.48</v>
      </c>
      <c r="T6" s="32">
        <f t="shared" si="3"/>
        <v>123.62</v>
      </c>
      <c r="U6" s="32">
        <f t="shared" si="3"/>
        <v>2679</v>
      </c>
      <c r="V6" s="32">
        <f t="shared" si="3"/>
        <v>0.94</v>
      </c>
      <c r="W6" s="32">
        <f t="shared" si="3"/>
        <v>2850</v>
      </c>
      <c r="X6" s="33">
        <f>IF(X7="",NA(),X7)</f>
        <v>89.94</v>
      </c>
      <c r="Y6" s="33">
        <f t="shared" ref="Y6:AG6" si="4">IF(Y7="",NA(),Y7)</f>
        <v>84.54</v>
      </c>
      <c r="Z6" s="33">
        <f t="shared" si="4"/>
        <v>98.33</v>
      </c>
      <c r="AA6" s="33">
        <f t="shared" si="4"/>
        <v>98.52</v>
      </c>
      <c r="AB6" s="33">
        <f t="shared" si="4"/>
        <v>98.06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363.13</v>
      </c>
      <c r="BF6" s="32">
        <f t="shared" ref="BF6:BN6" si="7">IF(BF7="",NA(),BF7)</f>
        <v>0</v>
      </c>
      <c r="BG6" s="32">
        <f t="shared" si="7"/>
        <v>0</v>
      </c>
      <c r="BH6" s="32">
        <f t="shared" si="7"/>
        <v>0</v>
      </c>
      <c r="BI6" s="32">
        <f t="shared" si="7"/>
        <v>0</v>
      </c>
      <c r="BJ6" s="33">
        <f t="shared" si="7"/>
        <v>1868.17</v>
      </c>
      <c r="BK6" s="33">
        <f t="shared" si="7"/>
        <v>1835.56</v>
      </c>
      <c r="BL6" s="33">
        <f t="shared" si="7"/>
        <v>1716.82</v>
      </c>
      <c r="BM6" s="33">
        <f t="shared" si="7"/>
        <v>1554.05</v>
      </c>
      <c r="BN6" s="33">
        <f t="shared" si="7"/>
        <v>1671.86</v>
      </c>
      <c r="BO6" s="32" t="str">
        <f>IF(BO7="","",IF(BO7="-","【-】","【"&amp;SUBSTITUTE(TEXT(BO7,"#,##0.00"),"-","△")&amp;"】"))</f>
        <v>【1,479.31】</v>
      </c>
      <c r="BP6" s="33">
        <f>IF(BP7="",NA(),BP7)</f>
        <v>73.37</v>
      </c>
      <c r="BQ6" s="33">
        <f t="shared" ref="BQ6:BY6" si="8">IF(BQ7="",NA(),BQ7)</f>
        <v>64.900000000000006</v>
      </c>
      <c r="BR6" s="33">
        <f t="shared" si="8"/>
        <v>66.19</v>
      </c>
      <c r="BS6" s="33">
        <f t="shared" si="8"/>
        <v>67.650000000000006</v>
      </c>
      <c r="BT6" s="33">
        <f t="shared" si="8"/>
        <v>68.33</v>
      </c>
      <c r="BU6" s="33">
        <f t="shared" si="8"/>
        <v>55.15</v>
      </c>
      <c r="BV6" s="33">
        <f t="shared" si="8"/>
        <v>52.89</v>
      </c>
      <c r="BW6" s="33">
        <f t="shared" si="8"/>
        <v>51.73</v>
      </c>
      <c r="BX6" s="33">
        <f t="shared" si="8"/>
        <v>53.01</v>
      </c>
      <c r="BY6" s="33">
        <f t="shared" si="8"/>
        <v>50.54</v>
      </c>
      <c r="BZ6" s="32" t="str">
        <f>IF(BZ7="","",IF(BZ7="-","【-】","【"&amp;SUBSTITUTE(TEXT(BZ7,"#,##0.00"),"-","△")&amp;"】"))</f>
        <v>【63.50】</v>
      </c>
      <c r="CA6" s="33">
        <f>IF(CA7="",NA(),CA7)</f>
        <v>193.09</v>
      </c>
      <c r="CB6" s="33">
        <f t="shared" ref="CB6:CJ6" si="9">IF(CB7="",NA(),CB7)</f>
        <v>218.09</v>
      </c>
      <c r="CC6" s="33">
        <f t="shared" si="9"/>
        <v>214</v>
      </c>
      <c r="CD6" s="33">
        <f t="shared" si="9"/>
        <v>209.63</v>
      </c>
      <c r="CE6" s="33">
        <f t="shared" si="9"/>
        <v>212.54</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39.11</v>
      </c>
      <c r="CM6" s="33">
        <f t="shared" ref="CM6:CU6" si="10">IF(CM7="",NA(),CM7)</f>
        <v>39.11</v>
      </c>
      <c r="CN6" s="33">
        <f t="shared" si="10"/>
        <v>38.51</v>
      </c>
      <c r="CO6" s="33">
        <f t="shared" si="10"/>
        <v>39.46</v>
      </c>
      <c r="CP6" s="33">
        <f t="shared" si="10"/>
        <v>39.01</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58.11</v>
      </c>
      <c r="CX6" s="33">
        <f t="shared" ref="CX6:DF6" si="11">IF(CX7="",NA(),CX7)</f>
        <v>58.99</v>
      </c>
      <c r="CY6" s="33">
        <f t="shared" si="11"/>
        <v>62.99</v>
      </c>
      <c r="CZ6" s="33">
        <f t="shared" si="11"/>
        <v>63.72</v>
      </c>
      <c r="DA6" s="33">
        <f t="shared" si="11"/>
        <v>63.42</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364894</v>
      </c>
      <c r="D7" s="35">
        <v>47</v>
      </c>
      <c r="E7" s="35">
        <v>17</v>
      </c>
      <c r="F7" s="35">
        <v>4</v>
      </c>
      <c r="G7" s="35">
        <v>0</v>
      </c>
      <c r="H7" s="35" t="s">
        <v>96</v>
      </c>
      <c r="I7" s="35" t="s">
        <v>97</v>
      </c>
      <c r="J7" s="35" t="s">
        <v>98</v>
      </c>
      <c r="K7" s="35" t="s">
        <v>99</v>
      </c>
      <c r="L7" s="35" t="s">
        <v>100</v>
      </c>
      <c r="M7" s="36" t="s">
        <v>101</v>
      </c>
      <c r="N7" s="36" t="s">
        <v>102</v>
      </c>
      <c r="O7" s="36">
        <v>17.8</v>
      </c>
      <c r="P7" s="36">
        <v>75.23</v>
      </c>
      <c r="Q7" s="36">
        <v>2590</v>
      </c>
      <c r="R7" s="36">
        <v>15141</v>
      </c>
      <c r="S7" s="36">
        <v>122.48</v>
      </c>
      <c r="T7" s="36">
        <v>123.62</v>
      </c>
      <c r="U7" s="36">
        <v>2679</v>
      </c>
      <c r="V7" s="36">
        <v>0.94</v>
      </c>
      <c r="W7" s="36">
        <v>2850</v>
      </c>
      <c r="X7" s="36">
        <v>89.94</v>
      </c>
      <c r="Y7" s="36">
        <v>84.54</v>
      </c>
      <c r="Z7" s="36">
        <v>98.33</v>
      </c>
      <c r="AA7" s="36">
        <v>98.52</v>
      </c>
      <c r="AB7" s="36">
        <v>98.06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363.13</v>
      </c>
      <c r="BF7" s="36">
        <v>0</v>
      </c>
      <c r="BG7" s="36">
        <v>0</v>
      </c>
      <c r="BH7" s="36">
        <v>0</v>
      </c>
      <c r="BI7" s="36">
        <v>0</v>
      </c>
      <c r="BJ7" s="36">
        <v>1868.17</v>
      </c>
      <c r="BK7" s="36">
        <v>1835.56</v>
      </c>
      <c r="BL7" s="36">
        <v>1716.82</v>
      </c>
      <c r="BM7" s="36">
        <v>1554.05</v>
      </c>
      <c r="BN7" s="36">
        <v>1671.86</v>
      </c>
      <c r="BO7" s="36">
        <v>1479.31</v>
      </c>
      <c r="BP7" s="36">
        <v>73.37</v>
      </c>
      <c r="BQ7" s="36">
        <v>64.900000000000006</v>
      </c>
      <c r="BR7" s="36">
        <v>66.19</v>
      </c>
      <c r="BS7" s="36">
        <v>67.650000000000006</v>
      </c>
      <c r="BT7" s="36">
        <v>68.33</v>
      </c>
      <c r="BU7" s="36">
        <v>55.15</v>
      </c>
      <c r="BV7" s="36">
        <v>52.89</v>
      </c>
      <c r="BW7" s="36">
        <v>51.73</v>
      </c>
      <c r="BX7" s="36">
        <v>53.01</v>
      </c>
      <c r="BY7" s="36">
        <v>50.54</v>
      </c>
      <c r="BZ7" s="36">
        <v>63.5</v>
      </c>
      <c r="CA7" s="36">
        <v>193.09</v>
      </c>
      <c r="CB7" s="36">
        <v>218.09</v>
      </c>
      <c r="CC7" s="36">
        <v>214</v>
      </c>
      <c r="CD7" s="36">
        <v>209.63</v>
      </c>
      <c r="CE7" s="36">
        <v>212.54</v>
      </c>
      <c r="CF7" s="36">
        <v>283.05</v>
      </c>
      <c r="CG7" s="36">
        <v>300.52</v>
      </c>
      <c r="CH7" s="36">
        <v>310.47000000000003</v>
      </c>
      <c r="CI7" s="36">
        <v>299.39</v>
      </c>
      <c r="CJ7" s="36">
        <v>320.36</v>
      </c>
      <c r="CK7" s="36">
        <v>253.12</v>
      </c>
      <c r="CL7" s="36">
        <v>39.11</v>
      </c>
      <c r="CM7" s="36">
        <v>39.11</v>
      </c>
      <c r="CN7" s="36">
        <v>38.51</v>
      </c>
      <c r="CO7" s="36">
        <v>39.46</v>
      </c>
      <c r="CP7" s="36">
        <v>39.01</v>
      </c>
      <c r="CQ7" s="36">
        <v>36.18</v>
      </c>
      <c r="CR7" s="36">
        <v>36.799999999999997</v>
      </c>
      <c r="CS7" s="36">
        <v>36.67</v>
      </c>
      <c r="CT7" s="36">
        <v>36.200000000000003</v>
      </c>
      <c r="CU7" s="36">
        <v>34.74</v>
      </c>
      <c r="CV7" s="36">
        <v>41.06</v>
      </c>
      <c r="CW7" s="36">
        <v>58.11</v>
      </c>
      <c r="CX7" s="36">
        <v>58.99</v>
      </c>
      <c r="CY7" s="36">
        <v>62.99</v>
      </c>
      <c r="CZ7" s="36">
        <v>63.72</v>
      </c>
      <c r="DA7" s="36">
        <v>63.42</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2016-02-03T09:06:44Z</dcterms:created>
  <dcterms:modified xsi:type="dcterms:W3CDTF">2016-02-26T05:48:17Z</dcterms:modified>
</cp:coreProperties>
</file>