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23 つるぎ町（済み）\"/>
    </mc:Choice>
  </mc:AlternateContent>
  <workbookProtection workbookPassword="B501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<sst xmlns="http://schemas.openxmlformats.org/spreadsheetml/2006/main" count="221" uniqueCount="111">
  <si>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</si>
  <si>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</si>
  <si>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</si>
  <si>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</si>
  <si>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</si>
  <si>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</si>
  <si>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</si>
  <si>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</si>
  <si>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</si>
  <si>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</si>
  <si>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</si>
  <si>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</si>
  <si>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</si>
  <si>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</si>
  <si>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</si>
  <si>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</si>
  <si>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</si>
  <si>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</si>
  <si>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</si>
  <si>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</si>
  <si>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</si>
  <si>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</si>
  <si>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</si>
  <si>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</si>
  <si>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</si>
  <si>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</si>
  <si>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</si>
  <si>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</si>
  <si>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</si>
  <si>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</si>
  <si>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</si>
  <si>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</si>
  <si>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</si>
  <si>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</si>
  <si>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</si>
  <si>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</si>
  <si>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</si>
  <si>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</si>
  <si>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</si>
  <si>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</si>
  <si>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</si>
  <si>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</si>
  <si>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</si>
  <si>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</si>
  <si>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</si>
  <si>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</si>
  <si>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</si>
  <si>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</si>
  <si>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</si>
  <si>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</si>
  <si>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</si>
  <si>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</si>
  <si>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</si>
  <si>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</si>
  <si>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</si>
  <si>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</si>
  <si>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</si>
  <si>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</si>
  <si>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</si>
  <si>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</si>
  <si>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</si>
  <si>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</si>
  <si>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</si>
  <si>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</si>
  <si>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</si>
  <si>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</si>
  <si>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</si>
  <si>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</si>
  <si>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</si>
  <si>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</si>
  <si>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</si>
  <si>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</si>
  <si>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</si>
  <si>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</si>
  <si>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</si>
  <si>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</si>
  <si>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</si>
  <si>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</si>
  <si>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</si>
  <si>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</si>
  <si>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</si>
  <si>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</si>
  <si>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</si>
  <si>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</si>
  <si>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</si>
  <si>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</si>
  <si>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</si>
  <si>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</si>
  <si>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</si>
  <si>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</si>
  <si>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</si>
  <si>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</si>
  <si>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</si>
  <si>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</si>
  <si>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</si>
  <si>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</si>
  <si>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</si>
  <si>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</si>
  <si>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</si>
  <si>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</si>
  <si>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</si>
  <si>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</si>
  <si>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</si>
  <si>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</si>
  <si>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</si>
  <si>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</si>
  <si>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</si>
  <si>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</si>
  <si>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・平成24年度末に面整備が完了しており、以後は各数値ほぼ横ばいで推移している。
・水洗化率は、徐々に右肩上がりであるが、今後は整備も完了しており、大きな増加は見込めない。
・料金収入以外の収入（一般会計からの繰入金）に依存している。</t>
    <phoneticPr fontId="4"/>
  </si>
  <si>
    <t>・供用開始（平成21年度）後間もないため、現段階において老朽化は見受けられない。</t>
    <phoneticPr fontId="4"/>
  </si>
  <si>
    <t>・面整備が完了しており、大幅な収入増が見込めないため、以下の２点に重点をおく。
・未接続世帯に対し、個別訪問など水洗化普及活動の徹底による有収水量の確保。
・滞納世帯に対してより一層の徴収整理を行い、料金収入の確保。
・将来的な施設の老朽化や人口減少対策として、加入促進、滞納整理による料金収入の確保と施設の中、長期計画の策定による維持管理の効率化を図る。また、料金改定の検討も必要となる。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</si>
</sst>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320392"/>
        <c:axId val="33832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20392"/>
        <c:axId val="338320784"/>
      </c:lineChart>
      <c:dateAx>
        <c:axId val="338320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320784"/>
        <c:crosses val="autoZero"/>
        <c:auto val="1"/>
        <c:lblOffset val="100"/>
        <c:baseTimeUnit val="years"/>
      </c:dateAx>
      <c:valAx>
        <c:axId val="33832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320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74.8</c:v>
                </c:pt>
                <c:pt idx="1">
                  <c:v>38.71</c:v>
                </c:pt>
                <c:pt idx="2">
                  <c:v>41.24</c:v>
                </c:pt>
                <c:pt idx="3">
                  <c:v>42.59</c:v>
                </c:pt>
                <c:pt idx="4">
                  <c:v>42.71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15200"/>
        <c:axId val="339583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15200"/>
        <c:axId val="339583752"/>
      </c:lineChart>
      <c:dateAx>
        <c:axId val="33901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583752"/>
        <c:crosses val="autoZero"/>
        <c:auto val="1"/>
        <c:lblOffset val="100"/>
        <c:baseTimeUnit val="years"/>
      </c:dateAx>
      <c:valAx>
        <c:axId val="339583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01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67.97</c:v>
                </c:pt>
                <c:pt idx="1">
                  <c:v>76.900000000000006</c:v>
                </c:pt>
                <c:pt idx="2">
                  <c:v>76.44</c:v>
                </c:pt>
                <c:pt idx="3">
                  <c:v>83.04</c:v>
                </c:pt>
                <c:pt idx="4">
                  <c:v>83.99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84928"/>
        <c:axId val="33958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84928"/>
        <c:axId val="339585320"/>
      </c:lineChart>
      <c:dateAx>
        <c:axId val="33958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585320"/>
        <c:crosses val="autoZero"/>
        <c:auto val="1"/>
        <c:lblOffset val="100"/>
        <c:baseTimeUnit val="years"/>
      </c:dateAx>
      <c:valAx>
        <c:axId val="339585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58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100.15</c:v>
                </c:pt>
                <c:pt idx="1">
                  <c:v>96.65</c:v>
                </c:pt>
                <c:pt idx="2">
                  <c:v>98.02</c:v>
                </c:pt>
                <c:pt idx="3">
                  <c:v>95.47</c:v>
                </c:pt>
                <c:pt idx="4">
                  <c:v>95.58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321960"/>
        <c:axId val="33832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21960"/>
        <c:axId val="338322352"/>
      </c:lineChart>
      <c:dateAx>
        <c:axId val="338321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322352"/>
        <c:crosses val="autoZero"/>
        <c:auto val="1"/>
        <c:lblOffset val="100"/>
        <c:baseTimeUnit val="years"/>
      </c:dateAx>
      <c:valAx>
        <c:axId val="33832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321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13632"/>
        <c:axId val="33901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13632"/>
        <c:axId val="339014024"/>
      </c:lineChart>
      <c:dateAx>
        <c:axId val="33901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014024"/>
        <c:crosses val="autoZero"/>
        <c:auto val="1"/>
        <c:lblOffset val="100"/>
        <c:baseTimeUnit val="years"/>
      </c:dateAx>
      <c:valAx>
        <c:axId val="33901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01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16768"/>
        <c:axId val="339196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16768"/>
        <c:axId val="339196536"/>
      </c:lineChart>
      <c:dateAx>
        <c:axId val="3390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96536"/>
        <c:crosses val="autoZero"/>
        <c:auto val="1"/>
        <c:lblOffset val="100"/>
        <c:baseTimeUnit val="years"/>
      </c:dateAx>
      <c:valAx>
        <c:axId val="339196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0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98104"/>
        <c:axId val="33919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98104"/>
        <c:axId val="339198496"/>
      </c:lineChart>
      <c:dateAx>
        <c:axId val="339198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98496"/>
        <c:crosses val="autoZero"/>
        <c:auto val="1"/>
        <c:lblOffset val="100"/>
        <c:baseTimeUnit val="years"/>
      </c:dateAx>
      <c:valAx>
        <c:axId val="33919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98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99672"/>
        <c:axId val="33920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99672"/>
        <c:axId val="339200064"/>
      </c:lineChart>
      <c:dateAx>
        <c:axId val="339199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200064"/>
        <c:crosses val="autoZero"/>
        <c:auto val="1"/>
        <c:lblOffset val="100"/>
        <c:baseTimeUnit val="years"/>
      </c:dateAx>
      <c:valAx>
        <c:axId val="33920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99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97712"/>
        <c:axId val="33938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97712"/>
        <c:axId val="339382992"/>
      </c:lineChart>
      <c:dateAx>
        <c:axId val="33919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82992"/>
        <c:crosses val="autoZero"/>
        <c:auto val="1"/>
        <c:lblOffset val="100"/>
        <c:baseTimeUnit val="years"/>
      </c:dateAx>
      <c:valAx>
        <c:axId val="33938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9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58.09</c:v>
                </c:pt>
                <c:pt idx="1">
                  <c:v>60.7</c:v>
                </c:pt>
                <c:pt idx="2">
                  <c:v>82.57</c:v>
                </c:pt>
                <c:pt idx="3">
                  <c:v>69.209999999999994</c:v>
                </c:pt>
                <c:pt idx="4">
                  <c:v>76.95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84168"/>
        <c:axId val="33938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84168"/>
        <c:axId val="339384560"/>
      </c:lineChart>
      <c:dateAx>
        <c:axId val="339384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84560"/>
        <c:crosses val="autoZero"/>
        <c:auto val="1"/>
        <c:lblOffset val="100"/>
        <c:baseTimeUnit val="years"/>
      </c:dateAx>
      <c:valAx>
        <c:axId val="33938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84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186.28</c:v>
                </c:pt>
                <c:pt idx="1">
                  <c:v>183.18</c:v>
                </c:pt>
                <c:pt idx="2">
                  <c:v>136.86000000000001</c:v>
                </c:pt>
                <c:pt idx="3">
                  <c:v>164.08</c:v>
                </c:pt>
                <c:pt idx="4">
                  <c:v>153.41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85736"/>
        <c:axId val="33901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85736"/>
        <c:axId val="339016376"/>
      </c:lineChart>
      <c:dateAx>
        <c:axId val="339385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016376"/>
        <c:crosses val="autoZero"/>
        <c:auto val="1"/>
        <c:lblOffset val="100"/>
        <c:baseTimeUnit val="years"/>
      </c:dateAx>
      <c:valAx>
        <c:axId val="33901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85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6" sqref="B6:AC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徳島県　つるぎ町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10126</v>
      </c>
      <c r="AM8" s="64"/>
      <c r="AN8" s="64"/>
      <c r="AO8" s="64"/>
      <c r="AP8" s="64"/>
      <c r="AQ8" s="64"/>
      <c r="AR8" s="64"/>
      <c r="AS8" s="64"/>
      <c r="AT8" s="63">
        <f>データ!S6</f>
        <v>194.84</v>
      </c>
      <c r="AU8" s="63"/>
      <c r="AV8" s="63"/>
      <c r="AW8" s="63"/>
      <c r="AX8" s="63"/>
      <c r="AY8" s="63"/>
      <c r="AZ8" s="63"/>
      <c r="BA8" s="63"/>
      <c r="BB8" s="63">
        <f>データ!T6</f>
        <v>51.97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23.04</v>
      </c>
      <c r="Q10" s="63"/>
      <c r="R10" s="63"/>
      <c r="S10" s="63"/>
      <c r="T10" s="63"/>
      <c r="U10" s="63"/>
      <c r="V10" s="63"/>
      <c r="W10" s="63">
        <f>データ!P6</f>
        <v>101.28</v>
      </c>
      <c r="X10" s="63"/>
      <c r="Y10" s="63"/>
      <c r="Z10" s="63"/>
      <c r="AA10" s="63"/>
      <c r="AB10" s="63"/>
      <c r="AC10" s="63"/>
      <c r="AD10" s="64">
        <f>データ!Q6</f>
        <v>2800</v>
      </c>
      <c r="AE10" s="64"/>
      <c r="AF10" s="64"/>
      <c r="AG10" s="64"/>
      <c r="AH10" s="64"/>
      <c r="AI10" s="64"/>
      <c r="AJ10" s="64"/>
      <c r="AK10" s="2"/>
      <c r="AL10" s="64">
        <f>データ!U6</f>
        <v>2311</v>
      </c>
      <c r="AM10" s="64"/>
      <c r="AN10" s="64"/>
      <c r="AO10" s="64"/>
      <c r="AP10" s="64"/>
      <c r="AQ10" s="64"/>
      <c r="AR10" s="64"/>
      <c r="AS10" s="64"/>
      <c r="AT10" s="63">
        <f>データ!V6</f>
        <v>0.89</v>
      </c>
      <c r="AU10" s="63"/>
      <c r="AV10" s="63"/>
      <c r="AW10" s="63"/>
      <c r="AX10" s="63"/>
      <c r="AY10" s="63"/>
      <c r="AZ10" s="63"/>
      <c r="BA10" s="63"/>
      <c r="BB10" s="63">
        <f>データ!W6</f>
        <v>2596.63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364681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徳島県　つるぎ町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23.04</v>
      </c>
      <c r="P6" s="32">
        <f t="shared" si="3"/>
        <v>101.28</v>
      </c>
      <c r="Q6" s="32">
        <f t="shared" si="3"/>
        <v>2800</v>
      </c>
      <c r="R6" s="32">
        <f t="shared" si="3"/>
        <v>10126</v>
      </c>
      <c r="S6" s="32">
        <f t="shared" si="3"/>
        <v>194.84</v>
      </c>
      <c r="T6" s="32">
        <f t="shared" si="3"/>
        <v>51.97</v>
      </c>
      <c r="U6" s="32">
        <f t="shared" si="3"/>
        <v>2311</v>
      </c>
      <c r="V6" s="32">
        <f t="shared" si="3"/>
        <v>0.89</v>
      </c>
      <c r="W6" s="32">
        <f t="shared" si="3"/>
        <v>2596.63</v>
      </c>
      <c r="X6" s="33">
        <f>IF(X7="",NA(),X7)</f>
        <v>100.15</v>
      </c>
      <c r="Y6" s="33">
        <f t="shared" ref="Y6:AG6" si="4">IF(Y7="",NA(),Y7)</f>
        <v>96.65</v>
      </c>
      <c r="Z6" s="33">
        <f t="shared" si="4"/>
        <v>98.02</v>
      </c>
      <c r="AA6" s="33">
        <f t="shared" si="4"/>
        <v>95.47</v>
      </c>
      <c r="AB6" s="33">
        <f t="shared" si="4"/>
        <v>95.58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58.09</v>
      </c>
      <c r="BQ6" s="33">
        <f t="shared" ref="BQ6:BY6" si="8">IF(BQ7="",NA(),BQ7)</f>
        <v>60.7</v>
      </c>
      <c r="BR6" s="33">
        <f t="shared" si="8"/>
        <v>82.57</v>
      </c>
      <c r="BS6" s="33">
        <f t="shared" si="8"/>
        <v>69.209999999999994</v>
      </c>
      <c r="BT6" s="33">
        <f t="shared" si="8"/>
        <v>76.95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186.28</v>
      </c>
      <c r="CB6" s="33">
        <f t="shared" ref="CB6:CJ6" si="9">IF(CB7="",NA(),CB7)</f>
        <v>183.18</v>
      </c>
      <c r="CC6" s="33">
        <f t="shared" si="9"/>
        <v>136.86000000000001</v>
      </c>
      <c r="CD6" s="33">
        <f t="shared" si="9"/>
        <v>164.08</v>
      </c>
      <c r="CE6" s="33">
        <f t="shared" si="9"/>
        <v>153.41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74.8</v>
      </c>
      <c r="CM6" s="33">
        <f t="shared" ref="CM6:CU6" si="10">IF(CM7="",NA(),CM7)</f>
        <v>38.71</v>
      </c>
      <c r="CN6" s="33">
        <f t="shared" si="10"/>
        <v>41.24</v>
      </c>
      <c r="CO6" s="33">
        <f t="shared" si="10"/>
        <v>42.59</v>
      </c>
      <c r="CP6" s="33">
        <f t="shared" si="10"/>
        <v>42.71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67.97</v>
      </c>
      <c r="CX6" s="33">
        <f t="shared" ref="CX6:DF6" si="11">IF(CX7="",NA(),CX7)</f>
        <v>76.900000000000006</v>
      </c>
      <c r="CY6" s="33">
        <f t="shared" si="11"/>
        <v>76.44</v>
      </c>
      <c r="CZ6" s="33">
        <f t="shared" si="11"/>
        <v>83.04</v>
      </c>
      <c r="DA6" s="33">
        <f t="shared" si="11"/>
        <v>83.99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364681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23.04</v>
      </c>
      <c r="P7" s="36">
        <v>101.28</v>
      </c>
      <c r="Q7" s="36">
        <v>2800</v>
      </c>
      <c r="R7" s="36">
        <v>10126</v>
      </c>
      <c r="S7" s="36">
        <v>194.84</v>
      </c>
      <c r="T7" s="36">
        <v>51.97</v>
      </c>
      <c r="U7" s="36">
        <v>2311</v>
      </c>
      <c r="V7" s="36">
        <v>0.89</v>
      </c>
      <c r="W7" s="36">
        <v>2596.63</v>
      </c>
      <c r="X7" s="36">
        <v>100.15</v>
      </c>
      <c r="Y7" s="36">
        <v>96.65</v>
      </c>
      <c r="Z7" s="36">
        <v>98.02</v>
      </c>
      <c r="AA7" s="36">
        <v>95.47</v>
      </c>
      <c r="AB7" s="36">
        <v>95.58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58.09</v>
      </c>
      <c r="BQ7" s="36">
        <v>60.7</v>
      </c>
      <c r="BR7" s="36">
        <v>82.57</v>
      </c>
      <c r="BS7" s="36">
        <v>69.209999999999994</v>
      </c>
      <c r="BT7" s="36">
        <v>76.95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186.28</v>
      </c>
      <c r="CB7" s="36">
        <v>183.18</v>
      </c>
      <c r="CC7" s="36">
        <v>136.86000000000001</v>
      </c>
      <c r="CD7" s="36">
        <v>164.08</v>
      </c>
      <c r="CE7" s="36">
        <v>153.41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74.8</v>
      </c>
      <c r="CM7" s="36">
        <v>38.71</v>
      </c>
      <c r="CN7" s="36">
        <v>41.24</v>
      </c>
      <c r="CO7" s="36">
        <v>42.59</v>
      </c>
      <c r="CP7" s="36">
        <v>42.71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67.97</v>
      </c>
      <c r="CX7" s="36">
        <v>76.900000000000006</v>
      </c>
      <c r="CY7" s="36">
        <v>76.44</v>
      </c>
      <c r="CZ7" s="36">
        <v>83.04</v>
      </c>
      <c r="DA7" s="36">
        <v>83.99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2016-02-03T09:06:43Z</dcterms:created>
  <dcterms:modified xsi:type="dcterms:W3CDTF">2016-02-26T05:47:35Z</dcterms:modified>
  <cp:category/>
</cp:coreProperties>
</file>