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dfs\KenFileServer\105\004000\2015(H27)\I_地方債\04 平成27年度地方債担当（研修生下席）\平成27年度研修生（地方債下席）\平成27年度後期（馬場）\01 地方公営企業\280122_公営企業に係る「経営比較分析表」の分析等について\06 回答（市町村より）\03 HP公開用\23 つるぎ町（済み）\"/>
    </mc:Choice>
  </mc:AlternateContent>
  <workbookProtection workbookPassword="B501" lockStructure="1"/>
  <bookViews>
    <workbookView xWindow="0" yWindow="0" windowWidth="28800" windowHeight="12450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M6" i="5"/>
  <c r="L6" i="5"/>
  <c r="K6" i="5"/>
  <c r="P8" i="4" s="1"/>
  <c r="J6" i="5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B10" i="4"/>
  <c r="AL8" i="4"/>
  <c r="W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<sst xmlns="http://schemas.openxmlformats.org/spreadsheetml/2006/main" count="221" uniqueCount="111">
  <si>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</si>
  <si>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</si>
  <si>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</si>
  <si>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</si>
  <si>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</si>
  <si>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</si>
  <si>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</si>
  <si>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</si>
  <si>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</si>
  <si>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</si>
  <si>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</si>
  <si>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</si>
  <si>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</si>
  <si>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</si>
  <si>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</si>
  <si>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</si>
  <si>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</si>
  <si>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</si>
  <si>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</si>
  <si>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</si>
  <si>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</si>
  <si>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</si>
  <si>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</si>
  <si>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</si>
  <si>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</si>
  <si>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</si>
  <si>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</si>
  <si>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</si>
  <si>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</si>
  <si>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</si>
  <si>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</si>
  <si>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</si>
  <si>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</si>
  <si>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</si>
  <si>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</si>
  <si>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</si>
  <si>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</si>
  <si>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</si>
  <si>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</si>
  <si>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</si>
  <si>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</si>
  <si>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</si>
  <si>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</si>
  <si>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</si>
  <si>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</si>
  <si>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</si>
  <si>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</si>
  <si>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</si>
  <si>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</si>
  <si>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</si>
  <si>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</si>
  <si>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</si>
  <si>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</si>
  <si>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</si>
  <si>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</si>
  <si>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</si>
  <si>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</si>
  <si>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</si>
  <si>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</si>
  <si>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</si>
  <si>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</si>
  <si>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</si>
  <si>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</si>
  <si>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</si>
  <si>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</si>
  <si>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</si>
  <si>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</si>
  <si>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</si>
  <si>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</si>
  <si>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</si>
  <si>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</si>
  <si>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</si>
  <si>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</si>
  <si>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</si>
  <si>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</si>
  <si>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</si>
  <si>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</si>
  <si>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</si>
  <si>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</si>
  <si>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</si>
  <si>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</si>
  <si>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</si>
  <si>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</si>
  <si>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</si>
  <si>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</si>
  <si>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</si>
  <si>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</si>
  <si>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</si>
  <si>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</si>
  <si>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</si>
  <si>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</si>
  <si>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</si>
  <si>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</si>
  <si>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</si>
  <si>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</si>
  <si>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</si>
  <si>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徳島県　つるぎ町</t>
  </si>
  <si>
    <t>法非適用</t>
  </si>
  <si>
    <t>下水道事業</t>
  </si>
  <si>
    <t>特定環境保全公共下水道</t>
  </si>
  <si>
    <t>D3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</si>
  <si>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</si>
  <si>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</si>
  <si>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</si>
  <si>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</si>
  <si>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</si>
  <si>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</si>
  <si>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</si>
  <si>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
・平成24年度末に面整備が完了しており、以後は各数値ほぼ横ばいで推移している。
・水洗化率は、徐々に右肩上がりであるが、今後は整備も完了しており、大きな増加は見込めない。
・料金収入以外の収入（一般会計からの繰入金）に依存している。</t>
    <phoneticPr fontId="4"/>
  </si>
  <si>
    <t>・供用開始（平成21年度）後間もないため、現段階において老朽化は見受けられない。</t>
    <phoneticPr fontId="4"/>
  </si>
  <si>
    <t>・面整備が完了しており、大幅な収入増が見込めないため、以下の２点に重点をおく。
・未接続世帯に対し、個別訪問など水洗化普及活動の徹底による有収水量の確保。
・滞納世帯に対してより一層の徴収整理を行い、料金収入の確保。
・将来的な施設の老朽化や人口減少対策として、加入促進、滞納整理による料金収入の確保と施設の中、長期計画の策定による維持管理の効率化を図る。また、料金改定の検討も必要となる。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</si>
</sst>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8320392"/>
        <c:axId val="338320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0.05</c:v>
                </c:pt>
                <c:pt idx="1">
                  <c:v>0.05</c:v>
                </c:pt>
                <c:pt idx="2">
                  <c:v>0.05</c:v>
                </c:pt>
                <c:pt idx="3">
                  <c:v>7.0000000000000007E-2</c:v>
                </c:pt>
                <c:pt idx="4">
                  <c:v>0.08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8320392"/>
        <c:axId val="338320784"/>
      </c:lineChart>
      <c:dateAx>
        <c:axId val="338320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8320784"/>
        <c:crosses val="autoZero"/>
        <c:auto val="1"/>
        <c:lblOffset val="100"/>
        <c:baseTimeUnit val="years"/>
      </c:dateAx>
      <c:valAx>
        <c:axId val="338320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8320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74.8</c:v>
                </c:pt>
                <c:pt idx="1">
                  <c:v>38.71</c:v>
                </c:pt>
                <c:pt idx="2">
                  <c:v>41.24</c:v>
                </c:pt>
                <c:pt idx="3">
                  <c:v>42.59</c:v>
                </c:pt>
                <c:pt idx="4">
                  <c:v>42.71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9015200"/>
        <c:axId val="339583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36.18</c:v>
                </c:pt>
                <c:pt idx="1">
                  <c:v>36.799999999999997</c:v>
                </c:pt>
                <c:pt idx="2">
                  <c:v>36.67</c:v>
                </c:pt>
                <c:pt idx="3">
                  <c:v>36.200000000000003</c:v>
                </c:pt>
                <c:pt idx="4">
                  <c:v>34.74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015200"/>
        <c:axId val="339583752"/>
      </c:lineChart>
      <c:dateAx>
        <c:axId val="339015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9583752"/>
        <c:crosses val="autoZero"/>
        <c:auto val="1"/>
        <c:lblOffset val="100"/>
        <c:baseTimeUnit val="years"/>
      </c:dateAx>
      <c:valAx>
        <c:axId val="339583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9015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67.97</c:v>
                </c:pt>
                <c:pt idx="1">
                  <c:v>76.900000000000006</c:v>
                </c:pt>
                <c:pt idx="2">
                  <c:v>76.44</c:v>
                </c:pt>
                <c:pt idx="3">
                  <c:v>83.04</c:v>
                </c:pt>
                <c:pt idx="4">
                  <c:v>83.99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9584928"/>
        <c:axId val="339585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72.14</c:v>
                </c:pt>
                <c:pt idx="1">
                  <c:v>71.62</c:v>
                </c:pt>
                <c:pt idx="2">
                  <c:v>71.239999999999995</c:v>
                </c:pt>
                <c:pt idx="3">
                  <c:v>71.069999999999993</c:v>
                </c:pt>
                <c:pt idx="4">
                  <c:v>70.14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584928"/>
        <c:axId val="339585320"/>
      </c:lineChart>
      <c:dateAx>
        <c:axId val="339584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9585320"/>
        <c:crosses val="autoZero"/>
        <c:auto val="1"/>
        <c:lblOffset val="100"/>
        <c:baseTimeUnit val="years"/>
      </c:dateAx>
      <c:valAx>
        <c:axId val="339585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9584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100.15</c:v>
                </c:pt>
                <c:pt idx="1">
                  <c:v>96.65</c:v>
                </c:pt>
                <c:pt idx="2">
                  <c:v>98.02</c:v>
                </c:pt>
                <c:pt idx="3">
                  <c:v>95.47</c:v>
                </c:pt>
                <c:pt idx="4">
                  <c:v>95.58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8321960"/>
        <c:axId val="338322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8321960"/>
        <c:axId val="338322352"/>
      </c:lineChart>
      <c:dateAx>
        <c:axId val="338321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8322352"/>
        <c:crosses val="autoZero"/>
        <c:auto val="1"/>
        <c:lblOffset val="100"/>
        <c:baseTimeUnit val="years"/>
      </c:dateAx>
      <c:valAx>
        <c:axId val="338322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8321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9013632"/>
        <c:axId val="339014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013632"/>
        <c:axId val="339014024"/>
      </c:lineChart>
      <c:dateAx>
        <c:axId val="339013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9014024"/>
        <c:crosses val="autoZero"/>
        <c:auto val="1"/>
        <c:lblOffset val="100"/>
        <c:baseTimeUnit val="years"/>
      </c:dateAx>
      <c:valAx>
        <c:axId val="339014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9013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9016768"/>
        <c:axId val="339196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016768"/>
        <c:axId val="339196536"/>
      </c:lineChart>
      <c:dateAx>
        <c:axId val="339016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9196536"/>
        <c:crosses val="autoZero"/>
        <c:auto val="1"/>
        <c:lblOffset val="100"/>
        <c:baseTimeUnit val="years"/>
      </c:dateAx>
      <c:valAx>
        <c:axId val="339196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9016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9198104"/>
        <c:axId val="33919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198104"/>
        <c:axId val="339198496"/>
      </c:lineChart>
      <c:dateAx>
        <c:axId val="339198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9198496"/>
        <c:crosses val="autoZero"/>
        <c:auto val="1"/>
        <c:lblOffset val="100"/>
        <c:baseTimeUnit val="years"/>
      </c:dateAx>
      <c:valAx>
        <c:axId val="33919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9198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9199672"/>
        <c:axId val="339200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199672"/>
        <c:axId val="339200064"/>
      </c:lineChart>
      <c:dateAx>
        <c:axId val="339199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9200064"/>
        <c:crosses val="autoZero"/>
        <c:auto val="1"/>
        <c:lblOffset val="100"/>
        <c:baseTimeUnit val="years"/>
      </c:dateAx>
      <c:valAx>
        <c:axId val="339200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9199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9197712"/>
        <c:axId val="339382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1868.17</c:v>
                </c:pt>
                <c:pt idx="1">
                  <c:v>1835.56</c:v>
                </c:pt>
                <c:pt idx="2">
                  <c:v>1716.82</c:v>
                </c:pt>
                <c:pt idx="3">
                  <c:v>1554.05</c:v>
                </c:pt>
                <c:pt idx="4">
                  <c:v>1671.86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197712"/>
        <c:axId val="339382992"/>
      </c:lineChart>
      <c:dateAx>
        <c:axId val="339197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9382992"/>
        <c:crosses val="autoZero"/>
        <c:auto val="1"/>
        <c:lblOffset val="100"/>
        <c:baseTimeUnit val="years"/>
      </c:dateAx>
      <c:valAx>
        <c:axId val="339382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9197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58.09</c:v>
                </c:pt>
                <c:pt idx="1">
                  <c:v>60.7</c:v>
                </c:pt>
                <c:pt idx="2">
                  <c:v>82.57</c:v>
                </c:pt>
                <c:pt idx="3">
                  <c:v>69.209999999999994</c:v>
                </c:pt>
                <c:pt idx="4">
                  <c:v>76.95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9384168"/>
        <c:axId val="339384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55.15</c:v>
                </c:pt>
                <c:pt idx="1">
                  <c:v>52.89</c:v>
                </c:pt>
                <c:pt idx="2">
                  <c:v>51.73</c:v>
                </c:pt>
                <c:pt idx="3">
                  <c:v>53.01</c:v>
                </c:pt>
                <c:pt idx="4">
                  <c:v>50.54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384168"/>
        <c:axId val="339384560"/>
      </c:lineChart>
      <c:dateAx>
        <c:axId val="339384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9384560"/>
        <c:crosses val="autoZero"/>
        <c:auto val="1"/>
        <c:lblOffset val="100"/>
        <c:baseTimeUnit val="years"/>
      </c:dateAx>
      <c:valAx>
        <c:axId val="339384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93841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186.28</c:v>
                </c:pt>
                <c:pt idx="1">
                  <c:v>183.18</c:v>
                </c:pt>
                <c:pt idx="2">
                  <c:v>136.86000000000001</c:v>
                </c:pt>
                <c:pt idx="3">
                  <c:v>164.08</c:v>
                </c:pt>
                <c:pt idx="4">
                  <c:v>153.41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9385736"/>
        <c:axId val="339016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283.05</c:v>
                </c:pt>
                <c:pt idx="1">
                  <c:v>300.52</c:v>
                </c:pt>
                <c:pt idx="2">
                  <c:v>310.47000000000003</c:v>
                </c:pt>
                <c:pt idx="3">
                  <c:v>299.39</c:v>
                </c:pt>
                <c:pt idx="4">
                  <c:v>320.36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385736"/>
        <c:axId val="339016376"/>
      </c:lineChart>
      <c:dateAx>
        <c:axId val="339385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9016376"/>
        <c:crosses val="autoZero"/>
        <c:auto val="1"/>
        <c:lblOffset val="100"/>
        <c:baseTimeUnit val="years"/>
      </c:dateAx>
      <c:valAx>
        <c:axId val="339016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9385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【1,479.31】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【80.39】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【41.06】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【253.12】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【63.50】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Normal="100" workbookViewId="0">
      <selection activeCell="B6" sqref="B6:AC6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徳島県　つるぎ町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特定環境保全公共下水道</v>
      </c>
      <c r="Q8" s="70"/>
      <c r="R8" s="70"/>
      <c r="S8" s="70"/>
      <c r="T8" s="70"/>
      <c r="U8" s="70"/>
      <c r="V8" s="70"/>
      <c r="W8" s="70" t="str">
        <f>データ!L6</f>
        <v>D3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10126</v>
      </c>
      <c r="AM8" s="64"/>
      <c r="AN8" s="64"/>
      <c r="AO8" s="64"/>
      <c r="AP8" s="64"/>
      <c r="AQ8" s="64"/>
      <c r="AR8" s="64"/>
      <c r="AS8" s="64"/>
      <c r="AT8" s="63">
        <f>データ!S6</f>
        <v>194.84</v>
      </c>
      <c r="AU8" s="63"/>
      <c r="AV8" s="63"/>
      <c r="AW8" s="63"/>
      <c r="AX8" s="63"/>
      <c r="AY8" s="63"/>
      <c r="AZ8" s="63"/>
      <c r="BA8" s="63"/>
      <c r="BB8" s="63">
        <f>データ!T6</f>
        <v>51.97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23.04</v>
      </c>
      <c r="Q10" s="63"/>
      <c r="R10" s="63"/>
      <c r="S10" s="63"/>
      <c r="T10" s="63"/>
      <c r="U10" s="63"/>
      <c r="V10" s="63"/>
      <c r="W10" s="63">
        <f>データ!P6</f>
        <v>101.28</v>
      </c>
      <c r="X10" s="63"/>
      <c r="Y10" s="63"/>
      <c r="Z10" s="63"/>
      <c r="AA10" s="63"/>
      <c r="AB10" s="63"/>
      <c r="AC10" s="63"/>
      <c r="AD10" s="64">
        <f>データ!Q6</f>
        <v>2800</v>
      </c>
      <c r="AE10" s="64"/>
      <c r="AF10" s="64"/>
      <c r="AG10" s="64"/>
      <c r="AH10" s="64"/>
      <c r="AI10" s="64"/>
      <c r="AJ10" s="64"/>
      <c r="AK10" s="2"/>
      <c r="AL10" s="64">
        <f>データ!U6</f>
        <v>2311</v>
      </c>
      <c r="AM10" s="64"/>
      <c r="AN10" s="64"/>
      <c r="AO10" s="64"/>
      <c r="AP10" s="64"/>
      <c r="AQ10" s="64"/>
      <c r="AR10" s="64"/>
      <c r="AS10" s="64"/>
      <c r="AT10" s="63">
        <f>データ!V6</f>
        <v>0.89</v>
      </c>
      <c r="AU10" s="63"/>
      <c r="AV10" s="63"/>
      <c r="AW10" s="63"/>
      <c r="AX10" s="63"/>
      <c r="AY10" s="63"/>
      <c r="AZ10" s="63"/>
      <c r="BA10" s="63"/>
      <c r="BB10" s="63">
        <f>データ!W6</f>
        <v>2596.63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108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109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110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364681</v>
      </c>
      <c r="D6" s="31">
        <f t="shared" si="3"/>
        <v>47</v>
      </c>
      <c r="E6" s="31">
        <f t="shared" si="3"/>
        <v>17</v>
      </c>
      <c r="F6" s="31">
        <f t="shared" si="3"/>
        <v>4</v>
      </c>
      <c r="G6" s="31">
        <f t="shared" si="3"/>
        <v>0</v>
      </c>
      <c r="H6" s="31" t="str">
        <f t="shared" si="3"/>
        <v>徳島県　つるぎ町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特定環境保全公共下水道</v>
      </c>
      <c r="L6" s="31" t="str">
        <f t="shared" si="3"/>
        <v>D3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23.04</v>
      </c>
      <c r="P6" s="32">
        <f t="shared" si="3"/>
        <v>101.28</v>
      </c>
      <c r="Q6" s="32">
        <f t="shared" si="3"/>
        <v>2800</v>
      </c>
      <c r="R6" s="32">
        <f t="shared" si="3"/>
        <v>10126</v>
      </c>
      <c r="S6" s="32">
        <f t="shared" si="3"/>
        <v>194.84</v>
      </c>
      <c r="T6" s="32">
        <f t="shared" si="3"/>
        <v>51.97</v>
      </c>
      <c r="U6" s="32">
        <f t="shared" si="3"/>
        <v>2311</v>
      </c>
      <c r="V6" s="32">
        <f t="shared" si="3"/>
        <v>0.89</v>
      </c>
      <c r="W6" s="32">
        <f t="shared" si="3"/>
        <v>2596.63</v>
      </c>
      <c r="X6" s="33">
        <f>IF(X7="",NA(),X7)</f>
        <v>100.15</v>
      </c>
      <c r="Y6" s="33">
        <f t="shared" ref="Y6:AG6" si="4">IF(Y7="",NA(),Y7)</f>
        <v>96.65</v>
      </c>
      <c r="Z6" s="33">
        <f t="shared" si="4"/>
        <v>98.02</v>
      </c>
      <c r="AA6" s="33">
        <f t="shared" si="4"/>
        <v>95.47</v>
      </c>
      <c r="AB6" s="33">
        <f t="shared" si="4"/>
        <v>95.58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2">
        <f>IF(BE7="",NA(),BE7)</f>
        <v>0</v>
      </c>
      <c r="BF6" s="32">
        <f t="shared" ref="BF6:BN6" si="7">IF(BF7="",NA(),BF7)</f>
        <v>0</v>
      </c>
      <c r="BG6" s="32">
        <f t="shared" si="7"/>
        <v>0</v>
      </c>
      <c r="BH6" s="32">
        <f t="shared" si="7"/>
        <v>0</v>
      </c>
      <c r="BI6" s="32">
        <f t="shared" si="7"/>
        <v>0</v>
      </c>
      <c r="BJ6" s="33">
        <f t="shared" si="7"/>
        <v>1868.17</v>
      </c>
      <c r="BK6" s="33">
        <f t="shared" si="7"/>
        <v>1835.56</v>
      </c>
      <c r="BL6" s="33">
        <f t="shared" si="7"/>
        <v>1716.82</v>
      </c>
      <c r="BM6" s="33">
        <f t="shared" si="7"/>
        <v>1554.05</v>
      </c>
      <c r="BN6" s="33">
        <f t="shared" si="7"/>
        <v>1671.86</v>
      </c>
      <c r="BO6" s="32" t="str">
        <f>IF(BO7="","",IF(BO7="-","【-】","【"&amp;SUBSTITUTE(TEXT(BO7,"#,##0.00"),"-","△")&amp;"】"))</f>
        <v>【1,479.31】</v>
      </c>
      <c r="BP6" s="33">
        <f>IF(BP7="",NA(),BP7)</f>
        <v>58.09</v>
      </c>
      <c r="BQ6" s="33">
        <f t="shared" ref="BQ6:BY6" si="8">IF(BQ7="",NA(),BQ7)</f>
        <v>60.7</v>
      </c>
      <c r="BR6" s="33">
        <f t="shared" si="8"/>
        <v>82.57</v>
      </c>
      <c r="BS6" s="33">
        <f t="shared" si="8"/>
        <v>69.209999999999994</v>
      </c>
      <c r="BT6" s="33">
        <f t="shared" si="8"/>
        <v>76.95</v>
      </c>
      <c r="BU6" s="33">
        <f t="shared" si="8"/>
        <v>55.15</v>
      </c>
      <c r="BV6" s="33">
        <f t="shared" si="8"/>
        <v>52.89</v>
      </c>
      <c r="BW6" s="33">
        <f t="shared" si="8"/>
        <v>51.73</v>
      </c>
      <c r="BX6" s="33">
        <f t="shared" si="8"/>
        <v>53.01</v>
      </c>
      <c r="BY6" s="33">
        <f t="shared" si="8"/>
        <v>50.54</v>
      </c>
      <c r="BZ6" s="32" t="str">
        <f>IF(BZ7="","",IF(BZ7="-","【-】","【"&amp;SUBSTITUTE(TEXT(BZ7,"#,##0.00"),"-","△")&amp;"】"))</f>
        <v>【63.50】</v>
      </c>
      <c r="CA6" s="33">
        <f>IF(CA7="",NA(),CA7)</f>
        <v>186.28</v>
      </c>
      <c r="CB6" s="33">
        <f t="shared" ref="CB6:CJ6" si="9">IF(CB7="",NA(),CB7)</f>
        <v>183.18</v>
      </c>
      <c r="CC6" s="33">
        <f t="shared" si="9"/>
        <v>136.86000000000001</v>
      </c>
      <c r="CD6" s="33">
        <f t="shared" si="9"/>
        <v>164.08</v>
      </c>
      <c r="CE6" s="33">
        <f t="shared" si="9"/>
        <v>153.41</v>
      </c>
      <c r="CF6" s="33">
        <f t="shared" si="9"/>
        <v>283.05</v>
      </c>
      <c r="CG6" s="33">
        <f t="shared" si="9"/>
        <v>300.52</v>
      </c>
      <c r="CH6" s="33">
        <f t="shared" si="9"/>
        <v>310.47000000000003</v>
      </c>
      <c r="CI6" s="33">
        <f t="shared" si="9"/>
        <v>299.39</v>
      </c>
      <c r="CJ6" s="33">
        <f t="shared" si="9"/>
        <v>320.36</v>
      </c>
      <c r="CK6" s="32" t="str">
        <f>IF(CK7="","",IF(CK7="-","【-】","【"&amp;SUBSTITUTE(TEXT(CK7,"#,##0.00"),"-","△")&amp;"】"))</f>
        <v>【253.12】</v>
      </c>
      <c r="CL6" s="33">
        <f>IF(CL7="",NA(),CL7)</f>
        <v>74.8</v>
      </c>
      <c r="CM6" s="33">
        <f t="shared" ref="CM6:CU6" si="10">IF(CM7="",NA(),CM7)</f>
        <v>38.71</v>
      </c>
      <c r="CN6" s="33">
        <f t="shared" si="10"/>
        <v>41.24</v>
      </c>
      <c r="CO6" s="33">
        <f t="shared" si="10"/>
        <v>42.59</v>
      </c>
      <c r="CP6" s="33">
        <f t="shared" si="10"/>
        <v>42.71</v>
      </c>
      <c r="CQ6" s="33">
        <f t="shared" si="10"/>
        <v>36.18</v>
      </c>
      <c r="CR6" s="33">
        <f t="shared" si="10"/>
        <v>36.799999999999997</v>
      </c>
      <c r="CS6" s="33">
        <f t="shared" si="10"/>
        <v>36.67</v>
      </c>
      <c r="CT6" s="33">
        <f t="shared" si="10"/>
        <v>36.200000000000003</v>
      </c>
      <c r="CU6" s="33">
        <f t="shared" si="10"/>
        <v>34.74</v>
      </c>
      <c r="CV6" s="32" t="str">
        <f>IF(CV7="","",IF(CV7="-","【-】","【"&amp;SUBSTITUTE(TEXT(CV7,"#,##0.00"),"-","△")&amp;"】"))</f>
        <v>【41.06】</v>
      </c>
      <c r="CW6" s="33">
        <f>IF(CW7="",NA(),CW7)</f>
        <v>67.97</v>
      </c>
      <c r="CX6" s="33">
        <f t="shared" ref="CX6:DF6" si="11">IF(CX7="",NA(),CX7)</f>
        <v>76.900000000000006</v>
      </c>
      <c r="CY6" s="33">
        <f t="shared" si="11"/>
        <v>76.44</v>
      </c>
      <c r="CZ6" s="33">
        <f t="shared" si="11"/>
        <v>83.04</v>
      </c>
      <c r="DA6" s="33">
        <f t="shared" si="11"/>
        <v>83.99</v>
      </c>
      <c r="DB6" s="33">
        <f t="shared" si="11"/>
        <v>72.14</v>
      </c>
      <c r="DC6" s="33">
        <f t="shared" si="11"/>
        <v>71.62</v>
      </c>
      <c r="DD6" s="33">
        <f t="shared" si="11"/>
        <v>71.239999999999995</v>
      </c>
      <c r="DE6" s="33">
        <f t="shared" si="11"/>
        <v>71.069999999999993</v>
      </c>
      <c r="DF6" s="33">
        <f t="shared" si="11"/>
        <v>70.14</v>
      </c>
      <c r="DG6" s="32" t="str">
        <f>IF(DG7="","",IF(DG7="-","【-】","【"&amp;SUBSTITUTE(TEXT(DG7,"#,##0.00"),"-","△")&amp;"】"))</f>
        <v>【80.39】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0.05</v>
      </c>
      <c r="EJ6" s="33">
        <f t="shared" si="14"/>
        <v>0.05</v>
      </c>
      <c r="EK6" s="33">
        <f t="shared" si="14"/>
        <v>0.05</v>
      </c>
      <c r="EL6" s="33">
        <f t="shared" si="14"/>
        <v>7.0000000000000007E-2</v>
      </c>
      <c r="EM6" s="33">
        <f t="shared" si="14"/>
        <v>0.08</v>
      </c>
      <c r="EN6" s="32" t="str">
        <f>IF(EN7="","",IF(EN7="-","【-】","【"&amp;SUBSTITUTE(TEXT(EN7,"#,##0.00"),"-","△")&amp;"】"))</f>
        <v>【0.05】</v>
      </c>
    </row>
    <row r="7" spans="1:144" s="34" customFormat="1">
      <c r="A7" s="26"/>
      <c r="B7" s="35">
        <v>2014</v>
      </c>
      <c r="C7" s="35">
        <v>364681</v>
      </c>
      <c r="D7" s="35">
        <v>47</v>
      </c>
      <c r="E7" s="35">
        <v>17</v>
      </c>
      <c r="F7" s="35">
        <v>4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23.04</v>
      </c>
      <c r="P7" s="36">
        <v>101.28</v>
      </c>
      <c r="Q7" s="36">
        <v>2800</v>
      </c>
      <c r="R7" s="36">
        <v>10126</v>
      </c>
      <c r="S7" s="36">
        <v>194.84</v>
      </c>
      <c r="T7" s="36">
        <v>51.97</v>
      </c>
      <c r="U7" s="36">
        <v>2311</v>
      </c>
      <c r="V7" s="36">
        <v>0.89</v>
      </c>
      <c r="W7" s="36">
        <v>2596.63</v>
      </c>
      <c r="X7" s="36">
        <v>100.15</v>
      </c>
      <c r="Y7" s="36">
        <v>96.65</v>
      </c>
      <c r="Z7" s="36">
        <v>98.02</v>
      </c>
      <c r="AA7" s="36">
        <v>95.47</v>
      </c>
      <c r="AB7" s="36">
        <v>95.58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0</v>
      </c>
      <c r="BF7" s="36">
        <v>0</v>
      </c>
      <c r="BG7" s="36">
        <v>0</v>
      </c>
      <c r="BH7" s="36">
        <v>0</v>
      </c>
      <c r="BI7" s="36">
        <v>0</v>
      </c>
      <c r="BJ7" s="36">
        <v>1868.17</v>
      </c>
      <c r="BK7" s="36">
        <v>1835.56</v>
      </c>
      <c r="BL7" s="36">
        <v>1716.82</v>
      </c>
      <c r="BM7" s="36">
        <v>1554.05</v>
      </c>
      <c r="BN7" s="36">
        <v>1671.86</v>
      </c>
      <c r="BO7" s="36">
        <v>1479.31</v>
      </c>
      <c r="BP7" s="36">
        <v>58.09</v>
      </c>
      <c r="BQ7" s="36">
        <v>60.7</v>
      </c>
      <c r="BR7" s="36">
        <v>82.57</v>
      </c>
      <c r="BS7" s="36">
        <v>69.209999999999994</v>
      </c>
      <c r="BT7" s="36">
        <v>76.95</v>
      </c>
      <c r="BU7" s="36">
        <v>55.15</v>
      </c>
      <c r="BV7" s="36">
        <v>52.89</v>
      </c>
      <c r="BW7" s="36">
        <v>51.73</v>
      </c>
      <c r="BX7" s="36">
        <v>53.01</v>
      </c>
      <c r="BY7" s="36">
        <v>50.54</v>
      </c>
      <c r="BZ7" s="36">
        <v>63.5</v>
      </c>
      <c r="CA7" s="36">
        <v>186.28</v>
      </c>
      <c r="CB7" s="36">
        <v>183.18</v>
      </c>
      <c r="CC7" s="36">
        <v>136.86000000000001</v>
      </c>
      <c r="CD7" s="36">
        <v>164.08</v>
      </c>
      <c r="CE7" s="36">
        <v>153.41</v>
      </c>
      <c r="CF7" s="36">
        <v>283.05</v>
      </c>
      <c r="CG7" s="36">
        <v>300.52</v>
      </c>
      <c r="CH7" s="36">
        <v>310.47000000000003</v>
      </c>
      <c r="CI7" s="36">
        <v>299.39</v>
      </c>
      <c r="CJ7" s="36">
        <v>320.36</v>
      </c>
      <c r="CK7" s="36">
        <v>253.12</v>
      </c>
      <c r="CL7" s="36">
        <v>74.8</v>
      </c>
      <c r="CM7" s="36">
        <v>38.71</v>
      </c>
      <c r="CN7" s="36">
        <v>41.24</v>
      </c>
      <c r="CO7" s="36">
        <v>42.59</v>
      </c>
      <c r="CP7" s="36">
        <v>42.71</v>
      </c>
      <c r="CQ7" s="36">
        <v>36.18</v>
      </c>
      <c r="CR7" s="36">
        <v>36.799999999999997</v>
      </c>
      <c r="CS7" s="36">
        <v>36.67</v>
      </c>
      <c r="CT7" s="36">
        <v>36.200000000000003</v>
      </c>
      <c r="CU7" s="36">
        <v>34.74</v>
      </c>
      <c r="CV7" s="36">
        <v>41.06</v>
      </c>
      <c r="CW7" s="36">
        <v>67.97</v>
      </c>
      <c r="CX7" s="36">
        <v>76.900000000000006</v>
      </c>
      <c r="CY7" s="36">
        <v>76.44</v>
      </c>
      <c r="CZ7" s="36">
        <v>83.04</v>
      </c>
      <c r="DA7" s="36">
        <v>83.99</v>
      </c>
      <c r="DB7" s="36">
        <v>72.14</v>
      </c>
      <c r="DC7" s="36">
        <v>71.62</v>
      </c>
      <c r="DD7" s="36">
        <v>71.239999999999995</v>
      </c>
      <c r="DE7" s="36">
        <v>71.069999999999993</v>
      </c>
      <c r="DF7" s="36">
        <v>70.14</v>
      </c>
      <c r="DG7" s="36">
        <v>80.39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0.05</v>
      </c>
      <c r="EJ7" s="36">
        <v>0.05</v>
      </c>
      <c r="EK7" s="36">
        <v>0.05</v>
      </c>
      <c r="EL7" s="36">
        <v>7.0000000000000007E-2</v>
      </c>
      <c r="EM7" s="36">
        <v>0.08</v>
      </c>
      <c r="EN7" s="36">
        <v>0.05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2016-02-03T09:06:43Z</dcterms:created>
  <dcterms:modified xsi:type="dcterms:W3CDTF">2016-02-26T05:47:35Z</dcterms:modified>
  <cp:category/>
</cp:coreProperties>
</file>