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7 海陽町（済み）\"/>
    </mc:Choice>
  </mc:AlternateContent>
  <workbookProtection workbookPassword="B501"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<sst xmlns="http://schemas.openxmlformats.org/spreadsheetml/2006/main" count="221" uniqueCount="111">
  <si>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</si>
  <si>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</si>
  <si>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</si>
  <si>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</si>
  <si>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</si>
  <si>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</si>
  <si>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</si>
  <si>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</si>
  <si>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</si>
  <si>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</si>
  <si>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</si>
  <si>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</si>
  <si>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</si>
  <si>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</si>
  <si>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</si>
  <si>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</si>
  <si>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</si>
  <si>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</si>
  <si>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</si>
  <si>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</si>
  <si>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</si>
  <si>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</si>
  <si>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</si>
  <si>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</si>
  <si>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</si>
  <si>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</si>
  <si>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</si>
  <si>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</si>
  <si>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</si>
  <si>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</si>
  <si>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</si>
  <si>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</si>
  <si>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</si>
  <si>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</si>
  <si>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</si>
  <si>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</si>
  <si>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</si>
  <si>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</si>
  <si>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</si>
  <si>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</si>
  <si>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</si>
  <si>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</si>
  <si>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</si>
  <si>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</si>
  <si>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</si>
  <si>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</si>
  <si>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</si>
  <si>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</si>
  <si>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</si>
  <si>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</si>
  <si>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</si>
  <si>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</si>
  <si>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</si>
  <si>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</si>
  <si>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</si>
  <si>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</si>
  <si>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</si>
  <si>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</si>
  <si>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</si>
  <si>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</si>
  <si>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</si>
  <si>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</si>
  <si>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</si>
  <si>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</si>
  <si>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</si>
  <si>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</si>
  <si>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</si>
  <si>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</si>
  <si>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</si>
  <si>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</si>
  <si>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</si>
  <si>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</si>
  <si>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</si>
  <si>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</si>
  <si>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</si>
  <si>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</si>
  <si>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</si>
  <si>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</si>
  <si>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</si>
  <si>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</si>
  <si>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</si>
  <si>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</si>
  <si>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</si>
  <si>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</si>
  <si>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</si>
  <si>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</si>
  <si>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</si>
  <si>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</si>
  <si>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</si>
  <si>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</si>
  <si>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</si>
  <si>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</si>
  <si>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</si>
  <si>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</si>
  <si>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</si>
  <si>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</si>
  <si>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海陽町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</si>
  <si>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</si>
  <si>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</si>
  <si>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</si>
  <si>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</si>
  <si>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</si>
  <si>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</si>
  <si>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</si>
  <si>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</si>
  <si>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</si>
  <si>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</si>
  <si>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</si>
  <si>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3処理区を有しているが、平成13年から一部供用を開始している。工事完了まであと数年を要する見込みである。維持管理費費用を料金収入で賄えず一般会計からの繰入金に頼っている状況であるが、引き続き加入の促進を図るとともに、経費の削減を行っていく。</t>
    <phoneticPr fontId="4"/>
  </si>
  <si>
    <t>　供用開始からまだ約15年しか経過しておらず、老朽管の更新までには至っていない。</t>
    <phoneticPr fontId="4"/>
  </si>
  <si>
    <t>　加入促進及び経費の削減を図ることにより、一般会計からの繰入金の負担を軽減し、健全な経営改善を図っていく。
　また、効率的な経営を目指すため、将来的には農業集落排水との施設統合も検討していく。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</si>
</sst>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443048"/>
        <c:axId val="563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97443048"/>
        <c:axId val="56321120"/>
      </c:lineChart>
      <c:dateAx>
        <c:axId val="297443048"/>
        <c:scaling>
          <c:orientation val="minMax"/>
        </c:scaling>
        <c:delete val="1"/>
        <c:axPos val="b"/>
        <c:numFmt formatCode="ge" sourceLinked="1"/>
        <c:majorTickMark val="none"/>
        <c:minorTickMark val="none"/>
        <c:tickLblPos val="none"/>
        <c:crossAx val="56321120"/>
        <c:crosses val="autoZero"/>
        <c:auto val="1"/>
        <c:lblOffset val="100"/>
        <c:baseTimeUnit val="years"/>
      </c:dateAx>
      <c:valAx>
        <c:axId val="563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4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16.09</c:v>
                </c:pt>
                <c:pt idx="1">
                  <c:v>17.260000000000002</c:v>
                </c:pt>
                <c:pt idx="2">
                  <c:v>19.489999999999998</c:v>
                </c:pt>
                <c:pt idx="3">
                  <c:v>20.6</c:v>
                </c:pt>
                <c:pt idx="4">
                  <c:v>20.420000000000002</c:v>
                </c:pt>
              </c:numCache>
            </c:numRef>
          </c:val>
        </c:ser>
        <c:dLbls>
          <c:showLegendKey val="0"/>
          <c:showVal val="0"/>
          <c:showCatName val="0"/>
          <c:showSerName val="0"/>
          <c:showPercent val="0"/>
          <c:showBubbleSize val="0"/>
        </c:dLbls>
        <c:gapWidth val="150"/>
        <c:axId val="298174736"/>
        <c:axId val="29817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98174736"/>
        <c:axId val="298175128"/>
      </c:lineChart>
      <c:dateAx>
        <c:axId val="298174736"/>
        <c:scaling>
          <c:orientation val="minMax"/>
        </c:scaling>
        <c:delete val="1"/>
        <c:axPos val="b"/>
        <c:numFmt formatCode="ge" sourceLinked="1"/>
        <c:majorTickMark val="none"/>
        <c:minorTickMark val="none"/>
        <c:tickLblPos val="none"/>
        <c:crossAx val="298175128"/>
        <c:crosses val="autoZero"/>
        <c:auto val="1"/>
        <c:lblOffset val="100"/>
        <c:baseTimeUnit val="years"/>
      </c:dateAx>
      <c:valAx>
        <c:axId val="29817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39.94</c:v>
                </c:pt>
                <c:pt idx="1">
                  <c:v>42.7</c:v>
                </c:pt>
                <c:pt idx="2">
                  <c:v>46.88</c:v>
                </c:pt>
                <c:pt idx="3">
                  <c:v>44.79</c:v>
                </c:pt>
                <c:pt idx="4">
                  <c:v>49.15</c:v>
                </c:pt>
              </c:numCache>
            </c:numRef>
          </c:val>
        </c:ser>
        <c:dLbls>
          <c:showLegendKey val="0"/>
          <c:showVal val="0"/>
          <c:showCatName val="0"/>
          <c:showSerName val="0"/>
          <c:showPercent val="0"/>
          <c:showBubbleSize val="0"/>
        </c:dLbls>
        <c:gapWidth val="150"/>
        <c:axId val="298318816"/>
        <c:axId val="29831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98318816"/>
        <c:axId val="298319208"/>
      </c:lineChart>
      <c:dateAx>
        <c:axId val="298318816"/>
        <c:scaling>
          <c:orientation val="minMax"/>
        </c:scaling>
        <c:delete val="1"/>
        <c:axPos val="b"/>
        <c:numFmt formatCode="ge" sourceLinked="1"/>
        <c:majorTickMark val="none"/>
        <c:minorTickMark val="none"/>
        <c:tickLblPos val="none"/>
        <c:crossAx val="298319208"/>
        <c:crosses val="autoZero"/>
        <c:auto val="1"/>
        <c:lblOffset val="100"/>
        <c:baseTimeUnit val="years"/>
      </c:dateAx>
      <c:valAx>
        <c:axId val="29831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94.8</c:v>
                </c:pt>
                <c:pt idx="1">
                  <c:v>98.89</c:v>
                </c:pt>
                <c:pt idx="2">
                  <c:v>98.44</c:v>
                </c:pt>
                <c:pt idx="3">
                  <c:v>101.03</c:v>
                </c:pt>
                <c:pt idx="4">
                  <c:v>101.31</c:v>
                </c:pt>
              </c:numCache>
            </c:numRef>
          </c:val>
        </c:ser>
        <c:dLbls>
          <c:showLegendKey val="0"/>
          <c:showVal val="0"/>
          <c:showCatName val="0"/>
          <c:showSerName val="0"/>
          <c:showPercent val="0"/>
          <c:showBubbleSize val="0"/>
        </c:dLbls>
        <c:gapWidth val="150"/>
        <c:axId val="144280208"/>
        <c:axId val="14351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80208"/>
        <c:axId val="143515416"/>
      </c:lineChart>
      <c:dateAx>
        <c:axId val="144280208"/>
        <c:scaling>
          <c:orientation val="minMax"/>
        </c:scaling>
        <c:delete val="1"/>
        <c:axPos val="b"/>
        <c:numFmt formatCode="ge" sourceLinked="1"/>
        <c:majorTickMark val="none"/>
        <c:minorTickMark val="none"/>
        <c:tickLblPos val="none"/>
        <c:crossAx val="143515416"/>
        <c:crosses val="autoZero"/>
        <c:auto val="1"/>
        <c:lblOffset val="100"/>
        <c:baseTimeUnit val="years"/>
      </c:dateAx>
      <c:valAx>
        <c:axId val="14351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8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146280"/>
        <c:axId val="29792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146280"/>
        <c:axId val="297921784"/>
      </c:lineChart>
      <c:dateAx>
        <c:axId val="298146280"/>
        <c:scaling>
          <c:orientation val="minMax"/>
        </c:scaling>
        <c:delete val="1"/>
        <c:axPos val="b"/>
        <c:numFmt formatCode="ge" sourceLinked="1"/>
        <c:majorTickMark val="none"/>
        <c:minorTickMark val="none"/>
        <c:tickLblPos val="none"/>
        <c:crossAx val="297921784"/>
        <c:crosses val="autoZero"/>
        <c:auto val="1"/>
        <c:lblOffset val="100"/>
        <c:baseTimeUnit val="years"/>
      </c:dateAx>
      <c:valAx>
        <c:axId val="2979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4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946208"/>
        <c:axId val="2979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946208"/>
        <c:axId val="297946592"/>
      </c:lineChart>
      <c:dateAx>
        <c:axId val="297946208"/>
        <c:scaling>
          <c:orientation val="minMax"/>
        </c:scaling>
        <c:delete val="1"/>
        <c:axPos val="b"/>
        <c:numFmt formatCode="ge" sourceLinked="1"/>
        <c:majorTickMark val="none"/>
        <c:minorTickMark val="none"/>
        <c:tickLblPos val="none"/>
        <c:crossAx val="297946592"/>
        <c:crosses val="autoZero"/>
        <c:auto val="1"/>
        <c:lblOffset val="100"/>
        <c:baseTimeUnit val="years"/>
      </c:dateAx>
      <c:valAx>
        <c:axId val="2979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095736"/>
        <c:axId val="298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095736"/>
        <c:axId val="298096128"/>
      </c:lineChart>
      <c:dateAx>
        <c:axId val="298095736"/>
        <c:scaling>
          <c:orientation val="minMax"/>
        </c:scaling>
        <c:delete val="1"/>
        <c:axPos val="b"/>
        <c:numFmt formatCode="ge" sourceLinked="1"/>
        <c:majorTickMark val="none"/>
        <c:minorTickMark val="none"/>
        <c:tickLblPos val="none"/>
        <c:crossAx val="298096128"/>
        <c:crosses val="autoZero"/>
        <c:auto val="1"/>
        <c:lblOffset val="100"/>
        <c:baseTimeUnit val="years"/>
      </c:dateAx>
      <c:valAx>
        <c:axId val="298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9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982832"/>
        <c:axId val="29809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982832"/>
        <c:axId val="298097304"/>
      </c:lineChart>
      <c:dateAx>
        <c:axId val="294982832"/>
        <c:scaling>
          <c:orientation val="minMax"/>
        </c:scaling>
        <c:delete val="1"/>
        <c:axPos val="b"/>
        <c:numFmt formatCode="ge" sourceLinked="1"/>
        <c:majorTickMark val="none"/>
        <c:minorTickMark val="none"/>
        <c:tickLblPos val="none"/>
        <c:crossAx val="298097304"/>
        <c:crosses val="autoZero"/>
        <c:auto val="1"/>
        <c:lblOffset val="100"/>
        <c:baseTimeUnit val="years"/>
      </c:dateAx>
      <c:valAx>
        <c:axId val="29809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8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098480"/>
        <c:axId val="29809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98098480"/>
        <c:axId val="298098872"/>
      </c:lineChart>
      <c:dateAx>
        <c:axId val="298098480"/>
        <c:scaling>
          <c:orientation val="minMax"/>
        </c:scaling>
        <c:delete val="1"/>
        <c:axPos val="b"/>
        <c:numFmt formatCode="ge" sourceLinked="1"/>
        <c:majorTickMark val="none"/>
        <c:minorTickMark val="none"/>
        <c:tickLblPos val="none"/>
        <c:crossAx val="298098872"/>
        <c:crosses val="autoZero"/>
        <c:auto val="1"/>
        <c:lblOffset val="100"/>
        <c:baseTimeUnit val="years"/>
      </c:dateAx>
      <c:valAx>
        <c:axId val="29809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9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47.04</c:v>
                </c:pt>
                <c:pt idx="1">
                  <c:v>41.43</c:v>
                </c:pt>
                <c:pt idx="2">
                  <c:v>49.12</c:v>
                </c:pt>
                <c:pt idx="3">
                  <c:v>50.43</c:v>
                </c:pt>
                <c:pt idx="4">
                  <c:v>44.69</c:v>
                </c:pt>
              </c:numCache>
            </c:numRef>
          </c:val>
        </c:ser>
        <c:dLbls>
          <c:showLegendKey val="0"/>
          <c:showVal val="0"/>
          <c:showCatName val="0"/>
          <c:showSerName val="0"/>
          <c:showPercent val="0"/>
          <c:showBubbleSize val="0"/>
        </c:dLbls>
        <c:gapWidth val="150"/>
        <c:axId val="296878864"/>
        <c:axId val="29687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96878864"/>
        <c:axId val="296878472"/>
      </c:lineChart>
      <c:dateAx>
        <c:axId val="296878864"/>
        <c:scaling>
          <c:orientation val="minMax"/>
        </c:scaling>
        <c:delete val="1"/>
        <c:axPos val="b"/>
        <c:numFmt formatCode="ge" sourceLinked="1"/>
        <c:majorTickMark val="none"/>
        <c:minorTickMark val="none"/>
        <c:tickLblPos val="none"/>
        <c:crossAx val="296878472"/>
        <c:crosses val="autoZero"/>
        <c:auto val="1"/>
        <c:lblOffset val="100"/>
        <c:baseTimeUnit val="years"/>
      </c:dateAx>
      <c:valAx>
        <c:axId val="29687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290.27</c:v>
                </c:pt>
                <c:pt idx="1">
                  <c:v>326.16000000000003</c:v>
                </c:pt>
                <c:pt idx="2">
                  <c:v>261.95999999999998</c:v>
                </c:pt>
                <c:pt idx="3">
                  <c:v>267.01</c:v>
                </c:pt>
                <c:pt idx="4">
                  <c:v>299.81</c:v>
                </c:pt>
              </c:numCache>
            </c:numRef>
          </c:val>
        </c:ser>
        <c:dLbls>
          <c:showLegendKey val="0"/>
          <c:showVal val="0"/>
          <c:showCatName val="0"/>
          <c:showSerName val="0"/>
          <c:showPercent val="0"/>
          <c:showBubbleSize val="0"/>
        </c:dLbls>
        <c:gapWidth val="150"/>
        <c:axId val="298173168"/>
        <c:axId val="29817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98173168"/>
        <c:axId val="298173560"/>
      </c:lineChart>
      <c:dateAx>
        <c:axId val="298173168"/>
        <c:scaling>
          <c:orientation val="minMax"/>
        </c:scaling>
        <c:delete val="1"/>
        <c:axPos val="b"/>
        <c:numFmt formatCode="ge" sourceLinked="1"/>
        <c:majorTickMark val="none"/>
        <c:minorTickMark val="none"/>
        <c:tickLblPos val="none"/>
        <c:crossAx val="298173560"/>
        <c:crosses val="autoZero"/>
        <c:auto val="1"/>
        <c:lblOffset val="100"/>
        <c:baseTimeUnit val="years"/>
      </c:dateAx>
      <c:valAx>
        <c:axId val="29817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海陽町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10259</v>
      </c>
      <c r="AM8" s="47"/>
      <c r="AN8" s="47"/>
      <c r="AO8" s="47"/>
      <c r="AP8" s="47"/>
      <c r="AQ8" s="47"/>
      <c r="AR8" s="47"/>
      <c r="AS8" s="47"/>
      <c r="AT8" s="43">
        <f>データ!S6</f>
        <v>327.64999999999998</v>
      </c>
      <c r="AU8" s="43"/>
      <c r="AV8" s="43"/>
      <c r="AW8" s="43"/>
      <c r="AX8" s="43"/>
      <c r="AY8" s="43"/>
      <c r="AZ8" s="43"/>
      <c r="BA8" s="43"/>
      <c r="BB8" s="43">
        <f>データ!T6</f>
        <v>31.31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27.25</v>
      </c>
      <c r="Q10" s="43"/>
      <c r="R10" s="43"/>
      <c r="S10" s="43"/>
      <c r="T10" s="43"/>
      <c r="U10" s="43"/>
      <c r="V10" s="43"/>
      <c r="W10" s="43">
        <f>データ!P6</f>
        <v>100</v>
      </c>
      <c r="X10" s="43"/>
      <c r="Y10" s="43"/>
      <c r="Z10" s="43"/>
      <c r="AA10" s="43"/>
      <c r="AB10" s="43"/>
      <c r="AC10" s="43"/>
      <c r="AD10" s="47">
        <f>データ!Q6</f>
        <v>2400</v>
      </c>
      <c r="AE10" s="47"/>
      <c r="AF10" s="47"/>
      <c r="AG10" s="47"/>
      <c r="AH10" s="47"/>
      <c r="AI10" s="47"/>
      <c r="AJ10" s="47"/>
      <c r="AK10" s="2"/>
      <c r="AL10" s="47">
        <f>データ!U6</f>
        <v>2771</v>
      </c>
      <c r="AM10" s="47"/>
      <c r="AN10" s="47"/>
      <c r="AO10" s="47"/>
      <c r="AP10" s="47"/>
      <c r="AQ10" s="47"/>
      <c r="AR10" s="47"/>
      <c r="AS10" s="47"/>
      <c r="AT10" s="43">
        <f>データ!V6</f>
        <v>1.06</v>
      </c>
      <c r="AU10" s="43"/>
      <c r="AV10" s="43"/>
      <c r="AW10" s="43"/>
      <c r="AX10" s="43"/>
      <c r="AY10" s="43"/>
      <c r="AZ10" s="43"/>
      <c r="BA10" s="43"/>
      <c r="BB10" s="43">
        <f>データ!W6</f>
        <v>2614.15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363880</v>
      </c>
      <c r="D6" s="31">
        <f t="shared" si="3"/>
        <v>47</v>
      </c>
      <c r="E6" s="31">
        <f t="shared" si="3"/>
        <v>17</v>
      </c>
      <c r="F6" s="31">
        <f t="shared" si="3"/>
        <v>4</v>
      </c>
      <c r="G6" s="31">
        <f t="shared" si="3"/>
        <v>0</v>
      </c>
      <c r="H6" s="31" t="str">
        <f t="shared" si="3"/>
        <v>徳島県　海陽町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27.25</v>
      </c>
      <c r="P6" s="32">
        <f t="shared" si="3"/>
        <v>100</v>
      </c>
      <c r="Q6" s="32">
        <f t="shared" si="3"/>
        <v>2400</v>
      </c>
      <c r="R6" s="32">
        <f t="shared" si="3"/>
        <v>10259</v>
      </c>
      <c r="S6" s="32">
        <f t="shared" si="3"/>
        <v>327.64999999999998</v>
      </c>
      <c r="T6" s="32">
        <f t="shared" si="3"/>
        <v>31.31</v>
      </c>
      <c r="U6" s="32">
        <f t="shared" si="3"/>
        <v>2771</v>
      </c>
      <c r="V6" s="32">
        <f t="shared" si="3"/>
        <v>1.06</v>
      </c>
      <c r="W6" s="32">
        <f t="shared" si="3"/>
        <v>2614.15</v>
      </c>
      <c r="X6" s="33">
        <f>IF(X7="",NA(),X7)</f>
        <v>94.8</v>
      </c>
      <c r="Y6" s="33">
        <f t="shared" ref="Y6:AG6" si="4">IF(Y7="",NA(),Y7)</f>
        <v>98.89</v>
      </c>
      <c r="Z6" s="33">
        <f t="shared" si="4"/>
        <v>98.44</v>
      </c>
      <c r="AA6" s="33">
        <f t="shared" si="4"/>
        <v>101.03</v>
      </c>
      <c r="AB6" s="33">
        <f t="shared" si="4"/>
        <v>101.31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47.04</v>
      </c>
      <c r="BQ6" s="33">
        <f t="shared" ref="BQ6:BY6" si="8">IF(BQ7="",NA(),BQ7)</f>
        <v>41.43</v>
      </c>
      <c r="BR6" s="33">
        <f t="shared" si="8"/>
        <v>49.12</v>
      </c>
      <c r="BS6" s="33">
        <f t="shared" si="8"/>
        <v>50.43</v>
      </c>
      <c r="BT6" s="33">
        <f t="shared" si="8"/>
        <v>44.69</v>
      </c>
      <c r="BU6" s="33">
        <f t="shared" si="8"/>
        <v>55.15</v>
      </c>
      <c r="BV6" s="33">
        <f t="shared" si="8"/>
        <v>52.89</v>
      </c>
      <c r="BW6" s="33">
        <f t="shared" si="8"/>
        <v>51.73</v>
      </c>
      <c r="BX6" s="33">
        <f t="shared" si="8"/>
        <v>53.01</v>
      </c>
      <c r="BY6" s="33">
        <f t="shared" si="8"/>
        <v>50.54</v>
      </c>
      <c r="BZ6" s="32" t="str">
        <f>IF(BZ7="","",IF(BZ7="-","【-】","【"&amp;SUBSTITUTE(TEXT(BZ7,"#,##0.00"),"-","△")&amp;"】"))</f>
        <v>【63.50】</v>
      </c>
      <c r="CA6" s="33">
        <f>IF(CA7="",NA(),CA7)</f>
        <v>290.27</v>
      </c>
      <c r="CB6" s="33">
        <f t="shared" ref="CB6:CJ6" si="9">IF(CB7="",NA(),CB7)</f>
        <v>326.16000000000003</v>
      </c>
      <c r="CC6" s="33">
        <f t="shared" si="9"/>
        <v>261.95999999999998</v>
      </c>
      <c r="CD6" s="33">
        <f t="shared" si="9"/>
        <v>267.01</v>
      </c>
      <c r="CE6" s="33">
        <f t="shared" si="9"/>
        <v>299.81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16.09</v>
      </c>
      <c r="CM6" s="33">
        <f t="shared" ref="CM6:CU6" si="10">IF(CM7="",NA(),CM7)</f>
        <v>17.260000000000002</v>
      </c>
      <c r="CN6" s="33">
        <f t="shared" si="10"/>
        <v>19.489999999999998</v>
      </c>
      <c r="CO6" s="33">
        <f t="shared" si="10"/>
        <v>20.6</v>
      </c>
      <c r="CP6" s="33">
        <f t="shared" si="10"/>
        <v>20.420000000000002</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39.94</v>
      </c>
      <c r="CX6" s="33">
        <f t="shared" ref="CX6:DF6" si="11">IF(CX7="",NA(),CX7)</f>
        <v>42.7</v>
      </c>
      <c r="CY6" s="33">
        <f t="shared" si="11"/>
        <v>46.88</v>
      </c>
      <c r="CZ6" s="33">
        <f t="shared" si="11"/>
        <v>44.79</v>
      </c>
      <c r="DA6" s="33">
        <f t="shared" si="11"/>
        <v>49.15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363880</v>
      </c>
      <c r="D7" s="35">
        <v>47</v>
      </c>
      <c r="E7" s="35">
        <v>17</v>
      </c>
      <c r="F7" s="35">
        <v>4</v>
      </c>
      <c r="G7" s="35">
        <v>0</v>
      </c>
      <c r="H7" s="35" t="s">
        <v>96</v>
      </c>
      <c r="I7" s="35" t="s">
        <v>97</v>
      </c>
      <c r="J7" s="35" t="s">
        <v>98</v>
      </c>
      <c r="K7" s="35" t="s">
        <v>99</v>
      </c>
      <c r="L7" s="35" t="s">
        <v>100</v>
      </c>
      <c r="M7" s="36" t="s">
        <v>101</v>
      </c>
      <c r="N7" s="36" t="s">
        <v>102</v>
      </c>
      <c r="O7" s="36">
        <v>27.25</v>
      </c>
      <c r="P7" s="36">
        <v>100</v>
      </c>
      <c r="Q7" s="36">
        <v>2400</v>
      </c>
      <c r="R7" s="36">
        <v>10259</v>
      </c>
      <c r="S7" s="36">
        <v>327.64999999999998</v>
      </c>
      <c r="T7" s="36">
        <v>31.31</v>
      </c>
      <c r="U7" s="36">
        <v>2771</v>
      </c>
      <c r="V7" s="36">
        <v>1.06</v>
      </c>
      <c r="W7" s="36">
        <v>2614.15</v>
      </c>
      <c r="X7" s="36">
        <v>94.8</v>
      </c>
      <c r="Y7" s="36">
        <v>98.89</v>
      </c>
      <c r="Z7" s="36">
        <v>98.44</v>
      </c>
      <c r="AA7" s="36">
        <v>101.03</v>
      </c>
      <c r="AB7" s="36">
        <v>101.31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47.04</v>
      </c>
      <c r="BQ7" s="36">
        <v>41.43</v>
      </c>
      <c r="BR7" s="36">
        <v>49.12</v>
      </c>
      <c r="BS7" s="36">
        <v>50.43</v>
      </c>
      <c r="BT7" s="36">
        <v>44.69</v>
      </c>
      <c r="BU7" s="36">
        <v>55.15</v>
      </c>
      <c r="BV7" s="36">
        <v>52.89</v>
      </c>
      <c r="BW7" s="36">
        <v>51.73</v>
      </c>
      <c r="BX7" s="36">
        <v>53.01</v>
      </c>
      <c r="BY7" s="36">
        <v>50.54</v>
      </c>
      <c r="BZ7" s="36">
        <v>63.5</v>
      </c>
      <c r="CA7" s="36">
        <v>290.27</v>
      </c>
      <c r="CB7" s="36">
        <v>326.16000000000003</v>
      </c>
      <c r="CC7" s="36">
        <v>261.95999999999998</v>
      </c>
      <c r="CD7" s="36">
        <v>267.01</v>
      </c>
      <c r="CE7" s="36">
        <v>299.81</v>
      </c>
      <c r="CF7" s="36">
        <v>283.05</v>
      </c>
      <c r="CG7" s="36">
        <v>300.52</v>
      </c>
      <c r="CH7" s="36">
        <v>310.47000000000003</v>
      </c>
      <c r="CI7" s="36">
        <v>299.39</v>
      </c>
      <c r="CJ7" s="36">
        <v>320.36</v>
      </c>
      <c r="CK7" s="36">
        <v>253.12</v>
      </c>
      <c r="CL7" s="36">
        <v>16.09</v>
      </c>
      <c r="CM7" s="36">
        <v>17.260000000000002</v>
      </c>
      <c r="CN7" s="36">
        <v>19.489999999999998</v>
      </c>
      <c r="CO7" s="36">
        <v>20.6</v>
      </c>
      <c r="CP7" s="36">
        <v>20.420000000000002</v>
      </c>
      <c r="CQ7" s="36">
        <v>36.18</v>
      </c>
      <c r="CR7" s="36">
        <v>36.799999999999997</v>
      </c>
      <c r="CS7" s="36">
        <v>36.67</v>
      </c>
      <c r="CT7" s="36">
        <v>36.200000000000003</v>
      </c>
      <c r="CU7" s="36">
        <v>34.74</v>
      </c>
      <c r="CV7" s="36">
        <v>41.06</v>
      </c>
      <c r="CW7" s="36">
        <v>39.94</v>
      </c>
      <c r="CX7" s="36">
        <v>42.7</v>
      </c>
      <c r="CY7" s="36">
        <v>46.88</v>
      </c>
      <c r="CZ7" s="36">
        <v>44.79</v>
      </c>
      <c r="DA7" s="36">
        <v>49.15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2016-02-03T09:06:41Z</dcterms:created>
  <dcterms:modified xsi:type="dcterms:W3CDTF">2016-02-26T05:43:51Z</dcterms:modified>
  <cp:category/>
</cp:coreProperties>
</file>