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sdfs\KenFileServer\105\004000\2015(H27)\I_地方債\04 平成27年度地方債担当（研修生下席）\平成27年度研修生（地方債下席）\平成27年度後期（馬場）\01 地方公営企業\280122_公営企業に係る「経営比較分析表」の分析等について\06 回答（市町村より）\03 HP公開用\01 徳島市（済み）\"/>
    </mc:Choice>
  </mc:AlternateContent>
  <workbookProtection workbookPassword="B501" lockStructure="1"/>
  <bookViews>
    <workbookView xWindow="240" yWindow="60" windowWidth="8070" windowHeight="7875"/>
  </bookViews>
  <sheets>
    <sheet name="法非適用_下水道事業" sheetId="4" r:id="rId1"/>
    <sheet name="データ" sheetId="5" state="hidden" r:id="rId2"/>
  </sheets>
  <calcPr calcId="15251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AD10" i="4" s="1"/>
  <c r="P6" i="5"/>
  <c r="W10" i="4" s="1"/>
  <c r="O6" i="5"/>
  <c r="P10" i="4" s="1"/>
  <c r="N6" i="5"/>
  <c r="I10" i="4" s="1"/>
  <c r="M6" i="5"/>
  <c r="B10" i="4" s="1"/>
  <c r="L6" i="5"/>
  <c r="K6" i="5"/>
  <c r="P8" i="4" s="1"/>
  <c r="J6" i="5"/>
  <c r="I8" i="4" s="1"/>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L8" i="4"/>
  <c r="W8" i="4"/>
  <c r="B6" i="4"/>
  <c r="C10" i="5" l="1"/>
  <c r="D10" i="5"/>
  <c r="E10" i="5"/>
  <c r="B10" i="5"/>
</calcChain>
</file>

<file path=xl/sharedStrings.xml><?xml version="1.0" encoding="utf-8"?>
<sst xmlns="http://schemas.openxmlformats.org/spreadsheetml/2006/main" count="247" uniqueCount="110">
  <si>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</si>
  <si>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</si>
  <si>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</si>
  <si>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</si>
  <si>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</si>
  <si>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</si>
  <si>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</si>
  <si>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</si>
  <si>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</si>
  <si>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</si>
  <si>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</si>
  <si>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</si>
  <si>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</si>
  <si>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</si>
  <si>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</si>
  <si>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</si>
  <si>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</si>
  <si>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</si>
  <si>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</si>
  <si>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</si>
  <si>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</si>
  <si>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</si>
  <si>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</si>
  <si>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</si>
  <si>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</si>
  <si>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</si>
  <si>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</si>
  <si>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</si>
  <si>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</si>
  <si>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</si>
  <si>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</si>
  <si>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</si>
  <si>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</si>
  <si>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</si>
  <si>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</si>
  <si>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</si>
  <si>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</si>
  <si>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</si>
  <si>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</si>
  <si>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</si>
  <si>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</si>
  <si>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22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</si>
  <si>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</si>
  <si>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</si>
  <si>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</si>
  <si>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</si>
  <si>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</si>
  <si>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</si>
  <si>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</si>
  <si>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</si>
  <si>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</si>
  <si>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</si>
  <si>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</si>
  <si>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</si>
  <si>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</si>
  <si>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</si>
  <si>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</si>
  <si>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</si>
  <si>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</si>
  <si>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</si>
  <si>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</si>
  <si>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</si>
  <si>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</si>
  <si>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</si>
  <si>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</si>
  <si>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</si>
  <si>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</si>
  <si>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</si>
  <si>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</si>
  <si>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</si>
  <si>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</si>
  <si>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</si>
  <si>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</si>
  <si>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</si>
  <si>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</si>
  <si>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</si>
  <si>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</si>
  <si>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</si>
  <si>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</si>
  <si>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</si>
  <si>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</si>
  <si>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</si>
  <si>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</si>
  <si>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</si>
  <si>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</si>
  <si>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</si>
  <si>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</si>
  <si>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</si>
  <si>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</si>
  <si>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</si>
  <si>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</si>
  <si>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</si>
  <si>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</si>
  <si>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</si>
  <si>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</si>
  <si>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徳島県　徳島市</t>
  </si>
  <si>
    <t>法非適用</t>
  </si>
  <si>
    <t>下水道事業</t>
  </si>
  <si>
    <t>特定環境保全公共下水道</t>
  </si>
  <si>
    <t>D3</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</si>
  <si>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</si>
  <si>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</si>
  <si>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</si>
  <si>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</si>
  <si>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</si>
  <si>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</si>
  <si>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</si>
  <si>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法非適用団体であるため「①有形固定資産減価償却率」「②管渠老朽化率」は算出されていない。
　「③管渠改善率」については、これまでに設備改修を実施しておらず0％となっているが、施設の老朽化が進んでいることから、今後は改修工事などが必要となってくる。</t>
    <phoneticPr fontId="4"/>
  </si>
  <si>
    <t>　本事業の実施状況は「経営の健全化・効率性」や「老朽化の状況」の指標からは順調であると判断できるが、今後は施設の老朽化に伴う設備改修などに多額の投資が必要であると見込まれる。
　本市の下水道事業特別会計の財政事業は厳しい状況であり、建設コストの節減に留意するとともに、維持管理においても今後とも経費の削減に努め効率的な運営に取り組んでいく必要がある。</t>
    <phoneticPr fontId="4"/>
  </si>
  <si>
    <t>【①収益的収支比率】
 一般会計からの繰入金もあることから収益的収支比率は100％で推移している。
【④企業債残高対事業規模比率】
　当施設は既に整備された施設での譲渡を受けており企業債の発行がないため比率は0％となっている。
【⑤経費回収率】
　経費回収率は高水準で推移しており、全国平均及び類似団体平均を上回っている。
【⑥汚水処理原価】
　汚水処理原価は低額で推移しており、全国平均及び類似団体平均を下回っている。
【⑦施設利用率】
　施設利用率は５０％程度であり全国平均及び類似団体平均値を上回って推移している。
【⑧水洗化率】
　処理区域内での接続は完了している。</t>
    <rPh sb="230" eb="232">
      <t>テイド</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</si>
</sst>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データ!$ED$6:$EH$6</c:f>
              <c:numCache>
                <c:formatCode>#,##0.00;"△"#,##0.00;"-"</c:formatCode>
                <c:ptCount val="5"/>
                <c:pt idx="0">
                  <c:v>0</c:v>
                </c:pt>
                <c:pt idx="1">
                  <c:v>0</c:v>
                </c:pt>
                <c:pt idx="2" formatCode="#,##0.00;&quot;△&quot;#,##0.00">
                  <c:v>0</c:v>
                </c:pt>
                <c:pt idx="3" formatCode="#,##0.00;&quot;△&quot;#,##0.00">
                  <c:v>0</c:v>
                </c:pt>
                <c:pt idx="4" formatCode="#,##0.00;&quot;△&quot;#,##0.00">
                  <c:v>0</c:v>
                </c:pt>
              </c:numCache>
            </c:numRef>
          </c:val>
        </c:ser>
        <c:dLbls>
          <c:showLegendKey val="0"/>
          <c:showVal val="0"/>
          <c:showCatName val="0"/>
          <c:showSerName val="0"/>
          <c:showPercent val="0"/>
          <c:showBubbleSize val="0"/>
        </c:dLbls>
        <c:gapWidth val="150"/>
        <c:axId val="303276376"/>
        <c:axId val="3023987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c:v>
                </c:pt>
                <c:pt idx="1">
                  <c:v>0</c:v>
                </c:pt>
                <c:pt idx="2">
                  <c:v>0.05</c:v>
                </c:pt>
                <c:pt idx="3">
                  <c:v>7.0000000000000007E-2</c:v>
                </c:pt>
                <c:pt idx="4">
                  <c:v>0.08</c:v>
                </c:pt>
              </c:numCache>
            </c:numRef>
          </c:val>
          <c:smooth val="0"/>
        </c:ser>
        <c:dLbls>
          <c:showLegendKey val="0"/>
          <c:showVal val="0"/>
          <c:showCatName val="0"/>
          <c:showSerName val="0"/>
          <c:showPercent val="0"/>
          <c:showBubbleSize val="0"/>
        </c:dLbls>
        <c:marker val="1"/>
        <c:smooth val="0"/>
        <c:axId val="303276376"/>
        <c:axId val="302398752"/>
      </c:lineChart>
      <c:dateAx>
        <c:axId val="303276376"/>
        <c:scaling>
          <c:orientation val="minMax"/>
        </c:scaling>
        <c:delete val="1"/>
        <c:axPos val="b"/>
        <c:numFmt formatCode="ge" sourceLinked="1"/>
        <c:majorTickMark val="none"/>
        <c:minorTickMark val="none"/>
        <c:tickLblPos val="none"/>
        <c:crossAx val="302398752"/>
        <c:crosses val="autoZero"/>
        <c:auto val="1"/>
        <c:lblOffset val="100"/>
        <c:baseTimeUnit val="years"/>
      </c:dateAx>
      <c:valAx>
        <c:axId val="3023987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32763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データ!$X$6:$AB$6</c:f>
              <c:numCache>
                <c:formatCode>#,##0.00;"△"#,##0.00;"-"</c:formatCode>
                <c:ptCount val="5"/>
                <c:pt idx="0">
                  <c:v>0</c:v>
                </c:pt>
                <c:pt idx="1">
                  <c:v>0</c:v>
                </c:pt>
                <c:pt idx="2">
                  <c:v>100</c:v>
                </c:pt>
                <c:pt idx="3">
                  <c:v>100</c:v>
                </c:pt>
                <c:pt idx="4">
                  <c:v>100</c:v>
                </c:pt>
              </c:numCache>
            </c:numRef>
          </c:val>
        </c:ser>
        <c:dLbls>
          <c:showLegendKey val="0"/>
          <c:showVal val="0"/>
          <c:showCatName val="0"/>
          <c:showSerName val="0"/>
          <c:showPercent val="0"/>
          <c:showBubbleSize val="0"/>
        </c:dLbls>
        <c:gapWidth val="150"/>
        <c:axId val="303307320"/>
        <c:axId val="3033077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03307320"/>
        <c:axId val="303307704"/>
      </c:lineChart>
      <c:dateAx>
        <c:axId val="303307320"/>
        <c:scaling>
          <c:orientation val="minMax"/>
        </c:scaling>
        <c:delete val="1"/>
        <c:axPos val="b"/>
        <c:numFmt formatCode="ge" sourceLinked="1"/>
        <c:majorTickMark val="none"/>
        <c:minorTickMark val="none"/>
        <c:tickLblPos val="none"/>
        <c:crossAx val="303307704"/>
        <c:crosses val="autoZero"/>
        <c:auto val="1"/>
        <c:lblOffset val="100"/>
        <c:baseTimeUnit val="years"/>
      </c:dateAx>
      <c:valAx>
        <c:axId val="3033077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3307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03365048"/>
        <c:axId val="3033654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03365048"/>
        <c:axId val="303365432"/>
      </c:lineChart>
      <c:dateAx>
        <c:axId val="303365048"/>
        <c:scaling>
          <c:orientation val="minMax"/>
        </c:scaling>
        <c:delete val="1"/>
        <c:axPos val="b"/>
        <c:numFmt formatCode="ge" sourceLinked="1"/>
        <c:majorTickMark val="none"/>
        <c:minorTickMark val="none"/>
        <c:tickLblPos val="none"/>
        <c:crossAx val="303365432"/>
        <c:crosses val="autoZero"/>
        <c:auto val="1"/>
        <c:lblOffset val="100"/>
        <c:baseTimeUnit val="years"/>
      </c:dateAx>
      <c:valAx>
        <c:axId val="3033654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3365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03349264"/>
        <c:axId val="3033758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03349264"/>
        <c:axId val="303375840"/>
      </c:lineChart>
      <c:dateAx>
        <c:axId val="303349264"/>
        <c:scaling>
          <c:orientation val="minMax"/>
        </c:scaling>
        <c:delete val="1"/>
        <c:axPos val="b"/>
        <c:numFmt formatCode="ge" sourceLinked="1"/>
        <c:majorTickMark val="none"/>
        <c:minorTickMark val="none"/>
        <c:tickLblPos val="none"/>
        <c:crossAx val="303375840"/>
        <c:crosses val="autoZero"/>
        <c:auto val="1"/>
        <c:lblOffset val="100"/>
        <c:baseTimeUnit val="years"/>
      </c:dateAx>
      <c:valAx>
        <c:axId val="3033758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3349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02670592"/>
        <c:axId val="3026709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02670592"/>
        <c:axId val="302670984"/>
      </c:lineChart>
      <c:dateAx>
        <c:axId val="302670592"/>
        <c:scaling>
          <c:orientation val="minMax"/>
        </c:scaling>
        <c:delete val="1"/>
        <c:axPos val="b"/>
        <c:numFmt formatCode="ge" sourceLinked="1"/>
        <c:majorTickMark val="none"/>
        <c:minorTickMark val="none"/>
        <c:tickLblPos val="none"/>
        <c:crossAx val="302670984"/>
        <c:crosses val="autoZero"/>
        <c:auto val="1"/>
        <c:lblOffset val="100"/>
        <c:baseTimeUnit val="years"/>
      </c:dateAx>
      <c:valAx>
        <c:axId val="3026709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2670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02672160"/>
        <c:axId val="3031642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02672160"/>
        <c:axId val="303164200"/>
      </c:lineChart>
      <c:dateAx>
        <c:axId val="302672160"/>
        <c:scaling>
          <c:orientation val="minMax"/>
        </c:scaling>
        <c:delete val="1"/>
        <c:axPos val="b"/>
        <c:numFmt formatCode="ge" sourceLinked="1"/>
        <c:majorTickMark val="none"/>
        <c:minorTickMark val="none"/>
        <c:tickLblPos val="none"/>
        <c:crossAx val="303164200"/>
        <c:crosses val="autoZero"/>
        <c:auto val="1"/>
        <c:lblOffset val="100"/>
        <c:baseTimeUnit val="years"/>
      </c:dateAx>
      <c:valAx>
        <c:axId val="3031642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26721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データ!$BE$6:$BI$6</c:f>
              <c:numCache>
                <c:formatCode>#,##0.00;"△"#,##0.00;"-"</c:formatCode>
                <c:ptCount val="5"/>
                <c:pt idx="0">
                  <c:v>0</c:v>
                </c:pt>
                <c:pt idx="1">
                  <c:v>0</c:v>
                </c:pt>
                <c:pt idx="2" formatCode="#,##0.00;&quot;△&quot;#,##0.00">
                  <c:v>0</c:v>
                </c:pt>
                <c:pt idx="3" formatCode="#,##0.00;&quot;△&quot;#,##0.00">
                  <c:v>0</c:v>
                </c:pt>
                <c:pt idx="4" formatCode="#,##0.00;&quot;△&quot;#,##0.00">
                  <c:v>0</c:v>
                </c:pt>
              </c:numCache>
            </c:numRef>
          </c:val>
        </c:ser>
        <c:dLbls>
          <c:showLegendKey val="0"/>
          <c:showVal val="0"/>
          <c:showCatName val="0"/>
          <c:showSerName val="0"/>
          <c:showPercent val="0"/>
          <c:showBubbleSize val="0"/>
        </c:dLbls>
        <c:gapWidth val="150"/>
        <c:axId val="302670200"/>
        <c:axId val="3031653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0</c:v>
                </c:pt>
                <c:pt idx="1">
                  <c:v>0</c:v>
                </c:pt>
                <c:pt idx="2">
                  <c:v>1716.82</c:v>
                </c:pt>
                <c:pt idx="3">
                  <c:v>1554.05</c:v>
                </c:pt>
                <c:pt idx="4">
                  <c:v>1671.86</c:v>
                </c:pt>
              </c:numCache>
            </c:numRef>
          </c:val>
          <c:smooth val="0"/>
        </c:ser>
        <c:dLbls>
          <c:showLegendKey val="0"/>
          <c:showVal val="0"/>
          <c:showCatName val="0"/>
          <c:showSerName val="0"/>
          <c:showPercent val="0"/>
          <c:showBubbleSize val="0"/>
        </c:dLbls>
        <c:marker val="1"/>
        <c:smooth val="0"/>
        <c:axId val="302670200"/>
        <c:axId val="303165376"/>
      </c:lineChart>
      <c:dateAx>
        <c:axId val="302670200"/>
        <c:scaling>
          <c:orientation val="minMax"/>
        </c:scaling>
        <c:delete val="1"/>
        <c:axPos val="b"/>
        <c:numFmt formatCode="ge" sourceLinked="1"/>
        <c:majorTickMark val="none"/>
        <c:minorTickMark val="none"/>
        <c:tickLblPos val="none"/>
        <c:crossAx val="303165376"/>
        <c:crosses val="autoZero"/>
        <c:auto val="1"/>
        <c:lblOffset val="100"/>
        <c:baseTimeUnit val="years"/>
      </c:dateAx>
      <c:valAx>
        <c:axId val="3031653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26702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データ!$BP$6:$BT$6</c:f>
              <c:numCache>
                <c:formatCode>#,##0.00;"△"#,##0.00;"-"</c:formatCode>
                <c:ptCount val="5"/>
                <c:pt idx="0">
                  <c:v>0</c:v>
                </c:pt>
                <c:pt idx="1">
                  <c:v>0</c:v>
                </c:pt>
                <c:pt idx="2">
                  <c:v>104.93</c:v>
                </c:pt>
                <c:pt idx="3">
                  <c:v>93.28</c:v>
                </c:pt>
                <c:pt idx="4">
                  <c:v>81.53</c:v>
                </c:pt>
              </c:numCache>
            </c:numRef>
          </c:val>
        </c:ser>
        <c:dLbls>
          <c:showLegendKey val="0"/>
          <c:showVal val="0"/>
          <c:showCatName val="0"/>
          <c:showSerName val="0"/>
          <c:showPercent val="0"/>
          <c:showBubbleSize val="0"/>
        </c:dLbls>
        <c:gapWidth val="150"/>
        <c:axId val="303166552"/>
        <c:axId val="3031669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0</c:v>
                </c:pt>
                <c:pt idx="1">
                  <c:v>0</c:v>
                </c:pt>
                <c:pt idx="2">
                  <c:v>51.73</c:v>
                </c:pt>
                <c:pt idx="3">
                  <c:v>53.01</c:v>
                </c:pt>
                <c:pt idx="4">
                  <c:v>50.54</c:v>
                </c:pt>
              </c:numCache>
            </c:numRef>
          </c:val>
          <c:smooth val="0"/>
        </c:ser>
        <c:dLbls>
          <c:showLegendKey val="0"/>
          <c:showVal val="0"/>
          <c:showCatName val="0"/>
          <c:showSerName val="0"/>
          <c:showPercent val="0"/>
          <c:showBubbleSize val="0"/>
        </c:dLbls>
        <c:marker val="1"/>
        <c:smooth val="0"/>
        <c:axId val="303166552"/>
        <c:axId val="303166944"/>
      </c:lineChart>
      <c:dateAx>
        <c:axId val="303166552"/>
        <c:scaling>
          <c:orientation val="minMax"/>
        </c:scaling>
        <c:delete val="1"/>
        <c:axPos val="b"/>
        <c:numFmt formatCode="ge" sourceLinked="1"/>
        <c:majorTickMark val="none"/>
        <c:minorTickMark val="none"/>
        <c:tickLblPos val="none"/>
        <c:crossAx val="303166944"/>
        <c:crosses val="autoZero"/>
        <c:auto val="1"/>
        <c:lblOffset val="100"/>
        <c:baseTimeUnit val="years"/>
      </c:dateAx>
      <c:valAx>
        <c:axId val="3031669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31665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データ!$CA$6:$CE$6</c:f>
              <c:numCache>
                <c:formatCode>#,##0.00;"△"#,##0.00;"-"</c:formatCode>
                <c:ptCount val="5"/>
                <c:pt idx="0">
                  <c:v>0</c:v>
                </c:pt>
                <c:pt idx="1">
                  <c:v>0</c:v>
                </c:pt>
                <c:pt idx="2">
                  <c:v>100.06</c:v>
                </c:pt>
                <c:pt idx="3">
                  <c:v>112.56</c:v>
                </c:pt>
                <c:pt idx="4">
                  <c:v>131.88999999999999</c:v>
                </c:pt>
              </c:numCache>
            </c:numRef>
          </c:val>
        </c:ser>
        <c:dLbls>
          <c:showLegendKey val="0"/>
          <c:showVal val="0"/>
          <c:showCatName val="0"/>
          <c:showSerName val="0"/>
          <c:showPercent val="0"/>
          <c:showBubbleSize val="0"/>
        </c:dLbls>
        <c:gapWidth val="150"/>
        <c:axId val="303406976"/>
        <c:axId val="3034073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0</c:v>
                </c:pt>
                <c:pt idx="1">
                  <c:v>0</c:v>
                </c:pt>
                <c:pt idx="2">
                  <c:v>310.47000000000003</c:v>
                </c:pt>
                <c:pt idx="3">
                  <c:v>299.39</c:v>
                </c:pt>
                <c:pt idx="4">
                  <c:v>320.36</c:v>
                </c:pt>
              </c:numCache>
            </c:numRef>
          </c:val>
          <c:smooth val="0"/>
        </c:ser>
        <c:dLbls>
          <c:showLegendKey val="0"/>
          <c:showVal val="0"/>
          <c:showCatName val="0"/>
          <c:showSerName val="0"/>
          <c:showPercent val="0"/>
          <c:showBubbleSize val="0"/>
        </c:dLbls>
        <c:marker val="1"/>
        <c:smooth val="0"/>
        <c:axId val="303406976"/>
        <c:axId val="303407368"/>
      </c:lineChart>
      <c:dateAx>
        <c:axId val="303406976"/>
        <c:scaling>
          <c:orientation val="minMax"/>
        </c:scaling>
        <c:delete val="1"/>
        <c:axPos val="b"/>
        <c:numFmt formatCode="ge" sourceLinked="1"/>
        <c:majorTickMark val="none"/>
        <c:minorTickMark val="none"/>
        <c:tickLblPos val="none"/>
        <c:crossAx val="303407368"/>
        <c:crosses val="autoZero"/>
        <c:auto val="1"/>
        <c:lblOffset val="100"/>
        <c:baseTimeUnit val="years"/>
      </c:dateAx>
      <c:valAx>
        <c:axId val="3034073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34069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データ!$CL$6:$CP$6</c:f>
              <c:numCache>
                <c:formatCode>#,##0.00;"△"#,##0.00;"-"</c:formatCode>
                <c:ptCount val="5"/>
                <c:pt idx="0">
                  <c:v>0</c:v>
                </c:pt>
                <c:pt idx="1">
                  <c:v>0</c:v>
                </c:pt>
                <c:pt idx="2">
                  <c:v>55.47</c:v>
                </c:pt>
                <c:pt idx="3">
                  <c:v>53.41</c:v>
                </c:pt>
                <c:pt idx="4">
                  <c:v>53.79</c:v>
                </c:pt>
              </c:numCache>
            </c:numRef>
          </c:val>
        </c:ser>
        <c:dLbls>
          <c:showLegendKey val="0"/>
          <c:showVal val="0"/>
          <c:showCatName val="0"/>
          <c:showSerName val="0"/>
          <c:showPercent val="0"/>
          <c:showBubbleSize val="0"/>
        </c:dLbls>
        <c:gapWidth val="150"/>
        <c:axId val="303408544"/>
        <c:axId val="3034089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0</c:v>
                </c:pt>
                <c:pt idx="1">
                  <c:v>0</c:v>
                </c:pt>
                <c:pt idx="2">
                  <c:v>36.67</c:v>
                </c:pt>
                <c:pt idx="3">
                  <c:v>36.200000000000003</c:v>
                </c:pt>
                <c:pt idx="4">
                  <c:v>34.74</c:v>
                </c:pt>
              </c:numCache>
            </c:numRef>
          </c:val>
          <c:smooth val="0"/>
        </c:ser>
        <c:dLbls>
          <c:showLegendKey val="0"/>
          <c:showVal val="0"/>
          <c:showCatName val="0"/>
          <c:showSerName val="0"/>
          <c:showPercent val="0"/>
          <c:showBubbleSize val="0"/>
        </c:dLbls>
        <c:marker val="1"/>
        <c:smooth val="0"/>
        <c:axId val="303408544"/>
        <c:axId val="303408936"/>
      </c:lineChart>
      <c:dateAx>
        <c:axId val="303408544"/>
        <c:scaling>
          <c:orientation val="minMax"/>
        </c:scaling>
        <c:delete val="1"/>
        <c:axPos val="b"/>
        <c:numFmt formatCode="ge" sourceLinked="1"/>
        <c:majorTickMark val="none"/>
        <c:minorTickMark val="none"/>
        <c:tickLblPos val="none"/>
        <c:crossAx val="303408936"/>
        <c:crosses val="autoZero"/>
        <c:auto val="1"/>
        <c:lblOffset val="100"/>
        <c:baseTimeUnit val="years"/>
      </c:dateAx>
      <c:valAx>
        <c:axId val="3034089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34085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データ!$CW$6:$DA$6</c:f>
              <c:numCache>
                <c:formatCode>#,##0.00;"△"#,##0.00;"-"</c:formatCode>
                <c:ptCount val="5"/>
                <c:pt idx="0">
                  <c:v>0</c:v>
                </c:pt>
                <c:pt idx="1">
                  <c:v>0</c:v>
                </c:pt>
                <c:pt idx="2">
                  <c:v>100</c:v>
                </c:pt>
                <c:pt idx="3">
                  <c:v>100</c:v>
                </c:pt>
                <c:pt idx="4">
                  <c:v>100</c:v>
                </c:pt>
              </c:numCache>
            </c:numRef>
          </c:val>
        </c:ser>
        <c:dLbls>
          <c:showLegendKey val="0"/>
          <c:showVal val="0"/>
          <c:showCatName val="0"/>
          <c:showSerName val="0"/>
          <c:showPercent val="0"/>
          <c:showBubbleSize val="0"/>
        </c:dLbls>
        <c:gapWidth val="150"/>
        <c:axId val="303410112"/>
        <c:axId val="303410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0</c:v>
                </c:pt>
                <c:pt idx="1">
                  <c:v>0</c:v>
                </c:pt>
                <c:pt idx="2">
                  <c:v>71.239999999999995</c:v>
                </c:pt>
                <c:pt idx="3">
                  <c:v>71.069999999999993</c:v>
                </c:pt>
                <c:pt idx="4">
                  <c:v>70.14</c:v>
                </c:pt>
              </c:numCache>
            </c:numRef>
          </c:val>
          <c:smooth val="0"/>
        </c:ser>
        <c:dLbls>
          <c:showLegendKey val="0"/>
          <c:showVal val="0"/>
          <c:showCatName val="0"/>
          <c:showSerName val="0"/>
          <c:showPercent val="0"/>
          <c:showBubbleSize val="0"/>
        </c:dLbls>
        <c:marker val="1"/>
        <c:smooth val="0"/>
        <c:axId val="303410112"/>
        <c:axId val="303410504"/>
      </c:lineChart>
      <c:dateAx>
        <c:axId val="303410112"/>
        <c:scaling>
          <c:orientation val="minMax"/>
        </c:scaling>
        <c:delete val="1"/>
        <c:axPos val="b"/>
        <c:numFmt formatCode="ge" sourceLinked="1"/>
        <c:majorTickMark val="none"/>
        <c:minorTickMark val="none"/>
        <c:tickLblPos val="none"/>
        <c:crossAx val="303410504"/>
        <c:crosses val="autoZero"/>
        <c:auto val="1"/>
        <c:lblOffset val="100"/>
        <c:baseTimeUnit val="years"/>
      </c:dateAx>
      <c:valAx>
        <c:axId val="3034105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34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【1,479.31】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【80.39】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【41.06】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【253.12】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【63.50】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【0.05】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zoomScaleNormal="100" workbookViewId="0">
      <selection activeCell="B6" sqref="B6:AC6"/>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1" t="s">
        <v>0</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row>
    <row r="3" spans="1:78" ht="9.75" customHeight="1">
      <c r="A3" s="2"/>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row>
    <row r="4" spans="1:78" ht="9.75" customHeight="1">
      <c r="A4" s="2"/>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2" t="str">
        <f>データ!H6</f>
        <v>徳島県　徳島市</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3"/>
      <c r="AE7" s="3"/>
      <c r="AF7" s="3"/>
      <c r="AG7" s="3"/>
      <c r="AH7" s="3"/>
      <c r="AI7" s="3"/>
      <c r="AJ7" s="3"/>
      <c r="AK7" s="3"/>
      <c r="AL7" s="69" t="s">
        <v>5</v>
      </c>
      <c r="AM7" s="69"/>
      <c r="AN7" s="69"/>
      <c r="AO7" s="69"/>
      <c r="AP7" s="69"/>
      <c r="AQ7" s="69"/>
      <c r="AR7" s="69"/>
      <c r="AS7" s="69"/>
      <c r="AT7" s="69" t="s">
        <v>6</v>
      </c>
      <c r="AU7" s="69"/>
      <c r="AV7" s="69"/>
      <c r="AW7" s="69"/>
      <c r="AX7" s="69"/>
      <c r="AY7" s="69"/>
      <c r="AZ7" s="69"/>
      <c r="BA7" s="69"/>
      <c r="BB7" s="69" t="s">
        <v>7</v>
      </c>
      <c r="BC7" s="69"/>
      <c r="BD7" s="69"/>
      <c r="BE7" s="69"/>
      <c r="BF7" s="69"/>
      <c r="BG7" s="69"/>
      <c r="BH7" s="69"/>
      <c r="BI7" s="69"/>
      <c r="BJ7" s="3"/>
      <c r="BK7" s="3"/>
      <c r="BL7" s="4" t="s">
        <v>8</v>
      </c>
      <c r="BM7" s="5"/>
      <c r="BN7" s="5"/>
      <c r="BO7" s="5"/>
      <c r="BP7" s="5"/>
      <c r="BQ7" s="5"/>
      <c r="BR7" s="5"/>
      <c r="BS7" s="5"/>
      <c r="BT7" s="5"/>
      <c r="BU7" s="5"/>
      <c r="BV7" s="5"/>
      <c r="BW7" s="5"/>
      <c r="BX7" s="5"/>
      <c r="BY7" s="6"/>
    </row>
    <row r="8" spans="1:78" ht="18.75" customHeight="1">
      <c r="A8" s="2"/>
      <c r="B8" s="70" t="str">
        <f>データ!I6</f>
        <v>法非適用</v>
      </c>
      <c r="C8" s="70"/>
      <c r="D8" s="70"/>
      <c r="E8" s="70"/>
      <c r="F8" s="70"/>
      <c r="G8" s="70"/>
      <c r="H8" s="70"/>
      <c r="I8" s="70" t="str">
        <f>データ!J6</f>
        <v>下水道事業</v>
      </c>
      <c r="J8" s="70"/>
      <c r="K8" s="70"/>
      <c r="L8" s="70"/>
      <c r="M8" s="70"/>
      <c r="N8" s="70"/>
      <c r="O8" s="70"/>
      <c r="P8" s="70" t="str">
        <f>データ!K6</f>
        <v>特定環境保全公共下水道</v>
      </c>
      <c r="Q8" s="70"/>
      <c r="R8" s="70"/>
      <c r="S8" s="70"/>
      <c r="T8" s="70"/>
      <c r="U8" s="70"/>
      <c r="V8" s="70"/>
      <c r="W8" s="70" t="str">
        <f>データ!L6</f>
        <v>D3</v>
      </c>
      <c r="X8" s="70"/>
      <c r="Y8" s="70"/>
      <c r="Z8" s="70"/>
      <c r="AA8" s="70"/>
      <c r="AB8" s="70"/>
      <c r="AC8" s="70"/>
      <c r="AD8" s="3"/>
      <c r="AE8" s="3"/>
      <c r="AF8" s="3"/>
      <c r="AG8" s="3"/>
      <c r="AH8" s="3"/>
      <c r="AI8" s="3"/>
      <c r="AJ8" s="3"/>
      <c r="AK8" s="3"/>
      <c r="AL8" s="64">
        <f>データ!R6</f>
        <v>257104</v>
      </c>
      <c r="AM8" s="64"/>
      <c r="AN8" s="64"/>
      <c r="AO8" s="64"/>
      <c r="AP8" s="64"/>
      <c r="AQ8" s="64"/>
      <c r="AR8" s="64"/>
      <c r="AS8" s="64"/>
      <c r="AT8" s="63">
        <f>データ!S6</f>
        <v>191.25</v>
      </c>
      <c r="AU8" s="63"/>
      <c r="AV8" s="63"/>
      <c r="AW8" s="63"/>
      <c r="AX8" s="63"/>
      <c r="AY8" s="63"/>
      <c r="AZ8" s="63"/>
      <c r="BA8" s="63"/>
      <c r="BB8" s="63">
        <f>データ!T6</f>
        <v>1344.33</v>
      </c>
      <c r="BC8" s="63"/>
      <c r="BD8" s="63"/>
      <c r="BE8" s="63"/>
      <c r="BF8" s="63"/>
      <c r="BG8" s="63"/>
      <c r="BH8" s="63"/>
      <c r="BI8" s="63"/>
      <c r="BJ8" s="3"/>
      <c r="BK8" s="3"/>
      <c r="BL8" s="67" t="s">
        <v>9</v>
      </c>
      <c r="BM8" s="68"/>
      <c r="BN8" s="7" t="s">
        <v>10</v>
      </c>
      <c r="BO8" s="8"/>
      <c r="BP8" s="8"/>
      <c r="BQ8" s="8"/>
      <c r="BR8" s="8"/>
      <c r="BS8" s="8"/>
      <c r="BT8" s="8"/>
      <c r="BU8" s="8"/>
      <c r="BV8" s="8"/>
      <c r="BW8" s="8"/>
      <c r="BX8" s="8"/>
      <c r="BY8" s="9"/>
    </row>
    <row r="9" spans="1:78" ht="18.75" customHeight="1">
      <c r="A9" s="2"/>
      <c r="B9" s="69" t="s">
        <v>11</v>
      </c>
      <c r="C9" s="69"/>
      <c r="D9" s="69"/>
      <c r="E9" s="69"/>
      <c r="F9" s="69"/>
      <c r="G9" s="69"/>
      <c r="H9" s="69"/>
      <c r="I9" s="69" t="s">
        <v>12</v>
      </c>
      <c r="J9" s="69"/>
      <c r="K9" s="69"/>
      <c r="L9" s="69"/>
      <c r="M9" s="69"/>
      <c r="N9" s="69"/>
      <c r="O9" s="69"/>
      <c r="P9" s="69" t="s">
        <v>13</v>
      </c>
      <c r="Q9" s="69"/>
      <c r="R9" s="69"/>
      <c r="S9" s="69"/>
      <c r="T9" s="69"/>
      <c r="U9" s="69"/>
      <c r="V9" s="69"/>
      <c r="W9" s="69" t="s">
        <v>14</v>
      </c>
      <c r="X9" s="69"/>
      <c r="Y9" s="69"/>
      <c r="Z9" s="69"/>
      <c r="AA9" s="69"/>
      <c r="AB9" s="69"/>
      <c r="AC9" s="69"/>
      <c r="AD9" s="69" t="s">
        <v>15</v>
      </c>
      <c r="AE9" s="69"/>
      <c r="AF9" s="69"/>
      <c r="AG9" s="69"/>
      <c r="AH9" s="69"/>
      <c r="AI9" s="69"/>
      <c r="AJ9" s="69"/>
      <c r="AK9" s="3"/>
      <c r="AL9" s="69" t="s">
        <v>16</v>
      </c>
      <c r="AM9" s="69"/>
      <c r="AN9" s="69"/>
      <c r="AO9" s="69"/>
      <c r="AP9" s="69"/>
      <c r="AQ9" s="69"/>
      <c r="AR9" s="69"/>
      <c r="AS9" s="69"/>
      <c r="AT9" s="69" t="s">
        <v>17</v>
      </c>
      <c r="AU9" s="69"/>
      <c r="AV9" s="69"/>
      <c r="AW9" s="69"/>
      <c r="AX9" s="69"/>
      <c r="AY9" s="69"/>
      <c r="AZ9" s="69"/>
      <c r="BA9" s="69"/>
      <c r="BB9" s="69" t="s">
        <v>18</v>
      </c>
      <c r="BC9" s="69"/>
      <c r="BD9" s="69"/>
      <c r="BE9" s="69"/>
      <c r="BF9" s="69"/>
      <c r="BG9" s="69"/>
      <c r="BH9" s="69"/>
      <c r="BI9" s="69"/>
      <c r="BJ9" s="3"/>
      <c r="BK9" s="3"/>
      <c r="BL9" s="61" t="s">
        <v>19</v>
      </c>
      <c r="BM9" s="62"/>
      <c r="BN9" s="10" t="s">
        <v>20</v>
      </c>
      <c r="BO9" s="11"/>
      <c r="BP9" s="11"/>
      <c r="BQ9" s="11"/>
      <c r="BR9" s="11"/>
      <c r="BS9" s="11"/>
      <c r="BT9" s="11"/>
      <c r="BU9" s="11"/>
      <c r="BV9" s="11"/>
      <c r="BW9" s="11"/>
      <c r="BX9" s="11"/>
      <c r="BY9" s="12"/>
    </row>
    <row r="10" spans="1:78" ht="18.75" customHeight="1">
      <c r="A10" s="2"/>
      <c r="B10" s="63" t="str">
        <f>データ!M6</f>
        <v>-</v>
      </c>
      <c r="C10" s="63"/>
      <c r="D10" s="63"/>
      <c r="E10" s="63"/>
      <c r="F10" s="63"/>
      <c r="G10" s="63"/>
      <c r="H10" s="63"/>
      <c r="I10" s="63" t="str">
        <f>データ!N6</f>
        <v>該当数値なし</v>
      </c>
      <c r="J10" s="63"/>
      <c r="K10" s="63"/>
      <c r="L10" s="63"/>
      <c r="M10" s="63"/>
      <c r="N10" s="63"/>
      <c r="O10" s="63"/>
      <c r="P10" s="63">
        <f>データ!O6</f>
        <v>2.4300000000000002</v>
      </c>
      <c r="Q10" s="63"/>
      <c r="R10" s="63"/>
      <c r="S10" s="63"/>
      <c r="T10" s="63"/>
      <c r="U10" s="63"/>
      <c r="V10" s="63"/>
      <c r="W10" s="63">
        <f>データ!P6</f>
        <v>107.19</v>
      </c>
      <c r="X10" s="63"/>
      <c r="Y10" s="63"/>
      <c r="Z10" s="63"/>
      <c r="AA10" s="63"/>
      <c r="AB10" s="63"/>
      <c r="AC10" s="63"/>
      <c r="AD10" s="64">
        <f>データ!Q6</f>
        <v>2100</v>
      </c>
      <c r="AE10" s="64"/>
      <c r="AF10" s="64"/>
      <c r="AG10" s="64"/>
      <c r="AH10" s="64"/>
      <c r="AI10" s="64"/>
      <c r="AJ10" s="64"/>
      <c r="AK10" s="2"/>
      <c r="AL10" s="64">
        <f>データ!U6</f>
        <v>6237</v>
      </c>
      <c r="AM10" s="64"/>
      <c r="AN10" s="64"/>
      <c r="AO10" s="64"/>
      <c r="AP10" s="64"/>
      <c r="AQ10" s="64"/>
      <c r="AR10" s="64"/>
      <c r="AS10" s="64"/>
      <c r="AT10" s="63">
        <f>データ!V6</f>
        <v>0.87</v>
      </c>
      <c r="AU10" s="63"/>
      <c r="AV10" s="63"/>
      <c r="AW10" s="63"/>
      <c r="AX10" s="63"/>
      <c r="AY10" s="63"/>
      <c r="AZ10" s="63"/>
      <c r="BA10" s="63"/>
      <c r="BB10" s="63">
        <f>データ!W6</f>
        <v>7168.97</v>
      </c>
      <c r="BC10" s="63"/>
      <c r="BD10" s="63"/>
      <c r="BE10" s="63"/>
      <c r="BF10" s="63"/>
      <c r="BG10" s="63"/>
      <c r="BH10" s="63"/>
      <c r="BI10" s="63"/>
      <c r="BJ10" s="2"/>
      <c r="BK10" s="2"/>
      <c r="BL10" s="65" t="s">
        <v>21</v>
      </c>
      <c r="BM10" s="66"/>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109</v>
      </c>
      <c r="BM16" s="47"/>
      <c r="BN16" s="47"/>
      <c r="BO16" s="47"/>
      <c r="BP16" s="47"/>
      <c r="BQ16" s="47"/>
      <c r="BR16" s="47"/>
      <c r="BS16" s="47"/>
      <c r="BT16" s="47"/>
      <c r="BU16" s="47"/>
      <c r="BV16" s="47"/>
      <c r="BW16" s="47"/>
      <c r="BX16" s="47"/>
      <c r="BY16" s="47"/>
      <c r="BZ16" s="4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107</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108</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40</v>
      </c>
    </row>
    <row r="84" spans="1:78">
      <c r="C84" s="2" t="s">
        <v>41</v>
      </c>
    </row>
  </sheetData>
  <sheetProtection password="B501"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35</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53</v>
      </c>
      <c r="B4" s="28"/>
      <c r="C4" s="28"/>
      <c r="D4" s="28"/>
      <c r="E4" s="28"/>
      <c r="F4" s="28"/>
      <c r="G4" s="28"/>
      <c r="H4" s="77"/>
      <c r="I4" s="78"/>
      <c r="J4" s="78"/>
      <c r="K4" s="78"/>
      <c r="L4" s="78"/>
      <c r="M4" s="78"/>
      <c r="N4" s="78"/>
      <c r="O4" s="78"/>
      <c r="P4" s="78"/>
      <c r="Q4" s="78"/>
      <c r="R4" s="78"/>
      <c r="S4" s="78"/>
      <c r="T4" s="78"/>
      <c r="U4" s="78"/>
      <c r="V4" s="78"/>
      <c r="W4" s="79"/>
      <c r="X4" s="73" t="s">
        <v>54</v>
      </c>
      <c r="Y4" s="73"/>
      <c r="Z4" s="73"/>
      <c r="AA4" s="73"/>
      <c r="AB4" s="73"/>
      <c r="AC4" s="73"/>
      <c r="AD4" s="73"/>
      <c r="AE4" s="73"/>
      <c r="AF4" s="73"/>
      <c r="AG4" s="73"/>
      <c r="AH4" s="73"/>
      <c r="AI4" s="73" t="s">
        <v>55</v>
      </c>
      <c r="AJ4" s="73"/>
      <c r="AK4" s="73"/>
      <c r="AL4" s="73"/>
      <c r="AM4" s="73"/>
      <c r="AN4" s="73"/>
      <c r="AO4" s="73"/>
      <c r="AP4" s="73"/>
      <c r="AQ4" s="73"/>
      <c r="AR4" s="73"/>
      <c r="AS4" s="73"/>
      <c r="AT4" s="73" t="s">
        <v>56</v>
      </c>
      <c r="AU4" s="73"/>
      <c r="AV4" s="73"/>
      <c r="AW4" s="73"/>
      <c r="AX4" s="73"/>
      <c r="AY4" s="73"/>
      <c r="AZ4" s="73"/>
      <c r="BA4" s="73"/>
      <c r="BB4" s="73"/>
      <c r="BC4" s="73"/>
      <c r="BD4" s="73"/>
      <c r="BE4" s="73" t="s">
        <v>57</v>
      </c>
      <c r="BF4" s="73"/>
      <c r="BG4" s="73"/>
      <c r="BH4" s="73"/>
      <c r="BI4" s="73"/>
      <c r="BJ4" s="73"/>
      <c r="BK4" s="73"/>
      <c r="BL4" s="73"/>
      <c r="BM4" s="73"/>
      <c r="BN4" s="73"/>
      <c r="BO4" s="73"/>
      <c r="BP4" s="73" t="s">
        <v>58</v>
      </c>
      <c r="BQ4" s="73"/>
      <c r="BR4" s="73"/>
      <c r="BS4" s="73"/>
      <c r="BT4" s="73"/>
      <c r="BU4" s="73"/>
      <c r="BV4" s="73"/>
      <c r="BW4" s="73"/>
      <c r="BX4" s="73"/>
      <c r="BY4" s="73"/>
      <c r="BZ4" s="73"/>
      <c r="CA4" s="73" t="s">
        <v>59</v>
      </c>
      <c r="CB4" s="73"/>
      <c r="CC4" s="73"/>
      <c r="CD4" s="73"/>
      <c r="CE4" s="73"/>
      <c r="CF4" s="73"/>
      <c r="CG4" s="73"/>
      <c r="CH4" s="73"/>
      <c r="CI4" s="73"/>
      <c r="CJ4" s="73"/>
      <c r="CK4" s="73"/>
      <c r="CL4" s="73" t="s">
        <v>60</v>
      </c>
      <c r="CM4" s="73"/>
      <c r="CN4" s="73"/>
      <c r="CO4" s="73"/>
      <c r="CP4" s="73"/>
      <c r="CQ4" s="73"/>
      <c r="CR4" s="73"/>
      <c r="CS4" s="73"/>
      <c r="CT4" s="73"/>
      <c r="CU4" s="73"/>
      <c r="CV4" s="73"/>
      <c r="CW4" s="73" t="s">
        <v>61</v>
      </c>
      <c r="CX4" s="73"/>
      <c r="CY4" s="73"/>
      <c r="CZ4" s="73"/>
      <c r="DA4" s="73"/>
      <c r="DB4" s="73"/>
      <c r="DC4" s="73"/>
      <c r="DD4" s="73"/>
      <c r="DE4" s="73"/>
      <c r="DF4" s="73"/>
      <c r="DG4" s="73"/>
      <c r="DH4" s="73" t="s">
        <v>62</v>
      </c>
      <c r="DI4" s="73"/>
      <c r="DJ4" s="73"/>
      <c r="DK4" s="73"/>
      <c r="DL4" s="73"/>
      <c r="DM4" s="73"/>
      <c r="DN4" s="73"/>
      <c r="DO4" s="73"/>
      <c r="DP4" s="73"/>
      <c r="DQ4" s="73"/>
      <c r="DR4" s="73"/>
      <c r="DS4" s="73" t="s">
        <v>63</v>
      </c>
      <c r="DT4" s="73"/>
      <c r="DU4" s="73"/>
      <c r="DV4" s="73"/>
      <c r="DW4" s="73"/>
      <c r="DX4" s="73"/>
      <c r="DY4" s="73"/>
      <c r="DZ4" s="73"/>
      <c r="EA4" s="73"/>
      <c r="EB4" s="73"/>
      <c r="EC4" s="73"/>
      <c r="ED4" s="73" t="s">
        <v>64</v>
      </c>
      <c r="EE4" s="73"/>
      <c r="EF4" s="73"/>
      <c r="EG4" s="73"/>
      <c r="EH4" s="73"/>
      <c r="EI4" s="73"/>
      <c r="EJ4" s="73"/>
      <c r="EK4" s="73"/>
      <c r="EL4" s="73"/>
      <c r="EM4" s="73"/>
      <c r="EN4" s="73"/>
    </row>
    <row r="5" spans="1:144">
      <c r="A5" s="26" t="s">
        <v>65</v>
      </c>
      <c r="B5" s="29"/>
      <c r="C5" s="29"/>
      <c r="D5" s="29"/>
      <c r="E5" s="29"/>
      <c r="F5" s="29"/>
      <c r="G5" s="29"/>
      <c r="H5" s="30" t="s">
        <v>66</v>
      </c>
      <c r="I5" s="30" t="s">
        <v>67</v>
      </c>
      <c r="J5" s="30" t="s">
        <v>68</v>
      </c>
      <c r="K5" s="30" t="s">
        <v>69</v>
      </c>
      <c r="L5" s="30" t="s">
        <v>70</v>
      </c>
      <c r="M5" s="30" t="s">
        <v>71</v>
      </c>
      <c r="N5" s="30" t="s">
        <v>72</v>
      </c>
      <c r="O5" s="30" t="s">
        <v>73</v>
      </c>
      <c r="P5" s="30" t="s">
        <v>74</v>
      </c>
      <c r="Q5" s="30" t="s">
        <v>75</v>
      </c>
      <c r="R5" s="30" t="s">
        <v>76</v>
      </c>
      <c r="S5" s="30" t="s">
        <v>77</v>
      </c>
      <c r="T5" s="30" t="s">
        <v>78</v>
      </c>
      <c r="U5" s="30" t="s">
        <v>79</v>
      </c>
      <c r="V5" s="30" t="s">
        <v>80</v>
      </c>
      <c r="W5" s="30" t="s">
        <v>81</v>
      </c>
      <c r="X5" s="30" t="s">
        <v>82</v>
      </c>
      <c r="Y5" s="30" t="s">
        <v>83</v>
      </c>
      <c r="Z5" s="30" t="s">
        <v>84</v>
      </c>
      <c r="AA5" s="30" t="s">
        <v>85</v>
      </c>
      <c r="AB5" s="30" t="s">
        <v>86</v>
      </c>
      <c r="AC5" s="30" t="s">
        <v>87</v>
      </c>
      <c r="AD5" s="30" t="s">
        <v>88</v>
      </c>
      <c r="AE5" s="30" t="s">
        <v>89</v>
      </c>
      <c r="AF5" s="30" t="s">
        <v>90</v>
      </c>
      <c r="AG5" s="30" t="s">
        <v>91</v>
      </c>
      <c r="AH5" s="30" t="s">
        <v>92</v>
      </c>
      <c r="AI5" s="30" t="s">
        <v>82</v>
      </c>
      <c r="AJ5" s="30" t="s">
        <v>83</v>
      </c>
      <c r="AK5" s="30" t="s">
        <v>84</v>
      </c>
      <c r="AL5" s="30" t="s">
        <v>85</v>
      </c>
      <c r="AM5" s="30" t="s">
        <v>86</v>
      </c>
      <c r="AN5" s="30" t="s">
        <v>87</v>
      </c>
      <c r="AO5" s="30" t="s">
        <v>88</v>
      </c>
      <c r="AP5" s="30" t="s">
        <v>89</v>
      </c>
      <c r="AQ5" s="30" t="s">
        <v>90</v>
      </c>
      <c r="AR5" s="30" t="s">
        <v>91</v>
      </c>
      <c r="AS5" s="30" t="s">
        <v>93</v>
      </c>
      <c r="AT5" s="30" t="s">
        <v>82</v>
      </c>
      <c r="AU5" s="30" t="s">
        <v>83</v>
      </c>
      <c r="AV5" s="30" t="s">
        <v>84</v>
      </c>
      <c r="AW5" s="30" t="s">
        <v>85</v>
      </c>
      <c r="AX5" s="30" t="s">
        <v>86</v>
      </c>
      <c r="AY5" s="30" t="s">
        <v>87</v>
      </c>
      <c r="AZ5" s="30" t="s">
        <v>88</v>
      </c>
      <c r="BA5" s="30" t="s">
        <v>89</v>
      </c>
      <c r="BB5" s="30" t="s">
        <v>90</v>
      </c>
      <c r="BC5" s="30" t="s">
        <v>91</v>
      </c>
      <c r="BD5" s="30" t="s">
        <v>93</v>
      </c>
      <c r="BE5" s="30" t="s">
        <v>82</v>
      </c>
      <c r="BF5" s="30" t="s">
        <v>83</v>
      </c>
      <c r="BG5" s="30" t="s">
        <v>84</v>
      </c>
      <c r="BH5" s="30" t="s">
        <v>85</v>
      </c>
      <c r="BI5" s="30" t="s">
        <v>86</v>
      </c>
      <c r="BJ5" s="30" t="s">
        <v>87</v>
      </c>
      <c r="BK5" s="30" t="s">
        <v>88</v>
      </c>
      <c r="BL5" s="30" t="s">
        <v>89</v>
      </c>
      <c r="BM5" s="30" t="s">
        <v>90</v>
      </c>
      <c r="BN5" s="30" t="s">
        <v>91</v>
      </c>
      <c r="BO5" s="30" t="s">
        <v>93</v>
      </c>
      <c r="BP5" s="30" t="s">
        <v>82</v>
      </c>
      <c r="BQ5" s="30" t="s">
        <v>83</v>
      </c>
      <c r="BR5" s="30" t="s">
        <v>84</v>
      </c>
      <c r="BS5" s="30" t="s">
        <v>85</v>
      </c>
      <c r="BT5" s="30" t="s">
        <v>86</v>
      </c>
      <c r="BU5" s="30" t="s">
        <v>87</v>
      </c>
      <c r="BV5" s="30" t="s">
        <v>88</v>
      </c>
      <c r="BW5" s="30" t="s">
        <v>89</v>
      </c>
      <c r="BX5" s="30" t="s">
        <v>90</v>
      </c>
      <c r="BY5" s="30" t="s">
        <v>91</v>
      </c>
      <c r="BZ5" s="30" t="s">
        <v>93</v>
      </c>
      <c r="CA5" s="30" t="s">
        <v>82</v>
      </c>
      <c r="CB5" s="30" t="s">
        <v>83</v>
      </c>
      <c r="CC5" s="30" t="s">
        <v>84</v>
      </c>
      <c r="CD5" s="30" t="s">
        <v>85</v>
      </c>
      <c r="CE5" s="30" t="s">
        <v>86</v>
      </c>
      <c r="CF5" s="30" t="s">
        <v>87</v>
      </c>
      <c r="CG5" s="30" t="s">
        <v>88</v>
      </c>
      <c r="CH5" s="30" t="s">
        <v>89</v>
      </c>
      <c r="CI5" s="30" t="s">
        <v>90</v>
      </c>
      <c r="CJ5" s="30" t="s">
        <v>91</v>
      </c>
      <c r="CK5" s="30" t="s">
        <v>93</v>
      </c>
      <c r="CL5" s="30" t="s">
        <v>82</v>
      </c>
      <c r="CM5" s="30" t="s">
        <v>83</v>
      </c>
      <c r="CN5" s="30" t="s">
        <v>84</v>
      </c>
      <c r="CO5" s="30" t="s">
        <v>85</v>
      </c>
      <c r="CP5" s="30" t="s">
        <v>86</v>
      </c>
      <c r="CQ5" s="30" t="s">
        <v>87</v>
      </c>
      <c r="CR5" s="30" t="s">
        <v>88</v>
      </c>
      <c r="CS5" s="30" t="s">
        <v>89</v>
      </c>
      <c r="CT5" s="30" t="s">
        <v>90</v>
      </c>
      <c r="CU5" s="30" t="s">
        <v>91</v>
      </c>
      <c r="CV5" s="30" t="s">
        <v>93</v>
      </c>
      <c r="CW5" s="30" t="s">
        <v>82</v>
      </c>
      <c r="CX5" s="30" t="s">
        <v>83</v>
      </c>
      <c r="CY5" s="30" t="s">
        <v>84</v>
      </c>
      <c r="CZ5" s="30" t="s">
        <v>85</v>
      </c>
      <c r="DA5" s="30" t="s">
        <v>86</v>
      </c>
      <c r="DB5" s="30" t="s">
        <v>87</v>
      </c>
      <c r="DC5" s="30" t="s">
        <v>88</v>
      </c>
      <c r="DD5" s="30" t="s">
        <v>89</v>
      </c>
      <c r="DE5" s="30" t="s">
        <v>90</v>
      </c>
      <c r="DF5" s="30" t="s">
        <v>91</v>
      </c>
      <c r="DG5" s="30" t="s">
        <v>93</v>
      </c>
      <c r="DH5" s="30" t="s">
        <v>82</v>
      </c>
      <c r="DI5" s="30" t="s">
        <v>83</v>
      </c>
      <c r="DJ5" s="30" t="s">
        <v>84</v>
      </c>
      <c r="DK5" s="30" t="s">
        <v>85</v>
      </c>
      <c r="DL5" s="30" t="s">
        <v>86</v>
      </c>
      <c r="DM5" s="30" t="s">
        <v>87</v>
      </c>
      <c r="DN5" s="30" t="s">
        <v>88</v>
      </c>
      <c r="DO5" s="30" t="s">
        <v>89</v>
      </c>
      <c r="DP5" s="30" t="s">
        <v>90</v>
      </c>
      <c r="DQ5" s="30" t="s">
        <v>91</v>
      </c>
      <c r="DR5" s="30" t="s">
        <v>93</v>
      </c>
      <c r="DS5" s="30" t="s">
        <v>82</v>
      </c>
      <c r="DT5" s="30" t="s">
        <v>83</v>
      </c>
      <c r="DU5" s="30" t="s">
        <v>84</v>
      </c>
      <c r="DV5" s="30" t="s">
        <v>85</v>
      </c>
      <c r="DW5" s="30" t="s">
        <v>86</v>
      </c>
      <c r="DX5" s="30" t="s">
        <v>87</v>
      </c>
      <c r="DY5" s="30" t="s">
        <v>88</v>
      </c>
      <c r="DZ5" s="30" t="s">
        <v>89</v>
      </c>
      <c r="EA5" s="30" t="s">
        <v>90</v>
      </c>
      <c r="EB5" s="30" t="s">
        <v>91</v>
      </c>
      <c r="EC5" s="30" t="s">
        <v>93</v>
      </c>
      <c r="ED5" s="30" t="s">
        <v>82</v>
      </c>
      <c r="EE5" s="30" t="s">
        <v>83</v>
      </c>
      <c r="EF5" s="30" t="s">
        <v>84</v>
      </c>
      <c r="EG5" s="30" t="s">
        <v>85</v>
      </c>
      <c r="EH5" s="30" t="s">
        <v>86</v>
      </c>
      <c r="EI5" s="30" t="s">
        <v>87</v>
      </c>
      <c r="EJ5" s="30" t="s">
        <v>88</v>
      </c>
      <c r="EK5" s="30" t="s">
        <v>89</v>
      </c>
      <c r="EL5" s="30" t="s">
        <v>90</v>
      </c>
      <c r="EM5" s="30" t="s">
        <v>91</v>
      </c>
      <c r="EN5" s="30" t="s">
        <v>93</v>
      </c>
    </row>
    <row r="6" spans="1:144" s="34" customFormat="1">
      <c r="A6" s="26" t="s">
        <v>94</v>
      </c>
      <c r="B6" s="31">
        <f>B7</f>
        <v>2014</v>
      </c>
      <c r="C6" s="31">
        <f t="shared" ref="C6:W6" si="3">C7</f>
        <v>362018</v>
      </c>
      <c r="D6" s="31">
        <f t="shared" si="3"/>
        <v>47</v>
      </c>
      <c r="E6" s="31">
        <f t="shared" si="3"/>
        <v>17</v>
      </c>
      <c r="F6" s="31">
        <f t="shared" si="3"/>
        <v>4</v>
      </c>
      <c r="G6" s="31">
        <f t="shared" si="3"/>
        <v>0</v>
      </c>
      <c r="H6" s="31" t="str">
        <f t="shared" si="3"/>
        <v>徳島県　徳島市</v>
      </c>
      <c r="I6" s="31" t="str">
        <f t="shared" si="3"/>
        <v>法非適用</v>
      </c>
      <c r="J6" s="31" t="str">
        <f t="shared" si="3"/>
        <v>下水道事業</v>
      </c>
      <c r="K6" s="31" t="str">
        <f t="shared" si="3"/>
        <v>特定環境保全公共下水道</v>
      </c>
      <c r="L6" s="31" t="str">
        <f t="shared" si="3"/>
        <v>D3</v>
      </c>
      <c r="M6" s="32" t="str">
        <f t="shared" si="3"/>
        <v>-</v>
      </c>
      <c r="N6" s="32" t="str">
        <f t="shared" si="3"/>
        <v>該当数値なし</v>
      </c>
      <c r="O6" s="32">
        <f t="shared" si="3"/>
        <v>2.4300000000000002</v>
      </c>
      <c r="P6" s="32">
        <f t="shared" si="3"/>
        <v>107.19</v>
      </c>
      <c r="Q6" s="32">
        <f t="shared" si="3"/>
        <v>2100</v>
      </c>
      <c r="R6" s="32">
        <f t="shared" si="3"/>
        <v>257104</v>
      </c>
      <c r="S6" s="32">
        <f t="shared" si="3"/>
        <v>191.25</v>
      </c>
      <c r="T6" s="32">
        <f t="shared" si="3"/>
        <v>1344.33</v>
      </c>
      <c r="U6" s="32">
        <f t="shared" si="3"/>
        <v>6237</v>
      </c>
      <c r="V6" s="32">
        <f t="shared" si="3"/>
        <v>0.87</v>
      </c>
      <c r="W6" s="32">
        <f t="shared" si="3"/>
        <v>7168.97</v>
      </c>
      <c r="X6" s="33" t="str">
        <f>IF(X7="",NA(),X7)</f>
        <v>-</v>
      </c>
      <c r="Y6" s="33" t="str">
        <f t="shared" ref="Y6:AG6" si="4">IF(Y7="",NA(),Y7)</f>
        <v>-</v>
      </c>
      <c r="Z6" s="33">
        <f t="shared" si="4"/>
        <v>100</v>
      </c>
      <c r="AA6" s="33">
        <f t="shared" si="4"/>
        <v>100</v>
      </c>
      <c r="AB6" s="33">
        <f t="shared" si="4"/>
        <v>100</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t="str">
        <f>IF(BE7="",NA(),BE7)</f>
        <v>-</v>
      </c>
      <c r="BF6" s="33" t="str">
        <f t="shared" ref="BF6:BN6" si="7">IF(BF7="",NA(),BF7)</f>
        <v>-</v>
      </c>
      <c r="BG6" s="32">
        <f t="shared" si="7"/>
        <v>0</v>
      </c>
      <c r="BH6" s="32">
        <f t="shared" si="7"/>
        <v>0</v>
      </c>
      <c r="BI6" s="32">
        <f t="shared" si="7"/>
        <v>0</v>
      </c>
      <c r="BJ6" s="33" t="str">
        <f t="shared" si="7"/>
        <v>-</v>
      </c>
      <c r="BK6" s="33" t="str">
        <f t="shared" si="7"/>
        <v>-</v>
      </c>
      <c r="BL6" s="33">
        <f t="shared" si="7"/>
        <v>1716.82</v>
      </c>
      <c r="BM6" s="33">
        <f t="shared" si="7"/>
        <v>1554.05</v>
      </c>
      <c r="BN6" s="33">
        <f t="shared" si="7"/>
        <v>1671.86</v>
      </c>
      <c r="BO6" s="32" t="str">
        <f>IF(BO7="","",IF(BO7="-","【-】","【"&amp;SUBSTITUTE(TEXT(BO7,"#,##0.00"),"-","△")&amp;"】"))</f>
        <v>【1,479.31】</v>
      </c>
      <c r="BP6" s="33" t="str">
        <f>IF(BP7="",NA(),BP7)</f>
        <v>-</v>
      </c>
      <c r="BQ6" s="33" t="str">
        <f t="shared" ref="BQ6:BY6" si="8">IF(BQ7="",NA(),BQ7)</f>
        <v>-</v>
      </c>
      <c r="BR6" s="33">
        <f t="shared" si="8"/>
        <v>104.93</v>
      </c>
      <c r="BS6" s="33">
        <f t="shared" si="8"/>
        <v>93.28</v>
      </c>
      <c r="BT6" s="33">
        <f t="shared" si="8"/>
        <v>81.53</v>
      </c>
      <c r="BU6" s="33" t="str">
        <f t="shared" si="8"/>
        <v>-</v>
      </c>
      <c r="BV6" s="33" t="str">
        <f t="shared" si="8"/>
        <v>-</v>
      </c>
      <c r="BW6" s="33">
        <f t="shared" si="8"/>
        <v>51.73</v>
      </c>
      <c r="BX6" s="33">
        <f t="shared" si="8"/>
        <v>53.01</v>
      </c>
      <c r="BY6" s="33">
        <f t="shared" si="8"/>
        <v>50.54</v>
      </c>
      <c r="BZ6" s="32" t="str">
        <f>IF(BZ7="","",IF(BZ7="-","【-】","【"&amp;SUBSTITUTE(TEXT(BZ7,"#,##0.00"),"-","△")&amp;"】"))</f>
        <v>【63.50】</v>
      </c>
      <c r="CA6" s="33" t="str">
        <f>IF(CA7="",NA(),CA7)</f>
        <v>-</v>
      </c>
      <c r="CB6" s="33" t="str">
        <f t="shared" ref="CB6:CJ6" si="9">IF(CB7="",NA(),CB7)</f>
        <v>-</v>
      </c>
      <c r="CC6" s="33">
        <f t="shared" si="9"/>
        <v>100.06</v>
      </c>
      <c r="CD6" s="33">
        <f t="shared" si="9"/>
        <v>112.56</v>
      </c>
      <c r="CE6" s="33">
        <f t="shared" si="9"/>
        <v>131.88999999999999</v>
      </c>
      <c r="CF6" s="33" t="str">
        <f t="shared" si="9"/>
        <v>-</v>
      </c>
      <c r="CG6" s="33" t="str">
        <f t="shared" si="9"/>
        <v>-</v>
      </c>
      <c r="CH6" s="33">
        <f t="shared" si="9"/>
        <v>310.47000000000003</v>
      </c>
      <c r="CI6" s="33">
        <f t="shared" si="9"/>
        <v>299.39</v>
      </c>
      <c r="CJ6" s="33">
        <f t="shared" si="9"/>
        <v>320.36</v>
      </c>
      <c r="CK6" s="32" t="str">
        <f>IF(CK7="","",IF(CK7="-","【-】","【"&amp;SUBSTITUTE(TEXT(CK7,"#,##0.00"),"-","△")&amp;"】"))</f>
        <v>【253.12】</v>
      </c>
      <c r="CL6" s="33" t="str">
        <f>IF(CL7="",NA(),CL7)</f>
        <v>-</v>
      </c>
      <c r="CM6" s="33" t="str">
        <f t="shared" ref="CM6:CU6" si="10">IF(CM7="",NA(),CM7)</f>
        <v>-</v>
      </c>
      <c r="CN6" s="33">
        <f t="shared" si="10"/>
        <v>55.47</v>
      </c>
      <c r="CO6" s="33">
        <f t="shared" si="10"/>
        <v>53.41</v>
      </c>
      <c r="CP6" s="33">
        <f t="shared" si="10"/>
        <v>53.79</v>
      </c>
      <c r="CQ6" s="33" t="str">
        <f t="shared" si="10"/>
        <v>-</v>
      </c>
      <c r="CR6" s="33" t="str">
        <f t="shared" si="10"/>
        <v>-</v>
      </c>
      <c r="CS6" s="33">
        <f t="shared" si="10"/>
        <v>36.67</v>
      </c>
      <c r="CT6" s="33">
        <f t="shared" si="10"/>
        <v>36.200000000000003</v>
      </c>
      <c r="CU6" s="33">
        <f t="shared" si="10"/>
        <v>34.74</v>
      </c>
      <c r="CV6" s="32" t="str">
        <f>IF(CV7="","",IF(CV7="-","【-】","【"&amp;SUBSTITUTE(TEXT(CV7,"#,##0.00"),"-","△")&amp;"】"))</f>
        <v>【41.06】</v>
      </c>
      <c r="CW6" s="33" t="str">
        <f>IF(CW7="",NA(),CW7)</f>
        <v>-</v>
      </c>
      <c r="CX6" s="33" t="str">
        <f t="shared" ref="CX6:DF6" si="11">IF(CX7="",NA(),CX7)</f>
        <v>-</v>
      </c>
      <c r="CY6" s="33">
        <f t="shared" si="11"/>
        <v>100</v>
      </c>
      <c r="CZ6" s="33">
        <f t="shared" si="11"/>
        <v>100</v>
      </c>
      <c r="DA6" s="33">
        <f t="shared" si="11"/>
        <v>100</v>
      </c>
      <c r="DB6" s="33" t="str">
        <f t="shared" si="11"/>
        <v>-</v>
      </c>
      <c r="DC6" s="33" t="str">
        <f t="shared" si="11"/>
        <v>-</v>
      </c>
      <c r="DD6" s="33">
        <f t="shared" si="11"/>
        <v>71.239999999999995</v>
      </c>
      <c r="DE6" s="33">
        <f t="shared" si="11"/>
        <v>71.069999999999993</v>
      </c>
      <c r="DF6" s="33">
        <f t="shared" si="11"/>
        <v>70.14</v>
      </c>
      <c r="DG6" s="32" t="str">
        <f>IF(DG7="","",IF(DG7="-","【-】","【"&amp;SUBSTITUTE(TEXT(DG7,"#,##0.00"),"-","△")&amp;"】"))</f>
        <v>【80.39】</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3" t="str">
        <f>IF(ED7="",NA(),ED7)</f>
        <v>-</v>
      </c>
      <c r="EE6" s="33" t="str">
        <f t="shared" ref="EE6:EM6" si="14">IF(EE7="",NA(),EE7)</f>
        <v>-</v>
      </c>
      <c r="EF6" s="32">
        <f t="shared" si="14"/>
        <v>0</v>
      </c>
      <c r="EG6" s="32">
        <f t="shared" si="14"/>
        <v>0</v>
      </c>
      <c r="EH6" s="32">
        <f t="shared" si="14"/>
        <v>0</v>
      </c>
      <c r="EI6" s="33" t="str">
        <f t="shared" si="14"/>
        <v>-</v>
      </c>
      <c r="EJ6" s="33" t="str">
        <f t="shared" si="14"/>
        <v>-</v>
      </c>
      <c r="EK6" s="33">
        <f t="shared" si="14"/>
        <v>0.05</v>
      </c>
      <c r="EL6" s="33">
        <f t="shared" si="14"/>
        <v>7.0000000000000007E-2</v>
      </c>
      <c r="EM6" s="33">
        <f t="shared" si="14"/>
        <v>0.08</v>
      </c>
      <c r="EN6" s="32" t="str">
        <f>IF(EN7="","",IF(EN7="-","【-】","【"&amp;SUBSTITUTE(TEXT(EN7,"#,##0.00"),"-","△")&amp;"】"))</f>
        <v>【0.05】</v>
      </c>
    </row>
    <row r="7" spans="1:144" s="34" customFormat="1">
      <c r="A7" s="26"/>
      <c r="B7" s="35">
        <v>2014</v>
      </c>
      <c r="C7" s="35">
        <v>362018</v>
      </c>
      <c r="D7" s="35">
        <v>47</v>
      </c>
      <c r="E7" s="35">
        <v>17</v>
      </c>
      <c r="F7" s="35">
        <v>4</v>
      </c>
      <c r="G7" s="35">
        <v>0</v>
      </c>
      <c r="H7" s="35" t="s">
        <v>95</v>
      </c>
      <c r="I7" s="35" t="s">
        <v>96</v>
      </c>
      <c r="J7" s="35" t="s">
        <v>97</v>
      </c>
      <c r="K7" s="35" t="s">
        <v>98</v>
      </c>
      <c r="L7" s="35" t="s">
        <v>99</v>
      </c>
      <c r="M7" s="36" t="s">
        <v>100</v>
      </c>
      <c r="N7" s="36" t="s">
        <v>101</v>
      </c>
      <c r="O7" s="36">
        <v>2.4300000000000002</v>
      </c>
      <c r="P7" s="36">
        <v>107.19</v>
      </c>
      <c r="Q7" s="36">
        <v>2100</v>
      </c>
      <c r="R7" s="36">
        <v>257104</v>
      </c>
      <c r="S7" s="36">
        <v>191.25</v>
      </c>
      <c r="T7" s="36">
        <v>1344.33</v>
      </c>
      <c r="U7" s="36">
        <v>6237</v>
      </c>
      <c r="V7" s="36">
        <v>0.87</v>
      </c>
      <c r="W7" s="36">
        <v>7168.97</v>
      </c>
      <c r="X7" s="36" t="s">
        <v>100</v>
      </c>
      <c r="Y7" s="36" t="s">
        <v>100</v>
      </c>
      <c r="Z7" s="36">
        <v>100</v>
      </c>
      <c r="AA7" s="36">
        <v>100</v>
      </c>
      <c r="AB7" s="36">
        <v>100</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t="s">
        <v>100</v>
      </c>
      <c r="BF7" s="36" t="s">
        <v>100</v>
      </c>
      <c r="BG7" s="36">
        <v>0</v>
      </c>
      <c r="BH7" s="36">
        <v>0</v>
      </c>
      <c r="BI7" s="36">
        <v>0</v>
      </c>
      <c r="BJ7" s="36" t="s">
        <v>100</v>
      </c>
      <c r="BK7" s="36" t="s">
        <v>100</v>
      </c>
      <c r="BL7" s="36">
        <v>1716.82</v>
      </c>
      <c r="BM7" s="36">
        <v>1554.05</v>
      </c>
      <c r="BN7" s="36">
        <v>1671.86</v>
      </c>
      <c r="BO7" s="36">
        <v>1479.31</v>
      </c>
      <c r="BP7" s="36" t="s">
        <v>100</v>
      </c>
      <c r="BQ7" s="36" t="s">
        <v>100</v>
      </c>
      <c r="BR7" s="36">
        <v>104.93</v>
      </c>
      <c r="BS7" s="36">
        <v>93.28</v>
      </c>
      <c r="BT7" s="36">
        <v>81.53</v>
      </c>
      <c r="BU7" s="36" t="s">
        <v>100</v>
      </c>
      <c r="BV7" s="36" t="s">
        <v>100</v>
      </c>
      <c r="BW7" s="36">
        <v>51.73</v>
      </c>
      <c r="BX7" s="36">
        <v>53.01</v>
      </c>
      <c r="BY7" s="36">
        <v>50.54</v>
      </c>
      <c r="BZ7" s="36">
        <v>63.5</v>
      </c>
      <c r="CA7" s="36" t="s">
        <v>100</v>
      </c>
      <c r="CB7" s="36" t="s">
        <v>100</v>
      </c>
      <c r="CC7" s="36">
        <v>100.06</v>
      </c>
      <c r="CD7" s="36">
        <v>112.56</v>
      </c>
      <c r="CE7" s="36">
        <v>131.88999999999999</v>
      </c>
      <c r="CF7" s="36" t="s">
        <v>100</v>
      </c>
      <c r="CG7" s="36" t="s">
        <v>100</v>
      </c>
      <c r="CH7" s="36">
        <v>310.47000000000003</v>
      </c>
      <c r="CI7" s="36">
        <v>299.39</v>
      </c>
      <c r="CJ7" s="36">
        <v>320.36</v>
      </c>
      <c r="CK7" s="36">
        <v>253.12</v>
      </c>
      <c r="CL7" s="36" t="s">
        <v>100</v>
      </c>
      <c r="CM7" s="36" t="s">
        <v>100</v>
      </c>
      <c r="CN7" s="36">
        <v>55.47</v>
      </c>
      <c r="CO7" s="36">
        <v>53.41</v>
      </c>
      <c r="CP7" s="36">
        <v>53.79</v>
      </c>
      <c r="CQ7" s="36" t="s">
        <v>100</v>
      </c>
      <c r="CR7" s="36" t="s">
        <v>100</v>
      </c>
      <c r="CS7" s="36">
        <v>36.67</v>
      </c>
      <c r="CT7" s="36">
        <v>36.200000000000003</v>
      </c>
      <c r="CU7" s="36">
        <v>34.74</v>
      </c>
      <c r="CV7" s="36">
        <v>41.06</v>
      </c>
      <c r="CW7" s="36" t="s">
        <v>100</v>
      </c>
      <c r="CX7" s="36" t="s">
        <v>100</v>
      </c>
      <c r="CY7" s="36">
        <v>100</v>
      </c>
      <c r="CZ7" s="36">
        <v>100</v>
      </c>
      <c r="DA7" s="36">
        <v>100</v>
      </c>
      <c r="DB7" s="36" t="s">
        <v>100</v>
      </c>
      <c r="DC7" s="36" t="s">
        <v>100</v>
      </c>
      <c r="DD7" s="36">
        <v>71.239999999999995</v>
      </c>
      <c r="DE7" s="36">
        <v>71.069999999999993</v>
      </c>
      <c r="DF7" s="36">
        <v>70.14</v>
      </c>
      <c r="DG7" s="36">
        <v>80.39</v>
      </c>
      <c r="DH7" s="36"/>
      <c r="DI7" s="36"/>
      <c r="DJ7" s="36"/>
      <c r="DK7" s="36"/>
      <c r="DL7" s="36"/>
      <c r="DM7" s="36"/>
      <c r="DN7" s="36"/>
      <c r="DO7" s="36"/>
      <c r="DP7" s="36"/>
      <c r="DQ7" s="36"/>
      <c r="DR7" s="36"/>
      <c r="DS7" s="36"/>
      <c r="DT7" s="36"/>
      <c r="DU7" s="36"/>
      <c r="DV7" s="36"/>
      <c r="DW7" s="36"/>
      <c r="DX7" s="36"/>
      <c r="DY7" s="36"/>
      <c r="DZ7" s="36"/>
      <c r="EA7" s="36"/>
      <c r="EB7" s="36"/>
      <c r="EC7" s="36"/>
      <c r="ED7" s="36" t="s">
        <v>100</v>
      </c>
      <c r="EE7" s="36" t="s">
        <v>100</v>
      </c>
      <c r="EF7" s="36">
        <v>0</v>
      </c>
      <c r="EG7" s="36">
        <v>0</v>
      </c>
      <c r="EH7" s="36">
        <v>0</v>
      </c>
      <c r="EI7" s="36" t="s">
        <v>100</v>
      </c>
      <c r="EJ7" s="36" t="s">
        <v>100</v>
      </c>
      <c r="EK7" s="36">
        <v>0.05</v>
      </c>
      <c r="EL7" s="36">
        <v>7.0000000000000007E-2</v>
      </c>
      <c r="EM7" s="36">
        <v>0.08</v>
      </c>
      <c r="EN7" s="36">
        <v>0.05</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102</v>
      </c>
      <c r="C9" s="38" t="s">
        <v>103</v>
      </c>
      <c r="D9" s="38" t="s">
        <v>104</v>
      </c>
      <c r="E9" s="38" t="s">
        <v>105</v>
      </c>
      <c r="F9" s="38" t="s">
        <v>106</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2016-02-12T01:28:45Z</cp:lastPrinted>
  <dcterms:created xsi:type="dcterms:W3CDTF">2016-02-03T09:06:39Z</dcterms:created>
  <dcterms:modified xsi:type="dcterms:W3CDTF">2016-02-26T05:31:34Z</dcterms:modified>
  <cp:category/>
</cp:coreProperties>
</file>