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20 藍住町（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<sst xmlns="http://schemas.openxmlformats.org/spreadsheetml/2006/main" count="226" uniqueCount="111">
  <si>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</si>
  <si>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</si>
  <si>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</si>
  <si>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</si>
  <si>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</si>
  <si>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</si>
  <si>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</si>
  <si>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</si>
  <si>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</si>
  <si>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</si>
  <si>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</si>
  <si>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</si>
  <si>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</si>
  <si>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</si>
  <si>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</si>
  <si>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</si>
  <si>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</si>
  <si>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</si>
  <si>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</si>
  <si>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</si>
  <si>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</si>
  <si>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</si>
  <si>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</si>
  <si>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</si>
  <si>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</si>
  <si>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</si>
  <si>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</si>
  <si>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</si>
  <si>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</si>
  <si>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</si>
  <si>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</si>
  <si>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</si>
  <si>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</si>
  <si>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</si>
  <si>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</si>
  <si>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</si>
  <si>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</si>
  <si>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</si>
  <si>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</si>
  <si>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</si>
  <si>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</si>
  <si>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</si>
  <si>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</si>
  <si>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</si>
  <si>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</si>
  <si>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</si>
  <si>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</si>
  <si>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</si>
  <si>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</si>
  <si>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</si>
  <si>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</si>
  <si>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</si>
  <si>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</si>
  <si>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</si>
  <si>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</si>
  <si>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</si>
  <si>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</si>
  <si>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</si>
  <si>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</si>
  <si>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</si>
  <si>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</si>
  <si>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</si>
  <si>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</si>
  <si>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</si>
  <si>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</si>
  <si>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</si>
  <si>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</si>
  <si>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</si>
  <si>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</si>
  <si>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</si>
  <si>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</si>
  <si>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</si>
  <si>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</si>
  <si>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</si>
  <si>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</si>
  <si>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</si>
  <si>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</si>
  <si>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</si>
  <si>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</si>
  <si>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</si>
  <si>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</si>
  <si>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</si>
  <si>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</si>
  <si>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</si>
  <si>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</si>
  <si>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</si>
  <si>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</si>
  <si>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</si>
  <si>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</si>
  <si>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</si>
  <si>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</si>
  <si>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</si>
  <si>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</si>
  <si>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</si>
  <si>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</si>
  <si>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</si>
  <si>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藍住町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</si>
  <si>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</si>
  <si>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</si>
  <si>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</si>
  <si>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</si>
  <si>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</si>
  <si>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</si>
  <si>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</si>
  <si>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</si>
  <si>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</si>
  <si>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</si>
  <si>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</si>
  <si>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は、平成１３年度に事業認可を受け、以降面整備を行い、平成２１年度から供用を開始したところです。供用開始して間もないことから、使用料収入は少なく、経営としては厳しい状況です。収益的収支比率、経費回収率、汚水処理原価については、類似団体と比較しても差は小さいですが、水洗化率については、年々上昇しているものの、平均値より大きく下回っていると言わざるをえません。水洗化率は、有収水量・使用料収入につながるものであり、経営上重要な指標となります。今後いかに水洗化率の向上を図っていくかが重要なポイントであると考えます。</t>
    <rPh sb="0" eb="2">
      <t>ホンチョウ</t>
    </rPh>
    <rPh sb="4" eb="6">
      <t>ヘイセイ</t>
    </rPh>
    <rPh sb="8" eb="10">
      <t>ネンド</t>
    </rPh>
    <rPh sb="11" eb="13">
      <t>ジギョウ</t>
    </rPh>
    <rPh sb="13" eb="15">
      <t>ニンカ</t>
    </rPh>
    <rPh sb="16" eb="17">
      <t>ウ</t>
    </rPh>
    <rPh sb="19" eb="21">
      <t>イコウ</t>
    </rPh>
    <rPh sb="21" eb="22">
      <t>メン</t>
    </rPh>
    <rPh sb="22" eb="24">
      <t>セイビ</t>
    </rPh>
    <rPh sb="25" eb="26">
      <t>オコナ</t>
    </rPh>
    <rPh sb="28" eb="30">
      <t>ヘイセイ</t>
    </rPh>
    <rPh sb="32" eb="34">
      <t>ネンド</t>
    </rPh>
    <rPh sb="36" eb="38">
      <t>キョウヨウ</t>
    </rPh>
    <rPh sb="39" eb="41">
      <t>カイシ</t>
    </rPh>
    <rPh sb="49" eb="51">
      <t>キョウヨウ</t>
    </rPh>
    <rPh sb="51" eb="53">
      <t>カイシ</t>
    </rPh>
    <rPh sb="55" eb="56">
      <t>マ</t>
    </rPh>
    <rPh sb="64" eb="67">
      <t>シヨウリョウ</t>
    </rPh>
    <rPh sb="67" eb="69">
      <t>シュウニュウ</t>
    </rPh>
    <rPh sb="70" eb="71">
      <t>スク</t>
    </rPh>
    <rPh sb="74" eb="76">
      <t>ケイエイ</t>
    </rPh>
    <rPh sb="80" eb="81">
      <t>キビ</t>
    </rPh>
    <rPh sb="83" eb="85">
      <t>ジョウキョウ</t>
    </rPh>
    <rPh sb="88" eb="90">
      <t>シュウエキ</t>
    </rPh>
    <rPh sb="90" eb="91">
      <t>テキ</t>
    </rPh>
    <rPh sb="91" eb="93">
      <t>シュウシ</t>
    </rPh>
    <rPh sb="93" eb="95">
      <t>ヒリツ</t>
    </rPh>
    <rPh sb="96" eb="98">
      <t>ケイヒ</t>
    </rPh>
    <rPh sb="98" eb="100">
      <t>カイシュウ</t>
    </rPh>
    <rPh sb="100" eb="101">
      <t>リツ</t>
    </rPh>
    <rPh sb="102" eb="104">
      <t>オスイ</t>
    </rPh>
    <rPh sb="104" eb="106">
      <t>ショリ</t>
    </rPh>
    <rPh sb="106" eb="108">
      <t>ゲンカ</t>
    </rPh>
    <rPh sb="114" eb="116">
      <t>ルイジ</t>
    </rPh>
    <rPh sb="116" eb="118">
      <t>ダンタイ</t>
    </rPh>
    <rPh sb="119" eb="121">
      <t>ヒカク</t>
    </rPh>
    <rPh sb="124" eb="125">
      <t>サ</t>
    </rPh>
    <rPh sb="126" eb="127">
      <t>チイ</t>
    </rPh>
    <rPh sb="133" eb="136">
      <t>スイセンカ</t>
    </rPh>
    <rPh sb="136" eb="137">
      <t>リツ</t>
    </rPh>
    <rPh sb="143" eb="145">
      <t>ネンネン</t>
    </rPh>
    <rPh sb="145" eb="147">
      <t>ジョウショウ</t>
    </rPh>
    <rPh sb="155" eb="158">
      <t>ヘイキンチ</t>
    </rPh>
    <rPh sb="160" eb="161">
      <t>オオ</t>
    </rPh>
    <rPh sb="163" eb="165">
      <t>シタマワ</t>
    </rPh>
    <rPh sb="170" eb="171">
      <t>イ</t>
    </rPh>
    <rPh sb="180" eb="183">
      <t>スイセンカ</t>
    </rPh>
    <rPh sb="183" eb="184">
      <t>リツ</t>
    </rPh>
    <rPh sb="207" eb="209">
      <t>ケイエイ</t>
    </rPh>
    <rPh sb="209" eb="210">
      <t>ジョウ</t>
    </rPh>
    <rPh sb="210" eb="212">
      <t>ジュウヨウ</t>
    </rPh>
    <rPh sb="213" eb="215">
      <t>シヒョウ</t>
    </rPh>
    <rPh sb="226" eb="229">
      <t>スイセンカ</t>
    </rPh>
    <rPh sb="229" eb="230">
      <t>リツ</t>
    </rPh>
    <rPh sb="231" eb="233">
      <t>コウジョウ</t>
    </rPh>
    <rPh sb="234" eb="235">
      <t>ハカ</t>
    </rPh>
    <rPh sb="241" eb="243">
      <t>ジュウヨウ</t>
    </rPh>
    <rPh sb="252" eb="253">
      <t>カンガ</t>
    </rPh>
    <phoneticPr fontId="4"/>
  </si>
  <si>
    <t>現在、管渠改善はありません。</t>
    <rPh sb="0" eb="2">
      <t>ゲンザイ</t>
    </rPh>
    <rPh sb="3" eb="4">
      <t>カン</t>
    </rPh>
    <rPh sb="4" eb="5">
      <t>キョ</t>
    </rPh>
    <rPh sb="5" eb="7">
      <t>カイゼン</t>
    </rPh>
    <phoneticPr fontId="4"/>
  </si>
  <si>
    <t>供用を開始して、間もないことから、使用料収入が少なく一般会計からの繰入金に依存している経営状況であると言えます。また、面整備には、多大な地方債の借入も伴います。経営改善のためには、今後も引き続き、下水道人口の増加を図り｢経営の効率性｣の向上を目指すとともに、将来世代の地方債償還金の負担の増大を考慮に入れながら、計画的に管渠整備を行っていく必要があると考えます。</t>
    <rPh sb="0" eb="2">
      <t>キョウヨウ</t>
    </rPh>
    <rPh sb="3" eb="5">
      <t>カイシ</t>
    </rPh>
    <rPh sb="8" eb="9">
      <t>マ</t>
    </rPh>
    <rPh sb="17" eb="20">
      <t>シヨウリョウ</t>
    </rPh>
    <rPh sb="20" eb="22">
      <t>シュウニュウ</t>
    </rPh>
    <rPh sb="23" eb="24">
      <t>スク</t>
    </rPh>
    <rPh sb="26" eb="28">
      <t>イッパン</t>
    </rPh>
    <rPh sb="28" eb="30">
      <t>カイケイ</t>
    </rPh>
    <rPh sb="33" eb="35">
      <t>クリイレ</t>
    </rPh>
    <rPh sb="35" eb="36">
      <t>キン</t>
    </rPh>
    <rPh sb="37" eb="39">
      <t>イゾン</t>
    </rPh>
    <rPh sb="43" eb="45">
      <t>ケイエイ</t>
    </rPh>
    <rPh sb="45" eb="47">
      <t>ジョウキョウ</t>
    </rPh>
    <rPh sb="51" eb="52">
      <t>イ</t>
    </rPh>
    <rPh sb="59" eb="60">
      <t>メン</t>
    </rPh>
    <rPh sb="60" eb="62">
      <t>セイビ</t>
    </rPh>
    <rPh sb="65" eb="67">
      <t>タダイ</t>
    </rPh>
    <rPh sb="68" eb="71">
      <t>チホウサイ</t>
    </rPh>
    <rPh sb="72" eb="74">
      <t>カリイレ</t>
    </rPh>
    <rPh sb="75" eb="76">
      <t>トモナ</t>
    </rPh>
    <rPh sb="80" eb="82">
      <t>ケイエイ</t>
    </rPh>
    <rPh sb="82" eb="84">
      <t>カイゼン</t>
    </rPh>
    <rPh sb="90" eb="92">
      <t>コンゴ</t>
    </rPh>
    <rPh sb="93" eb="94">
      <t>ヒ</t>
    </rPh>
    <rPh sb="95" eb="96">
      <t>ツヅ</t>
    </rPh>
    <rPh sb="98" eb="101">
      <t>ゲスイドウ</t>
    </rPh>
    <rPh sb="101" eb="103">
      <t>ジンコウ</t>
    </rPh>
    <rPh sb="104" eb="106">
      <t>ゾウカ</t>
    </rPh>
    <rPh sb="107" eb="108">
      <t>ハカ</t>
    </rPh>
    <rPh sb="110" eb="112">
      <t>ケイエイ</t>
    </rPh>
    <rPh sb="113" eb="116">
      <t>コウリツセイ</t>
    </rPh>
    <rPh sb="118" eb="120">
      <t>コウジョウ</t>
    </rPh>
    <rPh sb="121" eb="123">
      <t>メザ</t>
    </rPh>
    <rPh sb="129" eb="131">
      <t>ショウライ</t>
    </rPh>
    <rPh sb="131" eb="133">
      <t>セダイ</t>
    </rPh>
    <rPh sb="134" eb="137">
      <t>チホウサイ</t>
    </rPh>
    <rPh sb="137" eb="140">
      <t>ショウカンキン</t>
    </rPh>
    <rPh sb="141" eb="143">
      <t>フタン</t>
    </rPh>
    <rPh sb="144" eb="146">
      <t>ゾウダイ</t>
    </rPh>
    <rPh sb="147" eb="149">
      <t>コウリョ</t>
    </rPh>
    <rPh sb="150" eb="151">
      <t>イ</t>
    </rPh>
    <rPh sb="156" eb="158">
      <t>ケイカク</t>
    </rPh>
    <rPh sb="158" eb="159">
      <t>テキ</t>
    </rPh>
    <rPh sb="160" eb="161">
      <t>カン</t>
    </rPh>
    <rPh sb="161" eb="162">
      <t>キョ</t>
    </rPh>
    <rPh sb="162" eb="164">
      <t>セイビ</t>
    </rPh>
    <rPh sb="165" eb="166">
      <t>オコナ</t>
    </rPh>
    <rPh sb="170" eb="172">
      <t>ヒツヨウ</t>
    </rPh>
    <rPh sb="176" eb="1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</si>
</sst>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6828648"/>
        <c:axId val="14692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296828648"/>
        <c:axId val="146927704"/>
      </c:lineChart>
      <c:dateAx>
        <c:axId val="296828648"/>
        <c:scaling>
          <c:orientation val="minMax"/>
        </c:scaling>
        <c:delete val="1"/>
        <c:axPos val="b"/>
        <c:numFmt formatCode="ge" sourceLinked="1"/>
        <c:majorTickMark val="none"/>
        <c:minorTickMark val="none"/>
        <c:tickLblPos val="none"/>
        <c:crossAx val="146927704"/>
        <c:crosses val="autoZero"/>
        <c:auto val="1"/>
        <c:lblOffset val="100"/>
        <c:baseTimeUnit val="years"/>
      </c:dateAx>
      <c:valAx>
        <c:axId val="14692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82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6288392"/>
        <c:axId val="2962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296288392"/>
        <c:axId val="296288000"/>
      </c:lineChart>
      <c:dateAx>
        <c:axId val="296288392"/>
        <c:scaling>
          <c:orientation val="minMax"/>
        </c:scaling>
        <c:delete val="1"/>
        <c:axPos val="b"/>
        <c:numFmt formatCode="ge" sourceLinked="1"/>
        <c:majorTickMark val="none"/>
        <c:minorTickMark val="none"/>
        <c:tickLblPos val="none"/>
        <c:crossAx val="296288000"/>
        <c:crosses val="autoZero"/>
        <c:auto val="1"/>
        <c:lblOffset val="100"/>
        <c:baseTimeUnit val="years"/>
      </c:dateAx>
      <c:valAx>
        <c:axId val="2962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28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13.69</c:v>
                </c:pt>
                <c:pt idx="1">
                  <c:v>19.78</c:v>
                </c:pt>
                <c:pt idx="2">
                  <c:v>35.65</c:v>
                </c:pt>
                <c:pt idx="3">
                  <c:v>40.76</c:v>
                </c:pt>
                <c:pt idx="4">
                  <c:v>44.89</c:v>
                </c:pt>
              </c:numCache>
            </c:numRef>
          </c:val>
        </c:ser>
        <c:dLbls>
          <c:showLegendKey val="0"/>
          <c:showVal val="0"/>
          <c:showCatName val="0"/>
          <c:showSerName val="0"/>
          <c:showPercent val="0"/>
          <c:showBubbleSize val="0"/>
        </c:dLbls>
        <c:gapWidth val="150"/>
        <c:axId val="297723088"/>
        <c:axId val="29772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297723088"/>
        <c:axId val="297723480"/>
      </c:lineChart>
      <c:dateAx>
        <c:axId val="297723088"/>
        <c:scaling>
          <c:orientation val="minMax"/>
        </c:scaling>
        <c:delete val="1"/>
        <c:axPos val="b"/>
        <c:numFmt formatCode="ge" sourceLinked="1"/>
        <c:majorTickMark val="none"/>
        <c:minorTickMark val="none"/>
        <c:tickLblPos val="none"/>
        <c:crossAx val="297723480"/>
        <c:crosses val="autoZero"/>
        <c:auto val="1"/>
        <c:lblOffset val="100"/>
        <c:baseTimeUnit val="years"/>
      </c:dateAx>
      <c:valAx>
        <c:axId val="29772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72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88.45</c:v>
                </c:pt>
                <c:pt idx="1">
                  <c:v>88.49</c:v>
                </c:pt>
                <c:pt idx="2">
                  <c:v>86.39</c:v>
                </c:pt>
                <c:pt idx="3">
                  <c:v>79.22</c:v>
                </c:pt>
                <c:pt idx="4">
                  <c:v>84.23</c:v>
                </c:pt>
              </c:numCache>
            </c:numRef>
          </c:val>
        </c:ser>
        <c:dLbls>
          <c:showLegendKey val="0"/>
          <c:showVal val="0"/>
          <c:showCatName val="0"/>
          <c:showSerName val="0"/>
          <c:showPercent val="0"/>
          <c:showBubbleSize val="0"/>
        </c:dLbls>
        <c:gapWidth val="150"/>
        <c:axId val="297199456"/>
        <c:axId val="29723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199456"/>
        <c:axId val="297230136"/>
      </c:lineChart>
      <c:dateAx>
        <c:axId val="297199456"/>
        <c:scaling>
          <c:orientation val="minMax"/>
        </c:scaling>
        <c:delete val="1"/>
        <c:axPos val="b"/>
        <c:numFmt formatCode="ge" sourceLinked="1"/>
        <c:majorTickMark val="none"/>
        <c:minorTickMark val="none"/>
        <c:tickLblPos val="none"/>
        <c:crossAx val="297230136"/>
        <c:crosses val="autoZero"/>
        <c:auto val="1"/>
        <c:lblOffset val="100"/>
        <c:baseTimeUnit val="years"/>
      </c:dateAx>
      <c:valAx>
        <c:axId val="29723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328136"/>
        <c:axId val="29726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328136"/>
        <c:axId val="297261352"/>
      </c:lineChart>
      <c:dateAx>
        <c:axId val="297328136"/>
        <c:scaling>
          <c:orientation val="minMax"/>
        </c:scaling>
        <c:delete val="1"/>
        <c:axPos val="b"/>
        <c:numFmt formatCode="ge" sourceLinked="1"/>
        <c:majorTickMark val="none"/>
        <c:minorTickMark val="none"/>
        <c:tickLblPos val="none"/>
        <c:crossAx val="297261352"/>
        <c:crosses val="autoZero"/>
        <c:auto val="1"/>
        <c:lblOffset val="100"/>
        <c:baseTimeUnit val="years"/>
      </c:dateAx>
      <c:valAx>
        <c:axId val="29726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2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246688"/>
        <c:axId val="29731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246688"/>
        <c:axId val="297314568"/>
      </c:lineChart>
      <c:dateAx>
        <c:axId val="297246688"/>
        <c:scaling>
          <c:orientation val="minMax"/>
        </c:scaling>
        <c:delete val="1"/>
        <c:axPos val="b"/>
        <c:numFmt formatCode="ge" sourceLinked="1"/>
        <c:majorTickMark val="none"/>
        <c:minorTickMark val="none"/>
        <c:tickLblPos val="none"/>
        <c:crossAx val="297314568"/>
        <c:crosses val="autoZero"/>
        <c:auto val="1"/>
        <c:lblOffset val="100"/>
        <c:baseTimeUnit val="years"/>
      </c:dateAx>
      <c:valAx>
        <c:axId val="29731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370680"/>
        <c:axId val="2973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370680"/>
        <c:axId val="297371072"/>
      </c:lineChart>
      <c:dateAx>
        <c:axId val="297370680"/>
        <c:scaling>
          <c:orientation val="minMax"/>
        </c:scaling>
        <c:delete val="1"/>
        <c:axPos val="b"/>
        <c:numFmt formatCode="ge" sourceLinked="1"/>
        <c:majorTickMark val="none"/>
        <c:minorTickMark val="none"/>
        <c:tickLblPos val="none"/>
        <c:crossAx val="297371072"/>
        <c:crosses val="autoZero"/>
        <c:auto val="1"/>
        <c:lblOffset val="100"/>
        <c:baseTimeUnit val="years"/>
      </c:dateAx>
      <c:valAx>
        <c:axId val="2973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7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372248"/>
        <c:axId val="2973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372248"/>
        <c:axId val="297372640"/>
      </c:lineChart>
      <c:dateAx>
        <c:axId val="297372248"/>
        <c:scaling>
          <c:orientation val="minMax"/>
        </c:scaling>
        <c:delete val="1"/>
        <c:axPos val="b"/>
        <c:numFmt formatCode="ge" sourceLinked="1"/>
        <c:majorTickMark val="none"/>
        <c:minorTickMark val="none"/>
        <c:tickLblPos val="none"/>
        <c:crossAx val="297372640"/>
        <c:crosses val="autoZero"/>
        <c:auto val="1"/>
        <c:lblOffset val="100"/>
        <c:baseTimeUnit val="years"/>
      </c:dateAx>
      <c:valAx>
        <c:axId val="2973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7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60.35</c:v>
                </c:pt>
                <c:pt idx="1">
                  <c:v>41.31</c:v>
                </c:pt>
                <c:pt idx="2">
                  <c:v>29.38</c:v>
                </c:pt>
                <c:pt idx="3">
                  <c:v>21.02</c:v>
                </c:pt>
                <c:pt idx="4">
                  <c:v>18.16</c:v>
                </c:pt>
              </c:numCache>
            </c:numRef>
          </c:val>
        </c:ser>
        <c:dLbls>
          <c:showLegendKey val="0"/>
          <c:showVal val="0"/>
          <c:showCatName val="0"/>
          <c:showSerName val="0"/>
          <c:showPercent val="0"/>
          <c:showBubbleSize val="0"/>
        </c:dLbls>
        <c:gapWidth val="150"/>
        <c:axId val="297516344"/>
        <c:axId val="2975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297516344"/>
        <c:axId val="297516736"/>
      </c:lineChart>
      <c:dateAx>
        <c:axId val="297516344"/>
        <c:scaling>
          <c:orientation val="minMax"/>
        </c:scaling>
        <c:delete val="1"/>
        <c:axPos val="b"/>
        <c:numFmt formatCode="ge" sourceLinked="1"/>
        <c:majorTickMark val="none"/>
        <c:minorTickMark val="none"/>
        <c:tickLblPos val="none"/>
        <c:crossAx val="297516736"/>
        <c:crosses val="autoZero"/>
        <c:auto val="1"/>
        <c:lblOffset val="100"/>
        <c:baseTimeUnit val="years"/>
      </c:dateAx>
      <c:valAx>
        <c:axId val="2975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1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32.94</c:v>
                </c:pt>
                <c:pt idx="1">
                  <c:v>43.05</c:v>
                </c:pt>
                <c:pt idx="2">
                  <c:v>58.5</c:v>
                </c:pt>
                <c:pt idx="3">
                  <c:v>55.8</c:v>
                </c:pt>
                <c:pt idx="4">
                  <c:v>61.01</c:v>
                </c:pt>
              </c:numCache>
            </c:numRef>
          </c:val>
        </c:ser>
        <c:dLbls>
          <c:showLegendKey val="0"/>
          <c:showVal val="0"/>
          <c:showCatName val="0"/>
          <c:showSerName val="0"/>
          <c:showPercent val="0"/>
          <c:showBubbleSize val="0"/>
        </c:dLbls>
        <c:gapWidth val="150"/>
        <c:axId val="297370288"/>
        <c:axId val="29751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297370288"/>
        <c:axId val="297517912"/>
      </c:lineChart>
      <c:dateAx>
        <c:axId val="297370288"/>
        <c:scaling>
          <c:orientation val="minMax"/>
        </c:scaling>
        <c:delete val="1"/>
        <c:axPos val="b"/>
        <c:numFmt formatCode="ge" sourceLinked="1"/>
        <c:majorTickMark val="none"/>
        <c:minorTickMark val="none"/>
        <c:tickLblPos val="none"/>
        <c:crossAx val="297517912"/>
        <c:crosses val="autoZero"/>
        <c:auto val="1"/>
        <c:lblOffset val="100"/>
        <c:baseTimeUnit val="years"/>
      </c:dateAx>
      <c:valAx>
        <c:axId val="29751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541.89</c:v>
                </c:pt>
                <c:pt idx="1">
                  <c:v>407.15</c:v>
                </c:pt>
                <c:pt idx="2">
                  <c:v>302.48</c:v>
                </c:pt>
                <c:pt idx="3">
                  <c:v>297.91000000000003</c:v>
                </c:pt>
                <c:pt idx="4">
                  <c:v>277.05</c:v>
                </c:pt>
              </c:numCache>
            </c:numRef>
          </c:val>
        </c:ser>
        <c:dLbls>
          <c:showLegendKey val="0"/>
          <c:showVal val="0"/>
          <c:showCatName val="0"/>
          <c:showSerName val="0"/>
          <c:showPercent val="0"/>
          <c:showBubbleSize val="0"/>
        </c:dLbls>
        <c:gapWidth val="150"/>
        <c:axId val="297519088"/>
        <c:axId val="29751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297519088"/>
        <c:axId val="297519480"/>
      </c:lineChart>
      <c:dateAx>
        <c:axId val="297519088"/>
        <c:scaling>
          <c:orientation val="minMax"/>
        </c:scaling>
        <c:delete val="1"/>
        <c:axPos val="b"/>
        <c:numFmt formatCode="ge" sourceLinked="1"/>
        <c:majorTickMark val="none"/>
        <c:minorTickMark val="none"/>
        <c:tickLblPos val="none"/>
        <c:crossAx val="297519480"/>
        <c:crosses val="autoZero"/>
        <c:auto val="1"/>
        <c:lblOffset val="100"/>
        <c:baseTimeUnit val="years"/>
      </c:dateAx>
      <c:valAx>
        <c:axId val="29751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1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藍住町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34633</v>
      </c>
      <c r="AM8" s="47"/>
      <c r="AN8" s="47"/>
      <c r="AO8" s="47"/>
      <c r="AP8" s="47"/>
      <c r="AQ8" s="47"/>
      <c r="AR8" s="47"/>
      <c r="AS8" s="47"/>
      <c r="AT8" s="43">
        <f>データ!S6</f>
        <v>16.27</v>
      </c>
      <c r="AU8" s="43"/>
      <c r="AV8" s="43"/>
      <c r="AW8" s="43"/>
      <c r="AX8" s="43"/>
      <c r="AY8" s="43"/>
      <c r="AZ8" s="43"/>
      <c r="BA8" s="43"/>
      <c r="BB8" s="43">
        <f>データ!T6</f>
        <v>2128.64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8.39</v>
      </c>
      <c r="Q10" s="43"/>
      <c r="R10" s="43"/>
      <c r="S10" s="43"/>
      <c r="T10" s="43"/>
      <c r="U10" s="43"/>
      <c r="V10" s="43"/>
      <c r="W10" s="43">
        <f>データ!P6</f>
        <v>95.27</v>
      </c>
      <c r="X10" s="43"/>
      <c r="Y10" s="43"/>
      <c r="Z10" s="43"/>
      <c r="AA10" s="43"/>
      <c r="AB10" s="43"/>
      <c r="AC10" s="43"/>
      <c r="AD10" s="47">
        <f>データ!Q6</f>
        <v>3080</v>
      </c>
      <c r="AE10" s="47"/>
      <c r="AF10" s="47"/>
      <c r="AG10" s="47"/>
      <c r="AH10" s="47"/>
      <c r="AI10" s="47"/>
      <c r="AJ10" s="47"/>
      <c r="AK10" s="2"/>
      <c r="AL10" s="47">
        <f>データ!U6</f>
        <v>2905</v>
      </c>
      <c r="AM10" s="47"/>
      <c r="AN10" s="47"/>
      <c r="AO10" s="47"/>
      <c r="AP10" s="47"/>
      <c r="AQ10" s="47"/>
      <c r="AR10" s="47"/>
      <c r="AS10" s="47"/>
      <c r="AT10" s="43">
        <f>データ!V6</f>
        <v>0.96</v>
      </c>
      <c r="AU10" s="43"/>
      <c r="AV10" s="43"/>
      <c r="AW10" s="43"/>
      <c r="AX10" s="43"/>
      <c r="AY10" s="43"/>
      <c r="AZ10" s="43"/>
      <c r="BA10" s="43"/>
      <c r="BB10" s="43">
        <f>データ!W6</f>
        <v>3026.04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364037</v>
      </c>
      <c r="D6" s="31">
        <f t="shared" si="3"/>
        <v>47</v>
      </c>
      <c r="E6" s="31">
        <f t="shared" si="3"/>
        <v>17</v>
      </c>
      <c r="F6" s="31">
        <f t="shared" si="3"/>
        <v>1</v>
      </c>
      <c r="G6" s="31">
        <f t="shared" si="3"/>
        <v>0</v>
      </c>
      <c r="H6" s="31" t="str">
        <f t="shared" si="3"/>
        <v>徳島県　藍住町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8.39</v>
      </c>
      <c r="P6" s="32">
        <f t="shared" si="3"/>
        <v>95.27</v>
      </c>
      <c r="Q6" s="32">
        <f t="shared" si="3"/>
        <v>3080</v>
      </c>
      <c r="R6" s="32">
        <f t="shared" si="3"/>
        <v>34633</v>
      </c>
      <c r="S6" s="32">
        <f t="shared" si="3"/>
        <v>16.27</v>
      </c>
      <c r="T6" s="32">
        <f t="shared" si="3"/>
        <v>2128.64</v>
      </c>
      <c r="U6" s="32">
        <f t="shared" si="3"/>
        <v>2905</v>
      </c>
      <c r="V6" s="32">
        <f t="shared" si="3"/>
        <v>0.96</v>
      </c>
      <c r="W6" s="32">
        <f t="shared" si="3"/>
        <v>3026.04</v>
      </c>
      <c r="X6" s="33">
        <f>IF(X7="",NA(),X7)</f>
        <v>88.45</v>
      </c>
      <c r="Y6" s="33">
        <f t="shared" ref="Y6:AG6" si="4">IF(Y7="",NA(),Y7)</f>
        <v>88.49</v>
      </c>
      <c r="Z6" s="33">
        <f t="shared" si="4"/>
        <v>86.39</v>
      </c>
      <c r="AA6" s="33">
        <f t="shared" si="4"/>
        <v>79.22</v>
      </c>
      <c r="AB6" s="33">
        <f t="shared" si="4"/>
        <v>84.23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60.35</v>
      </c>
      <c r="BF6" s="33">
        <f t="shared" ref="BF6:BN6" si="7">IF(BF7="",NA(),BF7)</f>
        <v>41.31</v>
      </c>
      <c r="BG6" s="33">
        <f t="shared" si="7"/>
        <v>29.38</v>
      </c>
      <c r="BH6" s="33">
        <f t="shared" si="7"/>
        <v>21.02</v>
      </c>
      <c r="BI6" s="33">
        <f t="shared" si="7"/>
        <v>18.16</v>
      </c>
      <c r="BJ6" s="33">
        <f t="shared" si="7"/>
        <v>1882.66</v>
      </c>
      <c r="BK6" s="33">
        <f t="shared" si="7"/>
        <v>1749.66</v>
      </c>
      <c r="BL6" s="33">
        <f t="shared" si="7"/>
        <v>1574.53</v>
      </c>
      <c r="BM6" s="33">
        <f t="shared" si="7"/>
        <v>1506.51</v>
      </c>
      <c r="BN6" s="33">
        <f t="shared" si="7"/>
        <v>1315.67</v>
      </c>
      <c r="BO6" s="32" t="str">
        <f>IF(BO7="","",IF(BO7="-","【-】","【"&amp;SUBSTITUTE(TEXT(BO7,"#,##0.00"),"-","△")&amp;"】"))</f>
        <v>【776.35】</v>
      </c>
      <c r="BP6" s="33">
        <f>IF(BP7="",NA(),BP7)</f>
        <v>32.94</v>
      </c>
      <c r="BQ6" s="33">
        <f t="shared" ref="BQ6:BY6" si="8">IF(BQ7="",NA(),BQ7)</f>
        <v>43.05</v>
      </c>
      <c r="BR6" s="33">
        <f t="shared" si="8"/>
        <v>58.5</v>
      </c>
      <c r="BS6" s="33">
        <f t="shared" si="8"/>
        <v>55.8</v>
      </c>
      <c r="BT6" s="33">
        <f t="shared" si="8"/>
        <v>61.01</v>
      </c>
      <c r="BU6" s="33">
        <f t="shared" si="8"/>
        <v>54.67</v>
      </c>
      <c r="BV6" s="33">
        <f t="shared" si="8"/>
        <v>54.46</v>
      </c>
      <c r="BW6" s="33">
        <f t="shared" si="8"/>
        <v>57.36</v>
      </c>
      <c r="BX6" s="33">
        <f t="shared" si="8"/>
        <v>57.33</v>
      </c>
      <c r="BY6" s="33">
        <f t="shared" si="8"/>
        <v>60.78</v>
      </c>
      <c r="BZ6" s="32" t="str">
        <f>IF(BZ7="","",IF(BZ7="-","【-】","【"&amp;SUBSTITUTE(TEXT(BZ7,"#,##0.00"),"-","△")&amp;"】"))</f>
        <v>【96.57】</v>
      </c>
      <c r="CA6" s="33">
        <f>IF(CA7="",NA(),CA7)</f>
        <v>541.89</v>
      </c>
      <c r="CB6" s="33">
        <f t="shared" ref="CB6:CJ6" si="9">IF(CB7="",NA(),CB7)</f>
        <v>407.15</v>
      </c>
      <c r="CC6" s="33">
        <f t="shared" si="9"/>
        <v>302.48</v>
      </c>
      <c r="CD6" s="33">
        <f t="shared" si="9"/>
        <v>297.91000000000003</v>
      </c>
      <c r="CE6" s="33">
        <f t="shared" si="9"/>
        <v>277.05</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13.69</v>
      </c>
      <c r="CX6" s="33">
        <f t="shared" ref="CX6:DF6" si="11">IF(CX7="",NA(),CX7)</f>
        <v>19.78</v>
      </c>
      <c r="CY6" s="33">
        <f t="shared" si="11"/>
        <v>35.65</v>
      </c>
      <c r="CZ6" s="33">
        <f t="shared" si="11"/>
        <v>40.76</v>
      </c>
      <c r="DA6" s="33">
        <f t="shared" si="11"/>
        <v>44.89</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364037</v>
      </c>
      <c r="D7" s="35">
        <v>47</v>
      </c>
      <c r="E7" s="35">
        <v>17</v>
      </c>
      <c r="F7" s="35">
        <v>1</v>
      </c>
      <c r="G7" s="35">
        <v>0</v>
      </c>
      <c r="H7" s="35" t="s">
        <v>96</v>
      </c>
      <c r="I7" s="35" t="s">
        <v>97</v>
      </c>
      <c r="J7" s="35" t="s">
        <v>98</v>
      </c>
      <c r="K7" s="35" t="s">
        <v>99</v>
      </c>
      <c r="L7" s="35" t="s">
        <v>100</v>
      </c>
      <c r="M7" s="36" t="s">
        <v>101</v>
      </c>
      <c r="N7" s="36" t="s">
        <v>102</v>
      </c>
      <c r="O7" s="36">
        <v>8.39</v>
      </c>
      <c r="P7" s="36">
        <v>95.27</v>
      </c>
      <c r="Q7" s="36">
        <v>3080</v>
      </c>
      <c r="R7" s="36">
        <v>34633</v>
      </c>
      <c r="S7" s="36">
        <v>16.27</v>
      </c>
      <c r="T7" s="36">
        <v>2128.64</v>
      </c>
      <c r="U7" s="36">
        <v>2905</v>
      </c>
      <c r="V7" s="36">
        <v>0.96</v>
      </c>
      <c r="W7" s="36">
        <v>3026.04</v>
      </c>
      <c r="X7" s="36">
        <v>88.45</v>
      </c>
      <c r="Y7" s="36">
        <v>88.49</v>
      </c>
      <c r="Z7" s="36">
        <v>86.39</v>
      </c>
      <c r="AA7" s="36">
        <v>79.22</v>
      </c>
      <c r="AB7" s="36">
        <v>84.23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60.35</v>
      </c>
      <c r="BF7" s="36">
        <v>41.31</v>
      </c>
      <c r="BG7" s="36">
        <v>29.38</v>
      </c>
      <c r="BH7" s="36">
        <v>21.02</v>
      </c>
      <c r="BI7" s="36">
        <v>18.16</v>
      </c>
      <c r="BJ7" s="36">
        <v>1882.66</v>
      </c>
      <c r="BK7" s="36">
        <v>1749.66</v>
      </c>
      <c r="BL7" s="36">
        <v>1574.53</v>
      </c>
      <c r="BM7" s="36">
        <v>1506.51</v>
      </c>
      <c r="BN7" s="36">
        <v>1315.67</v>
      </c>
      <c r="BO7" s="36">
        <v>776.35</v>
      </c>
      <c r="BP7" s="36">
        <v>32.94</v>
      </c>
      <c r="BQ7" s="36">
        <v>43.05</v>
      </c>
      <c r="BR7" s="36">
        <v>58.5</v>
      </c>
      <c r="BS7" s="36">
        <v>55.8</v>
      </c>
      <c r="BT7" s="36">
        <v>61.01</v>
      </c>
      <c r="BU7" s="36">
        <v>54.67</v>
      </c>
      <c r="BV7" s="36">
        <v>54.46</v>
      </c>
      <c r="BW7" s="36">
        <v>57.36</v>
      </c>
      <c r="BX7" s="36">
        <v>57.33</v>
      </c>
      <c r="BY7" s="36">
        <v>60.78</v>
      </c>
      <c r="BZ7" s="36">
        <v>96.57</v>
      </c>
      <c r="CA7" s="36">
        <v>541.89</v>
      </c>
      <c r="CB7" s="36">
        <v>407.15</v>
      </c>
      <c r="CC7" s="36">
        <v>302.48</v>
      </c>
      <c r="CD7" s="36">
        <v>297.91000000000003</v>
      </c>
      <c r="CE7" s="36">
        <v>277.05</v>
      </c>
      <c r="CF7" s="36">
        <v>290.26</v>
      </c>
      <c r="CG7" s="36">
        <v>293.08999999999997</v>
      </c>
      <c r="CH7" s="36">
        <v>279.91000000000003</v>
      </c>
      <c r="CI7" s="36">
        <v>284.52999999999997</v>
      </c>
      <c r="CJ7" s="36">
        <v>276.26</v>
      </c>
      <c r="CK7" s="36">
        <v>142.28</v>
      </c>
      <c r="CL7" s="36" t="s">
        <v>101</v>
      </c>
      <c r="CM7" s="36" t="s">
        <v>101</v>
      </c>
      <c r="CN7" s="36" t="s">
        <v>101</v>
      </c>
      <c r="CO7" s="36" t="s">
        <v>101</v>
      </c>
      <c r="CP7" s="36" t="s">
        <v>101</v>
      </c>
      <c r="CQ7" s="36">
        <v>39.770000000000003</v>
      </c>
      <c r="CR7" s="36">
        <v>38.950000000000003</v>
      </c>
      <c r="CS7" s="36">
        <v>40.07</v>
      </c>
      <c r="CT7" s="36">
        <v>39.92</v>
      </c>
      <c r="CU7" s="36">
        <v>41.63</v>
      </c>
      <c r="CV7" s="36">
        <v>60.35</v>
      </c>
      <c r="CW7" s="36">
        <v>13.69</v>
      </c>
      <c r="CX7" s="36">
        <v>19.78</v>
      </c>
      <c r="CY7" s="36">
        <v>35.65</v>
      </c>
      <c r="CZ7" s="36">
        <v>40.76</v>
      </c>
      <c r="DA7" s="36">
        <v>44.89</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2016-02-03T08:56:37Z</dcterms:created>
  <dcterms:modified xsi:type="dcterms:W3CDTF">2016-02-26T05:45:31Z</dcterms:modified>
  <cp:category/>
</cp:coreProperties>
</file>