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9 北島町（済み）◆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<sst xmlns="http://schemas.openxmlformats.org/spreadsheetml/2006/main" count="226" uniqueCount="111">
  <si>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</si>
  <si>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</si>
  <si>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</si>
  <si>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</si>
  <si>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</si>
  <si>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</si>
  <si>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</si>
  <si>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</si>
  <si>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</si>
  <si>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</si>
  <si>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</si>
  <si>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</si>
  <si>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</si>
  <si>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</si>
  <si>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</si>
  <si>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</si>
  <si>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</si>
  <si>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</si>
  <si>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</si>
  <si>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</si>
  <si>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</si>
  <si>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</si>
  <si>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</si>
  <si>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</si>
  <si>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</si>
  <si>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</si>
  <si>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</si>
  <si>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</si>
  <si>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</si>
  <si>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</si>
  <si>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</si>
  <si>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</si>
  <si>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</si>
  <si>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</si>
  <si>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</si>
  <si>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</si>
  <si>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</si>
  <si>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</si>
  <si>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</si>
  <si>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</si>
  <si>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</si>
  <si>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</si>
  <si>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</si>
  <si>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</si>
  <si>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</si>
  <si>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</si>
  <si>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</si>
  <si>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</si>
  <si>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</si>
  <si>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</si>
  <si>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</si>
  <si>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</si>
  <si>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</si>
  <si>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</si>
  <si>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</si>
  <si>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</si>
  <si>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</si>
  <si>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</si>
  <si>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</si>
  <si>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</si>
  <si>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</si>
  <si>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</si>
  <si>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</si>
  <si>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</si>
  <si>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</si>
  <si>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</si>
  <si>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</si>
  <si>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</si>
  <si>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</si>
  <si>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</si>
  <si>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</si>
  <si>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</si>
  <si>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</si>
  <si>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</si>
  <si>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</si>
  <si>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</si>
  <si>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</si>
  <si>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</si>
  <si>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</si>
  <si>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</si>
  <si>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</si>
  <si>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</si>
  <si>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</si>
  <si>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</si>
  <si>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</si>
  <si>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</si>
  <si>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</si>
  <si>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</si>
  <si>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</si>
  <si>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</si>
  <si>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</si>
  <si>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</si>
  <si>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</si>
  <si>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</si>
  <si>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</si>
  <si>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</si>
  <si>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北島町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</si>
  <si>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</si>
  <si>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</si>
  <si>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</si>
  <si>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</si>
  <si>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</si>
  <si>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</si>
  <si>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</si>
  <si>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</si>
  <si>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</si>
  <si>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</si>
  <si>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</si>
  <si>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水洗化率の低迷が、収益的収支比率、経費回収率の低さに影響していると考えられる。
　今後、水洗化率の向上に取り組み、経営の健全化を図っていく必要がある。</t>
    <phoneticPr fontId="4"/>
  </si>
  <si>
    <t xml:space="preserve">  平成２１年に一部供用を開始し間もないことから、現在のところ老朽化は見受けられない。</t>
    <phoneticPr fontId="4"/>
  </si>
  <si>
    <t xml:space="preserve">  収益的収支比率１００％に向け、未普及区域の早期整備と水洗化率の向上に取り組む必要がある。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</si>
</sst>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294536"/>
        <c:axId val="14529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0.28999999999999998</c:v>
                </c:pt>
                <c:pt idx="3">
                  <c:v>0.74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294536"/>
        <c:axId val="145294920"/>
      </c:lineChart>
      <c:dateAx>
        <c:axId val="145294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294920"/>
        <c:crosses val="autoZero"/>
        <c:auto val="1"/>
        <c:lblOffset val="100"/>
        <c:baseTimeUnit val="years"/>
      </c:dateAx>
      <c:valAx>
        <c:axId val="14529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294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100.21</c:v>
                </c:pt>
                <c:pt idx="1">
                  <c:v>83.68</c:v>
                </c:pt>
                <c:pt idx="2">
                  <c:v>73</c:v>
                </c:pt>
                <c:pt idx="3">
                  <c:v>72.010000000000005</c:v>
                </c:pt>
                <c:pt idx="4">
                  <c:v>61.9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277720"/>
        <c:axId val="335925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277720"/>
        <c:axId val="335925928"/>
      </c:lineChart>
      <c:dateAx>
        <c:axId val="335277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925928"/>
        <c:crosses val="autoZero"/>
        <c:auto val="1"/>
        <c:lblOffset val="100"/>
        <c:baseTimeUnit val="years"/>
      </c:dateAx>
      <c:valAx>
        <c:axId val="335925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277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94728"/>
        <c:axId val="33594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994728"/>
        <c:axId val="335946528"/>
      </c:lineChart>
      <c:dateAx>
        <c:axId val="335994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5946528"/>
        <c:crosses val="autoZero"/>
        <c:auto val="1"/>
        <c:lblOffset val="100"/>
        <c:baseTimeUnit val="years"/>
      </c:dateAx>
      <c:valAx>
        <c:axId val="33594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5994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89000"/>
        <c:axId val="33609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89000"/>
        <c:axId val="336093480"/>
      </c:lineChart>
      <c:dateAx>
        <c:axId val="33608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093480"/>
        <c:crosses val="autoZero"/>
        <c:auto val="1"/>
        <c:lblOffset val="100"/>
        <c:baseTimeUnit val="years"/>
      </c:dateAx>
      <c:valAx>
        <c:axId val="336093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08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39032"/>
        <c:axId val="1449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9032"/>
        <c:axId val="144939424"/>
      </c:lineChart>
      <c:dateAx>
        <c:axId val="144939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939424"/>
        <c:crosses val="autoZero"/>
        <c:auto val="1"/>
        <c:lblOffset val="100"/>
        <c:baseTimeUnit val="years"/>
      </c:dateAx>
      <c:valAx>
        <c:axId val="14493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939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38640"/>
        <c:axId val="336480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38640"/>
        <c:axId val="336480824"/>
      </c:lineChart>
      <c:dateAx>
        <c:axId val="14493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80824"/>
        <c:crosses val="autoZero"/>
        <c:auto val="1"/>
        <c:lblOffset val="100"/>
        <c:baseTimeUnit val="years"/>
      </c:dateAx>
      <c:valAx>
        <c:axId val="336480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93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126.15</c:v>
                </c:pt>
                <c:pt idx="1">
                  <c:v>58.2</c:v>
                </c:pt>
                <c:pt idx="2">
                  <c:v>34.49</c:v>
                </c:pt>
                <c:pt idx="3">
                  <c:v>17.920000000000002</c:v>
                </c:pt>
                <c:pt idx="4">
                  <c:v>15.7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82000"/>
        <c:axId val="33648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1707.82</c:v>
                </c:pt>
                <c:pt idx="3">
                  <c:v>1853.46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82000"/>
        <c:axId val="336482392"/>
      </c:lineChart>
      <c:dateAx>
        <c:axId val="33648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482392"/>
        <c:crosses val="autoZero"/>
        <c:auto val="1"/>
        <c:lblOffset val="100"/>
        <c:baseTimeUnit val="years"/>
      </c:dateAx>
      <c:valAx>
        <c:axId val="33648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48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7.09</c:v>
                </c:pt>
                <c:pt idx="1">
                  <c:v>14.54</c:v>
                </c:pt>
                <c:pt idx="2">
                  <c:v>25.24</c:v>
                </c:pt>
                <c:pt idx="3">
                  <c:v>38.020000000000003</c:v>
                </c:pt>
                <c:pt idx="4">
                  <c:v>45.84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83568"/>
        <c:axId val="336666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48.1</c:v>
                </c:pt>
                <c:pt idx="3">
                  <c:v>45.22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83568"/>
        <c:axId val="336666256"/>
      </c:lineChart>
      <c:dateAx>
        <c:axId val="33648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66256"/>
        <c:crosses val="autoZero"/>
        <c:auto val="1"/>
        <c:lblOffset val="100"/>
        <c:baseTimeUnit val="years"/>
      </c:dateAx>
      <c:valAx>
        <c:axId val="336666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48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2464.56</c:v>
                </c:pt>
                <c:pt idx="1">
                  <c:v>1181.57</c:v>
                </c:pt>
                <c:pt idx="2">
                  <c:v>658.64</c:v>
                </c:pt>
                <c:pt idx="3">
                  <c:v>474.18</c:v>
                </c:pt>
                <c:pt idx="4">
                  <c:v>394.94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67432"/>
        <c:axId val="33666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275.68</c:v>
                </c:pt>
                <c:pt idx="3">
                  <c:v>290.39999999999998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67432"/>
        <c:axId val="336667824"/>
      </c:lineChart>
      <c:dateAx>
        <c:axId val="336667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67824"/>
        <c:crosses val="autoZero"/>
        <c:auto val="1"/>
        <c:lblOffset val="100"/>
        <c:baseTimeUnit val="years"/>
      </c:dateAx>
      <c:valAx>
        <c:axId val="33666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667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69000"/>
        <c:axId val="33666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45.25</c:v>
                </c:pt>
                <c:pt idx="3">
                  <c:v>37.36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69000"/>
        <c:axId val="336669392"/>
      </c:lineChart>
      <c:dateAx>
        <c:axId val="336669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669392"/>
        <c:crosses val="autoZero"/>
        <c:auto val="1"/>
        <c:lblOffset val="100"/>
        <c:baseTimeUnit val="years"/>
      </c:dateAx>
      <c:valAx>
        <c:axId val="33666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669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42.3</c:v>
                </c:pt>
                <c:pt idx="1">
                  <c:v>40.909999999999997</c:v>
                </c:pt>
                <c:pt idx="2">
                  <c:v>37.799999999999997</c:v>
                </c:pt>
                <c:pt idx="3">
                  <c:v>41.71</c:v>
                </c:pt>
                <c:pt idx="4">
                  <c:v>45.55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294248"/>
        <c:axId val="33629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68.540000000000006</c:v>
                </c:pt>
                <c:pt idx="3">
                  <c:v>61.85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294248"/>
        <c:axId val="336294640"/>
      </c:lineChart>
      <c:dateAx>
        <c:axId val="33629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294640"/>
        <c:crosses val="autoZero"/>
        <c:auto val="1"/>
        <c:lblOffset val="100"/>
        <c:baseTimeUnit val="years"/>
      </c:dateAx>
      <c:valAx>
        <c:axId val="33629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29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北島町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22828</v>
      </c>
      <c r="AM8" s="47"/>
      <c r="AN8" s="47"/>
      <c r="AO8" s="47"/>
      <c r="AP8" s="47"/>
      <c r="AQ8" s="47"/>
      <c r="AR8" s="47"/>
      <c r="AS8" s="47"/>
      <c r="AT8" s="43">
        <f>データ!S6</f>
        <v>8.74</v>
      </c>
      <c r="AU8" s="43"/>
      <c r="AV8" s="43"/>
      <c r="AW8" s="43"/>
      <c r="AX8" s="43"/>
      <c r="AY8" s="43"/>
      <c r="AZ8" s="43"/>
      <c r="BA8" s="43"/>
      <c r="BB8" s="43">
        <f>データ!T6</f>
        <v>2611.9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7.18</v>
      </c>
      <c r="Q10" s="43"/>
      <c r="R10" s="43"/>
      <c r="S10" s="43"/>
      <c r="T10" s="43"/>
      <c r="U10" s="43"/>
      <c r="V10" s="43"/>
      <c r="W10" s="43">
        <f>データ!P6</f>
        <v>95.27</v>
      </c>
      <c r="X10" s="43"/>
      <c r="Y10" s="43"/>
      <c r="Z10" s="43"/>
      <c r="AA10" s="43"/>
      <c r="AB10" s="43"/>
      <c r="AC10" s="43"/>
      <c r="AD10" s="47">
        <f>データ!Q6</f>
        <v>3000</v>
      </c>
      <c r="AE10" s="47"/>
      <c r="AF10" s="47"/>
      <c r="AG10" s="47"/>
      <c r="AH10" s="47"/>
      <c r="AI10" s="47"/>
      <c r="AJ10" s="47"/>
      <c r="AK10" s="2"/>
      <c r="AL10" s="47">
        <f>データ!U6</f>
        <v>1640</v>
      </c>
      <c r="AM10" s="47"/>
      <c r="AN10" s="47"/>
      <c r="AO10" s="47"/>
      <c r="AP10" s="47"/>
      <c r="AQ10" s="47"/>
      <c r="AR10" s="47"/>
      <c r="AS10" s="47"/>
      <c r="AT10" s="43">
        <f>データ!V6</f>
        <v>0.33</v>
      </c>
      <c r="AU10" s="43"/>
      <c r="AV10" s="43"/>
      <c r="AW10" s="43"/>
      <c r="AX10" s="43"/>
      <c r="AY10" s="43"/>
      <c r="AZ10" s="43"/>
      <c r="BA10" s="43"/>
      <c r="BB10" s="43">
        <f>データ!W6</f>
        <v>4969.7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364029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徳島県　北島町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7.18</v>
      </c>
      <c r="P6" s="32">
        <f t="shared" si="3"/>
        <v>95.27</v>
      </c>
      <c r="Q6" s="32">
        <f t="shared" si="3"/>
        <v>3000</v>
      </c>
      <c r="R6" s="32">
        <f t="shared" si="3"/>
        <v>22828</v>
      </c>
      <c r="S6" s="32">
        <f t="shared" si="3"/>
        <v>8.74</v>
      </c>
      <c r="T6" s="32">
        <f t="shared" si="3"/>
        <v>2611.9</v>
      </c>
      <c r="U6" s="32">
        <f t="shared" si="3"/>
        <v>1640</v>
      </c>
      <c r="V6" s="32">
        <f t="shared" si="3"/>
        <v>0.33</v>
      </c>
      <c r="W6" s="32">
        <f t="shared" si="3"/>
        <v>4969.7</v>
      </c>
      <c r="X6" s="33">
        <f>IF(X7="",NA(),X7)</f>
        <v>100.21</v>
      </c>
      <c r="Y6" s="33">
        <f t="shared" ref="Y6:AG6" si="4">IF(Y7="",NA(),Y7)</f>
        <v>83.68</v>
      </c>
      <c r="Z6" s="33">
        <f t="shared" si="4"/>
        <v>73</v>
      </c>
      <c r="AA6" s="33">
        <f t="shared" si="4"/>
        <v>72.010000000000005</v>
      </c>
      <c r="AB6" s="33">
        <f t="shared" si="4"/>
        <v>61.9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126.15</v>
      </c>
      <c r="BF6" s="33">
        <f t="shared" ref="BF6:BN6" si="7">IF(BF7="",NA(),BF7)</f>
        <v>58.2</v>
      </c>
      <c r="BG6" s="33">
        <f t="shared" si="7"/>
        <v>34.49</v>
      </c>
      <c r="BH6" s="33">
        <f t="shared" si="7"/>
        <v>17.920000000000002</v>
      </c>
      <c r="BI6" s="33">
        <f t="shared" si="7"/>
        <v>15.7</v>
      </c>
      <c r="BJ6" s="33">
        <f t="shared" si="7"/>
        <v>1882.66</v>
      </c>
      <c r="BK6" s="33">
        <f t="shared" si="7"/>
        <v>1749.66</v>
      </c>
      <c r="BL6" s="33">
        <f t="shared" si="7"/>
        <v>1707.82</v>
      </c>
      <c r="BM6" s="33">
        <f t="shared" si="7"/>
        <v>1853.46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>
        <f>IF(BP7="",NA(),BP7)</f>
        <v>7.09</v>
      </c>
      <c r="BQ6" s="33">
        <f t="shared" ref="BQ6:BY6" si="8">IF(BQ7="",NA(),BQ7)</f>
        <v>14.54</v>
      </c>
      <c r="BR6" s="33">
        <f t="shared" si="8"/>
        <v>25.24</v>
      </c>
      <c r="BS6" s="33">
        <f t="shared" si="8"/>
        <v>38.020000000000003</v>
      </c>
      <c r="BT6" s="33">
        <f t="shared" si="8"/>
        <v>45.84</v>
      </c>
      <c r="BU6" s="33">
        <f t="shared" si="8"/>
        <v>54.67</v>
      </c>
      <c r="BV6" s="33">
        <f t="shared" si="8"/>
        <v>54.46</v>
      </c>
      <c r="BW6" s="33">
        <f t="shared" si="8"/>
        <v>48.1</v>
      </c>
      <c r="BX6" s="33">
        <f t="shared" si="8"/>
        <v>45.22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>
        <f>IF(CA7="",NA(),CA7)</f>
        <v>2464.56</v>
      </c>
      <c r="CB6" s="33">
        <f t="shared" ref="CB6:CJ6" si="9">IF(CB7="",NA(),CB7)</f>
        <v>1181.57</v>
      </c>
      <c r="CC6" s="33">
        <f t="shared" si="9"/>
        <v>658.64</v>
      </c>
      <c r="CD6" s="33">
        <f t="shared" si="9"/>
        <v>474.18</v>
      </c>
      <c r="CE6" s="33">
        <f t="shared" si="9"/>
        <v>394.94</v>
      </c>
      <c r="CF6" s="33">
        <f t="shared" si="9"/>
        <v>290.26</v>
      </c>
      <c r="CG6" s="33">
        <f t="shared" si="9"/>
        <v>293.08999999999997</v>
      </c>
      <c r="CH6" s="33">
        <f t="shared" si="9"/>
        <v>275.68</v>
      </c>
      <c r="CI6" s="33">
        <f t="shared" si="9"/>
        <v>290.39999999999998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45.25</v>
      </c>
      <c r="CT6" s="33">
        <f t="shared" si="10"/>
        <v>37.36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>
        <f>IF(CW7="",NA(),CW7)</f>
        <v>42.3</v>
      </c>
      <c r="CX6" s="33">
        <f t="shared" ref="CX6:DF6" si="11">IF(CX7="",NA(),CX7)</f>
        <v>40.909999999999997</v>
      </c>
      <c r="CY6" s="33">
        <f t="shared" si="11"/>
        <v>37.799999999999997</v>
      </c>
      <c r="CZ6" s="33">
        <f t="shared" si="11"/>
        <v>41.71</v>
      </c>
      <c r="DA6" s="33">
        <f t="shared" si="11"/>
        <v>45.55</v>
      </c>
      <c r="DB6" s="33">
        <f t="shared" si="11"/>
        <v>65.66</v>
      </c>
      <c r="DC6" s="33">
        <f t="shared" si="11"/>
        <v>65.599999999999994</v>
      </c>
      <c r="DD6" s="33">
        <f t="shared" si="11"/>
        <v>68.540000000000006</v>
      </c>
      <c r="DE6" s="33">
        <f t="shared" si="11"/>
        <v>61.85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0.28999999999999998</v>
      </c>
      <c r="EL6" s="33">
        <f t="shared" si="14"/>
        <v>0.74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364029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7.18</v>
      </c>
      <c r="P7" s="36">
        <v>95.27</v>
      </c>
      <c r="Q7" s="36">
        <v>3000</v>
      </c>
      <c r="R7" s="36">
        <v>22828</v>
      </c>
      <c r="S7" s="36">
        <v>8.74</v>
      </c>
      <c r="T7" s="36">
        <v>2611.9</v>
      </c>
      <c r="U7" s="36">
        <v>1640</v>
      </c>
      <c r="V7" s="36">
        <v>0.33</v>
      </c>
      <c r="W7" s="36">
        <v>4969.7</v>
      </c>
      <c r="X7" s="36">
        <v>100.21</v>
      </c>
      <c r="Y7" s="36">
        <v>83.68</v>
      </c>
      <c r="Z7" s="36">
        <v>73</v>
      </c>
      <c r="AA7" s="36">
        <v>72.010000000000005</v>
      </c>
      <c r="AB7" s="36">
        <v>61.9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126.15</v>
      </c>
      <c r="BF7" s="36">
        <v>58.2</v>
      </c>
      <c r="BG7" s="36">
        <v>34.49</v>
      </c>
      <c r="BH7" s="36">
        <v>17.920000000000002</v>
      </c>
      <c r="BI7" s="36">
        <v>15.7</v>
      </c>
      <c r="BJ7" s="36">
        <v>1882.66</v>
      </c>
      <c r="BK7" s="36">
        <v>1749.66</v>
      </c>
      <c r="BL7" s="36">
        <v>1707.82</v>
      </c>
      <c r="BM7" s="36">
        <v>1853.46</v>
      </c>
      <c r="BN7" s="36">
        <v>1315.67</v>
      </c>
      <c r="BO7" s="36">
        <v>776.35</v>
      </c>
      <c r="BP7" s="36">
        <v>7.09</v>
      </c>
      <c r="BQ7" s="36">
        <v>14.54</v>
      </c>
      <c r="BR7" s="36">
        <v>25.24</v>
      </c>
      <c r="BS7" s="36">
        <v>38.020000000000003</v>
      </c>
      <c r="BT7" s="36">
        <v>45.84</v>
      </c>
      <c r="BU7" s="36">
        <v>54.67</v>
      </c>
      <c r="BV7" s="36">
        <v>54.46</v>
      </c>
      <c r="BW7" s="36">
        <v>48.1</v>
      </c>
      <c r="BX7" s="36">
        <v>45.22</v>
      </c>
      <c r="BY7" s="36">
        <v>60.78</v>
      </c>
      <c r="BZ7" s="36">
        <v>96.57</v>
      </c>
      <c r="CA7" s="36">
        <v>2464.56</v>
      </c>
      <c r="CB7" s="36">
        <v>1181.57</v>
      </c>
      <c r="CC7" s="36">
        <v>658.64</v>
      </c>
      <c r="CD7" s="36">
        <v>474.18</v>
      </c>
      <c r="CE7" s="36">
        <v>394.94</v>
      </c>
      <c r="CF7" s="36">
        <v>290.26</v>
      </c>
      <c r="CG7" s="36">
        <v>293.08999999999997</v>
      </c>
      <c r="CH7" s="36">
        <v>275.68</v>
      </c>
      <c r="CI7" s="36">
        <v>290.39999999999998</v>
      </c>
      <c r="CJ7" s="36">
        <v>276.26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39.770000000000003</v>
      </c>
      <c r="CR7" s="36">
        <v>38.950000000000003</v>
      </c>
      <c r="CS7" s="36">
        <v>45.25</v>
      </c>
      <c r="CT7" s="36">
        <v>37.36</v>
      </c>
      <c r="CU7" s="36">
        <v>41.63</v>
      </c>
      <c r="CV7" s="36">
        <v>60.35</v>
      </c>
      <c r="CW7" s="36">
        <v>42.3</v>
      </c>
      <c r="CX7" s="36">
        <v>40.909999999999997</v>
      </c>
      <c r="CY7" s="36">
        <v>37.799999999999997</v>
      </c>
      <c r="CZ7" s="36">
        <v>41.71</v>
      </c>
      <c r="DA7" s="36">
        <v>45.55</v>
      </c>
      <c r="DB7" s="36">
        <v>65.66</v>
      </c>
      <c r="DC7" s="36">
        <v>65.599999999999994</v>
      </c>
      <c r="DD7" s="36">
        <v>68.540000000000006</v>
      </c>
      <c r="DE7" s="36">
        <v>61.85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0.28999999999999998</v>
      </c>
      <c r="EL7" s="36">
        <v>0.74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2016-02-10T09:00:09Z</cp:lastPrinted>
  <dcterms:created xsi:type="dcterms:W3CDTF">2016-02-03T08:56:36Z</dcterms:created>
  <dcterms:modified xsi:type="dcterms:W3CDTF">2016-02-26T05:44:51Z</dcterms:modified>
  <cp:category/>
</cp:coreProperties>
</file>