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8 松茂町（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<sst xmlns="http://schemas.openxmlformats.org/spreadsheetml/2006/main" count="222" uniqueCount="111">
  <si>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</si>
  <si>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</si>
  <si>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</si>
  <si>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</si>
  <si>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</si>
  <si>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</si>
  <si>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</si>
  <si>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</si>
  <si>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</si>
  <si>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</si>
  <si>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</si>
  <si>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</si>
  <si>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</si>
  <si>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</si>
  <si>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</si>
  <si>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</si>
  <si>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</si>
  <si>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</si>
  <si>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</si>
  <si>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</si>
  <si>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</si>
  <si>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</si>
  <si>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</si>
  <si>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</si>
  <si>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</si>
  <si>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</si>
  <si>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</si>
  <si>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</si>
  <si>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</si>
  <si>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</si>
  <si>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</si>
  <si>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</si>
  <si>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</si>
  <si>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</si>
  <si>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</si>
  <si>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</si>
  <si>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</si>
  <si>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</si>
  <si>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</si>
  <si>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</si>
  <si>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</si>
  <si>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</si>
  <si>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</si>
  <si>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</si>
  <si>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</si>
  <si>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</si>
  <si>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</si>
  <si>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</si>
  <si>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</si>
  <si>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</si>
  <si>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</si>
  <si>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</si>
  <si>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</si>
  <si>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</si>
  <si>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</si>
  <si>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</si>
  <si>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</si>
  <si>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</si>
  <si>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</si>
  <si>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</si>
  <si>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</si>
  <si>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</si>
  <si>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</si>
  <si>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</si>
  <si>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</si>
  <si>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</si>
  <si>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</si>
  <si>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</si>
  <si>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</si>
  <si>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</si>
  <si>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</si>
  <si>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</si>
  <si>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</si>
  <si>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</si>
  <si>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</si>
  <si>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</si>
  <si>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</si>
  <si>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</si>
  <si>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</si>
  <si>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</si>
  <si>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</si>
  <si>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</si>
  <si>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</si>
  <si>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</si>
  <si>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</si>
  <si>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</si>
  <si>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</si>
  <si>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</si>
  <si>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</si>
  <si>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</si>
  <si>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</si>
  <si>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</si>
  <si>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</si>
  <si>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</si>
  <si>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</si>
  <si>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</si>
  <si>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松茂町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</si>
  <si>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</si>
  <si>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</si>
  <si>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</si>
  <si>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</si>
  <si>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</si>
  <si>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</si>
  <si>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</si>
  <si>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</si>
  <si>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</si>
  <si>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</si>
  <si>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</si>
  <si>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計画的に面整備をしながら、供用開始区域を広げているため、使用料収入と受益者負担金よりも建設事業費が遙かに大きいので、収支バランスが悪い。面整備が完了し、使用料収入がある程度まで安定するまでは、一般会計からの繰入金に依存するしかない。</t>
    <rPh sb="0" eb="3">
      <t>ケイカクテキ</t>
    </rPh>
    <rPh sb="4" eb="5">
      <t>メン</t>
    </rPh>
    <rPh sb="5" eb="7">
      <t>セイビ</t>
    </rPh>
    <rPh sb="13" eb="15">
      <t>キョウヨウ</t>
    </rPh>
    <rPh sb="15" eb="17">
      <t>カイシ</t>
    </rPh>
    <rPh sb="17" eb="19">
      <t>クイキ</t>
    </rPh>
    <rPh sb="20" eb="21">
      <t>ヒロ</t>
    </rPh>
    <rPh sb="28" eb="31">
      <t>シヨウリョウ</t>
    </rPh>
    <rPh sb="31" eb="33">
      <t>シュウニュウ</t>
    </rPh>
    <rPh sb="34" eb="37">
      <t>ジュエキシャ</t>
    </rPh>
    <rPh sb="37" eb="40">
      <t>フタンキン</t>
    </rPh>
    <rPh sb="43" eb="45">
      <t>ケンセツ</t>
    </rPh>
    <rPh sb="45" eb="48">
      <t>ジギョウヒ</t>
    </rPh>
    <rPh sb="49" eb="50">
      <t>ハル</t>
    </rPh>
    <rPh sb="52" eb="53">
      <t>オオ</t>
    </rPh>
    <rPh sb="58" eb="60">
      <t>シュウシ</t>
    </rPh>
    <rPh sb="65" eb="66">
      <t>ワル</t>
    </rPh>
    <rPh sb="68" eb="69">
      <t>メン</t>
    </rPh>
    <rPh sb="69" eb="71">
      <t>セイビ</t>
    </rPh>
    <rPh sb="72" eb="74">
      <t>カンリョウ</t>
    </rPh>
    <rPh sb="76" eb="79">
      <t>シヨウリョウ</t>
    </rPh>
    <rPh sb="79" eb="81">
      <t>シュウニュウ</t>
    </rPh>
    <rPh sb="84" eb="86">
      <t>テイド</t>
    </rPh>
    <rPh sb="88" eb="90">
      <t>アンテイ</t>
    </rPh>
    <rPh sb="96" eb="98">
      <t>イッパン</t>
    </rPh>
    <rPh sb="98" eb="100">
      <t>カイケイ</t>
    </rPh>
    <rPh sb="103" eb="104">
      <t>ク</t>
    </rPh>
    <rPh sb="104" eb="105">
      <t>イ</t>
    </rPh>
    <rPh sb="105" eb="106">
      <t>キン</t>
    </rPh>
    <rPh sb="107" eb="109">
      <t>イゾン</t>
    </rPh>
    <phoneticPr fontId="4"/>
  </si>
  <si>
    <t>真空ポンプの故障や取替にかかる修繕費は年々増加してきているが、管渠に関してはまだ面整備中であり、更新や修繕は行っていない。今後、初期に整備済みの区域については更新計画が必要となってくる。</t>
    <rPh sb="0" eb="2">
      <t>シンクウ</t>
    </rPh>
    <rPh sb="6" eb="8">
      <t>コショウ</t>
    </rPh>
    <rPh sb="9" eb="11">
      <t>トリカエ</t>
    </rPh>
    <rPh sb="15" eb="18">
      <t>シュウゼンヒ</t>
    </rPh>
    <rPh sb="19" eb="21">
      <t>ネンネン</t>
    </rPh>
    <rPh sb="21" eb="23">
      <t>ゾウカ</t>
    </rPh>
    <rPh sb="31" eb="33">
      <t>カンキョ</t>
    </rPh>
    <rPh sb="34" eb="35">
      <t>カン</t>
    </rPh>
    <rPh sb="40" eb="41">
      <t>メン</t>
    </rPh>
    <rPh sb="41" eb="44">
      <t>セイビチュウ</t>
    </rPh>
    <rPh sb="48" eb="50">
      <t>コウシン</t>
    </rPh>
    <rPh sb="51" eb="53">
      <t>シュウゼン</t>
    </rPh>
    <rPh sb="54" eb="55">
      <t>オコナ</t>
    </rPh>
    <rPh sb="61" eb="63">
      <t>コンゴ</t>
    </rPh>
    <rPh sb="64" eb="66">
      <t>ショキ</t>
    </rPh>
    <rPh sb="67" eb="69">
      <t>セイビ</t>
    </rPh>
    <rPh sb="69" eb="70">
      <t>ズ</t>
    </rPh>
    <rPh sb="72" eb="74">
      <t>クイキ</t>
    </rPh>
    <rPh sb="79" eb="81">
      <t>コウシン</t>
    </rPh>
    <rPh sb="81" eb="83">
      <t>ケイカク</t>
    </rPh>
    <rPh sb="84" eb="86">
      <t>ヒツヨウ</t>
    </rPh>
    <phoneticPr fontId="4"/>
  </si>
  <si>
    <t>下水道事業が一般会計の大きな負担にならないよう、出来るだけ早期に面整備が完了できるよう事業推進を行い、使用料収入での増益が出るよう努力する。</t>
    <rPh sb="0" eb="3">
      <t>ゲスイドウ</t>
    </rPh>
    <rPh sb="3" eb="5">
      <t>ジギョウ</t>
    </rPh>
    <rPh sb="6" eb="8">
      <t>イッパン</t>
    </rPh>
    <rPh sb="8" eb="10">
      <t>カイケイ</t>
    </rPh>
    <rPh sb="11" eb="12">
      <t>オオ</t>
    </rPh>
    <rPh sb="14" eb="16">
      <t>フタン</t>
    </rPh>
    <rPh sb="24" eb="26">
      <t>デキ</t>
    </rPh>
    <rPh sb="29" eb="31">
      <t>ソウキ</t>
    </rPh>
    <rPh sb="32" eb="33">
      <t>メン</t>
    </rPh>
    <rPh sb="33" eb="35">
      <t>セイビ</t>
    </rPh>
    <rPh sb="36" eb="38">
      <t>カンリョウ</t>
    </rPh>
    <rPh sb="43" eb="45">
      <t>ジギョウ</t>
    </rPh>
    <rPh sb="45" eb="47">
      <t>スイシン</t>
    </rPh>
    <rPh sb="48" eb="49">
      <t>オコナ</t>
    </rPh>
    <rPh sb="51" eb="54">
      <t>シヨウリョウ</t>
    </rPh>
    <rPh sb="54" eb="56">
      <t>シュウニュウ</t>
    </rPh>
    <rPh sb="58" eb="60">
      <t>ゾウエキ</t>
    </rPh>
    <rPh sb="61" eb="62">
      <t>デ</t>
    </rPh>
    <rPh sb="65" eb="67">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</si>
</sst>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457296"/>
        <c:axId val="26145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261457296"/>
        <c:axId val="261458472"/>
      </c:lineChart>
      <c:dateAx>
        <c:axId val="261457296"/>
        <c:scaling>
          <c:orientation val="minMax"/>
        </c:scaling>
        <c:delete val="1"/>
        <c:axPos val="b"/>
        <c:numFmt formatCode="ge" sourceLinked="1"/>
        <c:majorTickMark val="none"/>
        <c:minorTickMark val="none"/>
        <c:tickLblPos val="none"/>
        <c:crossAx val="261458472"/>
        <c:crosses val="autoZero"/>
        <c:auto val="1"/>
        <c:lblOffset val="100"/>
        <c:baseTimeUnit val="years"/>
      </c:dateAx>
      <c:valAx>
        <c:axId val="26145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9.36</c:v>
                </c:pt>
                <c:pt idx="2">
                  <c:v>14.25</c:v>
                </c:pt>
                <c:pt idx="3">
                  <c:v>16.809999999999999</c:v>
                </c:pt>
                <c:pt idx="4">
                  <c:v>19.420000000000002</c:v>
                </c:pt>
              </c:numCache>
            </c:numRef>
          </c:val>
        </c:ser>
        <c:dLbls>
          <c:showLegendKey val="0"/>
          <c:showVal val="0"/>
          <c:showCatName val="0"/>
          <c:showSerName val="0"/>
          <c:showPercent val="0"/>
          <c:showBubbleSize val="0"/>
        </c:dLbls>
        <c:gapWidth val="150"/>
        <c:axId val="300991896"/>
        <c:axId val="3009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300991896"/>
        <c:axId val="300992288"/>
      </c:lineChart>
      <c:dateAx>
        <c:axId val="300991896"/>
        <c:scaling>
          <c:orientation val="minMax"/>
        </c:scaling>
        <c:delete val="1"/>
        <c:axPos val="b"/>
        <c:numFmt formatCode="ge" sourceLinked="1"/>
        <c:majorTickMark val="none"/>
        <c:minorTickMark val="none"/>
        <c:tickLblPos val="none"/>
        <c:crossAx val="300992288"/>
        <c:crosses val="autoZero"/>
        <c:auto val="1"/>
        <c:lblOffset val="100"/>
        <c:baseTimeUnit val="years"/>
      </c:dateAx>
      <c:valAx>
        <c:axId val="3009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34.54</c:v>
                </c:pt>
                <c:pt idx="1">
                  <c:v>45.3</c:v>
                </c:pt>
                <c:pt idx="2">
                  <c:v>52.63</c:v>
                </c:pt>
                <c:pt idx="3">
                  <c:v>56.68</c:v>
                </c:pt>
                <c:pt idx="4">
                  <c:v>58.74</c:v>
                </c:pt>
              </c:numCache>
            </c:numRef>
          </c:val>
        </c:ser>
        <c:dLbls>
          <c:showLegendKey val="0"/>
          <c:showVal val="0"/>
          <c:showCatName val="0"/>
          <c:showSerName val="0"/>
          <c:showPercent val="0"/>
          <c:showBubbleSize val="0"/>
        </c:dLbls>
        <c:gapWidth val="150"/>
        <c:axId val="300993464"/>
        <c:axId val="3009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300993464"/>
        <c:axId val="300993856"/>
      </c:lineChart>
      <c:dateAx>
        <c:axId val="300993464"/>
        <c:scaling>
          <c:orientation val="minMax"/>
        </c:scaling>
        <c:delete val="1"/>
        <c:axPos val="b"/>
        <c:numFmt formatCode="ge" sourceLinked="1"/>
        <c:majorTickMark val="none"/>
        <c:minorTickMark val="none"/>
        <c:tickLblPos val="none"/>
        <c:crossAx val="300993856"/>
        <c:crosses val="autoZero"/>
        <c:auto val="1"/>
        <c:lblOffset val="100"/>
        <c:baseTimeUnit val="years"/>
      </c:dateAx>
      <c:valAx>
        <c:axId val="3009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9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80.89</c:v>
                </c:pt>
                <c:pt idx="1">
                  <c:v>102.43</c:v>
                </c:pt>
                <c:pt idx="2">
                  <c:v>82.77</c:v>
                </c:pt>
                <c:pt idx="3">
                  <c:v>78.2</c:v>
                </c:pt>
                <c:pt idx="4">
                  <c:v>76.900000000000006</c:v>
                </c:pt>
              </c:numCache>
            </c:numRef>
          </c:val>
        </c:ser>
        <c:dLbls>
          <c:showLegendKey val="0"/>
          <c:showVal val="0"/>
          <c:showCatName val="0"/>
          <c:showSerName val="0"/>
          <c:showPercent val="0"/>
          <c:showBubbleSize val="0"/>
        </c:dLbls>
        <c:gapWidth val="150"/>
        <c:axId val="261459648"/>
        <c:axId val="2614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459648"/>
        <c:axId val="261460040"/>
      </c:lineChart>
      <c:dateAx>
        <c:axId val="261459648"/>
        <c:scaling>
          <c:orientation val="minMax"/>
        </c:scaling>
        <c:delete val="1"/>
        <c:axPos val="b"/>
        <c:numFmt formatCode="ge" sourceLinked="1"/>
        <c:majorTickMark val="none"/>
        <c:minorTickMark val="none"/>
        <c:tickLblPos val="none"/>
        <c:crossAx val="261460040"/>
        <c:crosses val="autoZero"/>
        <c:auto val="1"/>
        <c:lblOffset val="100"/>
        <c:baseTimeUnit val="years"/>
      </c:dateAx>
      <c:valAx>
        <c:axId val="2614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470536"/>
        <c:axId val="30047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470536"/>
        <c:axId val="300470928"/>
      </c:lineChart>
      <c:dateAx>
        <c:axId val="300470536"/>
        <c:scaling>
          <c:orientation val="minMax"/>
        </c:scaling>
        <c:delete val="1"/>
        <c:axPos val="b"/>
        <c:numFmt formatCode="ge" sourceLinked="1"/>
        <c:majorTickMark val="none"/>
        <c:minorTickMark val="none"/>
        <c:tickLblPos val="none"/>
        <c:crossAx val="300470928"/>
        <c:crosses val="autoZero"/>
        <c:auto val="1"/>
        <c:lblOffset val="100"/>
        <c:baseTimeUnit val="years"/>
      </c:dateAx>
      <c:valAx>
        <c:axId val="30047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7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472104"/>
        <c:axId val="30047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472104"/>
        <c:axId val="300472496"/>
      </c:lineChart>
      <c:dateAx>
        <c:axId val="300472104"/>
        <c:scaling>
          <c:orientation val="minMax"/>
        </c:scaling>
        <c:delete val="1"/>
        <c:axPos val="b"/>
        <c:numFmt formatCode="ge" sourceLinked="1"/>
        <c:majorTickMark val="none"/>
        <c:minorTickMark val="none"/>
        <c:tickLblPos val="none"/>
        <c:crossAx val="300472496"/>
        <c:crosses val="autoZero"/>
        <c:auto val="1"/>
        <c:lblOffset val="100"/>
        <c:baseTimeUnit val="years"/>
      </c:dateAx>
      <c:valAx>
        <c:axId val="30047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7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647856"/>
        <c:axId val="3007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647856"/>
        <c:axId val="300702624"/>
      </c:lineChart>
      <c:dateAx>
        <c:axId val="300647856"/>
        <c:scaling>
          <c:orientation val="minMax"/>
        </c:scaling>
        <c:delete val="1"/>
        <c:axPos val="b"/>
        <c:numFmt formatCode="ge" sourceLinked="1"/>
        <c:majorTickMark val="none"/>
        <c:minorTickMark val="none"/>
        <c:tickLblPos val="none"/>
        <c:crossAx val="300702624"/>
        <c:crosses val="autoZero"/>
        <c:auto val="1"/>
        <c:lblOffset val="100"/>
        <c:baseTimeUnit val="years"/>
      </c:dateAx>
      <c:valAx>
        <c:axId val="3007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4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647072"/>
        <c:axId val="3006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647072"/>
        <c:axId val="300646680"/>
      </c:lineChart>
      <c:dateAx>
        <c:axId val="300647072"/>
        <c:scaling>
          <c:orientation val="minMax"/>
        </c:scaling>
        <c:delete val="1"/>
        <c:axPos val="b"/>
        <c:numFmt formatCode="ge" sourceLinked="1"/>
        <c:majorTickMark val="none"/>
        <c:minorTickMark val="none"/>
        <c:tickLblPos val="none"/>
        <c:crossAx val="300646680"/>
        <c:crosses val="autoZero"/>
        <c:auto val="1"/>
        <c:lblOffset val="100"/>
        <c:baseTimeUnit val="years"/>
      </c:dateAx>
      <c:valAx>
        <c:axId val="30064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1017.73</c:v>
                </c:pt>
                <c:pt idx="1">
                  <c:v>731.04</c:v>
                </c:pt>
                <c:pt idx="2">
                  <c:v>383.55</c:v>
                </c:pt>
                <c:pt idx="3">
                  <c:v>330.72</c:v>
                </c:pt>
                <c:pt idx="4">
                  <c:v>350.53</c:v>
                </c:pt>
              </c:numCache>
            </c:numRef>
          </c:val>
        </c:ser>
        <c:dLbls>
          <c:showLegendKey val="0"/>
          <c:showVal val="0"/>
          <c:showCatName val="0"/>
          <c:showSerName val="0"/>
          <c:showPercent val="0"/>
          <c:showBubbleSize val="0"/>
        </c:dLbls>
        <c:gapWidth val="150"/>
        <c:axId val="300704192"/>
        <c:axId val="30070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300704192"/>
        <c:axId val="300704584"/>
      </c:lineChart>
      <c:dateAx>
        <c:axId val="300704192"/>
        <c:scaling>
          <c:orientation val="minMax"/>
        </c:scaling>
        <c:delete val="1"/>
        <c:axPos val="b"/>
        <c:numFmt formatCode="ge" sourceLinked="1"/>
        <c:majorTickMark val="none"/>
        <c:minorTickMark val="none"/>
        <c:tickLblPos val="none"/>
        <c:crossAx val="300704584"/>
        <c:crosses val="autoZero"/>
        <c:auto val="1"/>
        <c:lblOffset val="100"/>
        <c:baseTimeUnit val="years"/>
      </c:dateAx>
      <c:valAx>
        <c:axId val="30070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26.49</c:v>
                </c:pt>
                <c:pt idx="1">
                  <c:v>39.49</c:v>
                </c:pt>
                <c:pt idx="2">
                  <c:v>72.459999999999994</c:v>
                </c:pt>
                <c:pt idx="3">
                  <c:v>70.72</c:v>
                </c:pt>
                <c:pt idx="4">
                  <c:v>72.77</c:v>
                </c:pt>
              </c:numCache>
            </c:numRef>
          </c:val>
        </c:ser>
        <c:dLbls>
          <c:showLegendKey val="0"/>
          <c:showVal val="0"/>
          <c:showCatName val="0"/>
          <c:showSerName val="0"/>
          <c:showPercent val="0"/>
          <c:showBubbleSize val="0"/>
        </c:dLbls>
        <c:gapWidth val="150"/>
        <c:axId val="300647464"/>
        <c:axId val="3007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300647464"/>
        <c:axId val="300705760"/>
      </c:lineChart>
      <c:dateAx>
        <c:axId val="300647464"/>
        <c:scaling>
          <c:orientation val="minMax"/>
        </c:scaling>
        <c:delete val="1"/>
        <c:axPos val="b"/>
        <c:numFmt formatCode="ge" sourceLinked="1"/>
        <c:majorTickMark val="none"/>
        <c:minorTickMark val="none"/>
        <c:tickLblPos val="none"/>
        <c:crossAx val="300705760"/>
        <c:crosses val="autoZero"/>
        <c:auto val="1"/>
        <c:lblOffset val="100"/>
        <c:baseTimeUnit val="years"/>
      </c:dateAx>
      <c:valAx>
        <c:axId val="3007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541.51</c:v>
                </c:pt>
                <c:pt idx="1">
                  <c:v>338.94</c:v>
                </c:pt>
                <c:pt idx="2">
                  <c:v>201.07</c:v>
                </c:pt>
                <c:pt idx="3">
                  <c:v>203.78</c:v>
                </c:pt>
                <c:pt idx="4">
                  <c:v>201.29</c:v>
                </c:pt>
              </c:numCache>
            </c:numRef>
          </c:val>
        </c:ser>
        <c:dLbls>
          <c:showLegendKey val="0"/>
          <c:showVal val="0"/>
          <c:showCatName val="0"/>
          <c:showSerName val="0"/>
          <c:showPercent val="0"/>
          <c:showBubbleSize val="0"/>
        </c:dLbls>
        <c:gapWidth val="150"/>
        <c:axId val="300990328"/>
        <c:axId val="300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300990328"/>
        <c:axId val="300990720"/>
      </c:lineChart>
      <c:dateAx>
        <c:axId val="300990328"/>
        <c:scaling>
          <c:orientation val="minMax"/>
        </c:scaling>
        <c:delete val="1"/>
        <c:axPos val="b"/>
        <c:numFmt formatCode="ge" sourceLinked="1"/>
        <c:majorTickMark val="none"/>
        <c:minorTickMark val="none"/>
        <c:tickLblPos val="none"/>
        <c:crossAx val="300990720"/>
        <c:crosses val="autoZero"/>
        <c:auto val="1"/>
        <c:lblOffset val="100"/>
        <c:baseTimeUnit val="years"/>
      </c:dateAx>
      <c:valAx>
        <c:axId val="300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9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松茂町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15510</v>
      </c>
      <c r="AM8" s="47"/>
      <c r="AN8" s="47"/>
      <c r="AO8" s="47"/>
      <c r="AP8" s="47"/>
      <c r="AQ8" s="47"/>
      <c r="AR8" s="47"/>
      <c r="AS8" s="47"/>
      <c r="AT8" s="43">
        <f>データ!S6</f>
        <v>14.24</v>
      </c>
      <c r="AU8" s="43"/>
      <c r="AV8" s="43"/>
      <c r="AW8" s="43"/>
      <c r="AX8" s="43"/>
      <c r="AY8" s="43"/>
      <c r="AZ8" s="43"/>
      <c r="BA8" s="43"/>
      <c r="BB8" s="43">
        <f>データ!T6</f>
        <v>1089.19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29.35</v>
      </c>
      <c r="Q10" s="43"/>
      <c r="R10" s="43"/>
      <c r="S10" s="43"/>
      <c r="T10" s="43"/>
      <c r="U10" s="43"/>
      <c r="V10" s="43"/>
      <c r="W10" s="43">
        <f>データ!P6</f>
        <v>95.27</v>
      </c>
      <c r="X10" s="43"/>
      <c r="Y10" s="43"/>
      <c r="Z10" s="43"/>
      <c r="AA10" s="43"/>
      <c r="AB10" s="43"/>
      <c r="AC10" s="43"/>
      <c r="AD10" s="47">
        <f>データ!Q6</f>
        <v>2618</v>
      </c>
      <c r="AE10" s="47"/>
      <c r="AF10" s="47"/>
      <c r="AG10" s="47"/>
      <c r="AH10" s="47"/>
      <c r="AI10" s="47"/>
      <c r="AJ10" s="47"/>
      <c r="AK10" s="2"/>
      <c r="AL10" s="47">
        <f>データ!U6</f>
        <v>4537</v>
      </c>
      <c r="AM10" s="47"/>
      <c r="AN10" s="47"/>
      <c r="AO10" s="47"/>
      <c r="AP10" s="47"/>
      <c r="AQ10" s="47"/>
      <c r="AR10" s="47"/>
      <c r="AS10" s="47"/>
      <c r="AT10" s="43">
        <f>データ!V6</f>
        <v>1.72</v>
      </c>
      <c r="AU10" s="43"/>
      <c r="AV10" s="43"/>
      <c r="AW10" s="43"/>
      <c r="AX10" s="43"/>
      <c r="AY10" s="43"/>
      <c r="AZ10" s="43"/>
      <c r="BA10" s="43"/>
      <c r="BB10" s="43">
        <f>データ!W6</f>
        <v>2637.79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364011</v>
      </c>
      <c r="D6" s="31">
        <f t="shared" si="3"/>
        <v>47</v>
      </c>
      <c r="E6" s="31">
        <f t="shared" si="3"/>
        <v>17</v>
      </c>
      <c r="F6" s="31">
        <f t="shared" si="3"/>
        <v>1</v>
      </c>
      <c r="G6" s="31">
        <f t="shared" si="3"/>
        <v>0</v>
      </c>
      <c r="H6" s="31" t="str">
        <f t="shared" si="3"/>
        <v>徳島県　松茂町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29.35</v>
      </c>
      <c r="P6" s="32">
        <f t="shared" si="3"/>
        <v>95.27</v>
      </c>
      <c r="Q6" s="32">
        <f t="shared" si="3"/>
        <v>2618</v>
      </c>
      <c r="R6" s="32">
        <f t="shared" si="3"/>
        <v>15510</v>
      </c>
      <c r="S6" s="32">
        <f t="shared" si="3"/>
        <v>14.24</v>
      </c>
      <c r="T6" s="32">
        <f t="shared" si="3"/>
        <v>1089.19</v>
      </c>
      <c r="U6" s="32">
        <f t="shared" si="3"/>
        <v>4537</v>
      </c>
      <c r="V6" s="32">
        <f t="shared" si="3"/>
        <v>1.72</v>
      </c>
      <c r="W6" s="32">
        <f t="shared" si="3"/>
        <v>2637.79</v>
      </c>
      <c r="X6" s="33">
        <f>IF(X7="",NA(),X7)</f>
        <v>80.89</v>
      </c>
      <c r="Y6" s="33">
        <f t="shared" ref="Y6:AG6" si="4">IF(Y7="",NA(),Y7)</f>
        <v>102.43</v>
      </c>
      <c r="Z6" s="33">
        <f t="shared" si="4"/>
        <v>82.77</v>
      </c>
      <c r="AA6" s="33">
        <f t="shared" si="4"/>
        <v>78.2</v>
      </c>
      <c r="AB6" s="33">
        <f t="shared" si="4"/>
        <v>76.900000000000006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1017.73</v>
      </c>
      <c r="BF6" s="33">
        <f t="shared" ref="BF6:BN6" si="7">IF(BF7="",NA(),BF7)</f>
        <v>731.04</v>
      </c>
      <c r="BG6" s="33">
        <f t="shared" si="7"/>
        <v>383.55</v>
      </c>
      <c r="BH6" s="33">
        <f t="shared" si="7"/>
        <v>330.72</v>
      </c>
      <c r="BI6" s="33">
        <f t="shared" si="7"/>
        <v>350.53</v>
      </c>
      <c r="BJ6" s="33">
        <f t="shared" si="7"/>
        <v>1882.66</v>
      </c>
      <c r="BK6" s="33">
        <f t="shared" si="7"/>
        <v>1749.66</v>
      </c>
      <c r="BL6" s="33">
        <f t="shared" si="7"/>
        <v>1574.53</v>
      </c>
      <c r="BM6" s="33">
        <f t="shared" si="7"/>
        <v>1506.51</v>
      </c>
      <c r="BN6" s="33">
        <f t="shared" si="7"/>
        <v>1315.67</v>
      </c>
      <c r="BO6" s="32" t="str">
        <f>IF(BO7="","",IF(BO7="-","【-】","【"&amp;SUBSTITUTE(TEXT(BO7,"#,##0.00"),"-","△")&amp;"】"))</f>
        <v>【776.35】</v>
      </c>
      <c r="BP6" s="33">
        <f>IF(BP7="",NA(),BP7)</f>
        <v>26.49</v>
      </c>
      <c r="BQ6" s="33">
        <f t="shared" ref="BQ6:BY6" si="8">IF(BQ7="",NA(),BQ7)</f>
        <v>39.49</v>
      </c>
      <c r="BR6" s="33">
        <f t="shared" si="8"/>
        <v>72.459999999999994</v>
      </c>
      <c r="BS6" s="33">
        <f t="shared" si="8"/>
        <v>70.72</v>
      </c>
      <c r="BT6" s="33">
        <f t="shared" si="8"/>
        <v>72.77</v>
      </c>
      <c r="BU6" s="33">
        <f t="shared" si="8"/>
        <v>54.67</v>
      </c>
      <c r="BV6" s="33">
        <f t="shared" si="8"/>
        <v>54.46</v>
      </c>
      <c r="BW6" s="33">
        <f t="shared" si="8"/>
        <v>57.36</v>
      </c>
      <c r="BX6" s="33">
        <f t="shared" si="8"/>
        <v>57.33</v>
      </c>
      <c r="BY6" s="33">
        <f t="shared" si="8"/>
        <v>60.78</v>
      </c>
      <c r="BZ6" s="32" t="str">
        <f>IF(BZ7="","",IF(BZ7="-","【-】","【"&amp;SUBSTITUTE(TEXT(BZ7,"#,##0.00"),"-","△")&amp;"】"))</f>
        <v>【96.57】</v>
      </c>
      <c r="CA6" s="33">
        <f>IF(CA7="",NA(),CA7)</f>
        <v>541.51</v>
      </c>
      <c r="CB6" s="33">
        <f t="shared" ref="CB6:CJ6" si="9">IF(CB7="",NA(),CB7)</f>
        <v>338.94</v>
      </c>
      <c r="CC6" s="33">
        <f t="shared" si="9"/>
        <v>201.07</v>
      </c>
      <c r="CD6" s="33">
        <f t="shared" si="9"/>
        <v>203.78</v>
      </c>
      <c r="CE6" s="33">
        <f t="shared" si="9"/>
        <v>201.29</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f t="shared" ref="CM6:CU6" si="10">IF(CM7="",NA(),CM7)</f>
        <v>9.36</v>
      </c>
      <c r="CN6" s="33">
        <f t="shared" si="10"/>
        <v>14.25</v>
      </c>
      <c r="CO6" s="33">
        <f t="shared" si="10"/>
        <v>16.809999999999999</v>
      </c>
      <c r="CP6" s="33">
        <f t="shared" si="10"/>
        <v>19.420000000000002</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34.54</v>
      </c>
      <c r="CX6" s="33">
        <f t="shared" ref="CX6:DF6" si="11">IF(CX7="",NA(),CX7)</f>
        <v>45.3</v>
      </c>
      <c r="CY6" s="33">
        <f t="shared" si="11"/>
        <v>52.63</v>
      </c>
      <c r="CZ6" s="33">
        <f t="shared" si="11"/>
        <v>56.68</v>
      </c>
      <c r="DA6" s="33">
        <f t="shared" si="11"/>
        <v>58.74</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364011</v>
      </c>
      <c r="D7" s="35">
        <v>47</v>
      </c>
      <c r="E7" s="35">
        <v>17</v>
      </c>
      <c r="F7" s="35">
        <v>1</v>
      </c>
      <c r="G7" s="35">
        <v>0</v>
      </c>
      <c r="H7" s="35" t="s">
        <v>96</v>
      </c>
      <c r="I7" s="35" t="s">
        <v>97</v>
      </c>
      <c r="J7" s="35" t="s">
        <v>98</v>
      </c>
      <c r="K7" s="35" t="s">
        <v>99</v>
      </c>
      <c r="L7" s="35" t="s">
        <v>100</v>
      </c>
      <c r="M7" s="36" t="s">
        <v>101</v>
      </c>
      <c r="N7" s="36" t="s">
        <v>102</v>
      </c>
      <c r="O7" s="36">
        <v>29.35</v>
      </c>
      <c r="P7" s="36">
        <v>95.27</v>
      </c>
      <c r="Q7" s="36">
        <v>2618</v>
      </c>
      <c r="R7" s="36">
        <v>15510</v>
      </c>
      <c r="S7" s="36">
        <v>14.24</v>
      </c>
      <c r="T7" s="36">
        <v>1089.19</v>
      </c>
      <c r="U7" s="36">
        <v>4537</v>
      </c>
      <c r="V7" s="36">
        <v>1.72</v>
      </c>
      <c r="W7" s="36">
        <v>2637.79</v>
      </c>
      <c r="X7" s="36">
        <v>80.89</v>
      </c>
      <c r="Y7" s="36">
        <v>102.43</v>
      </c>
      <c r="Z7" s="36">
        <v>82.77</v>
      </c>
      <c r="AA7" s="36">
        <v>78.2</v>
      </c>
      <c r="AB7" s="36">
        <v>76.900000000000006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1017.73</v>
      </c>
      <c r="BF7" s="36">
        <v>731.04</v>
      </c>
      <c r="BG7" s="36">
        <v>383.55</v>
      </c>
      <c r="BH7" s="36">
        <v>330.72</v>
      </c>
      <c r="BI7" s="36">
        <v>350.53</v>
      </c>
      <c r="BJ7" s="36">
        <v>1882.66</v>
      </c>
      <c r="BK7" s="36">
        <v>1749.66</v>
      </c>
      <c r="BL7" s="36">
        <v>1574.53</v>
      </c>
      <c r="BM7" s="36">
        <v>1506.51</v>
      </c>
      <c r="BN7" s="36">
        <v>1315.67</v>
      </c>
      <c r="BO7" s="36">
        <v>776.35</v>
      </c>
      <c r="BP7" s="36">
        <v>26.49</v>
      </c>
      <c r="BQ7" s="36">
        <v>39.49</v>
      </c>
      <c r="BR7" s="36">
        <v>72.459999999999994</v>
      </c>
      <c r="BS7" s="36">
        <v>70.72</v>
      </c>
      <c r="BT7" s="36">
        <v>72.77</v>
      </c>
      <c r="BU7" s="36">
        <v>54.67</v>
      </c>
      <c r="BV7" s="36">
        <v>54.46</v>
      </c>
      <c r="BW7" s="36">
        <v>57.36</v>
      </c>
      <c r="BX7" s="36">
        <v>57.33</v>
      </c>
      <c r="BY7" s="36">
        <v>60.78</v>
      </c>
      <c r="BZ7" s="36">
        <v>96.57</v>
      </c>
      <c r="CA7" s="36">
        <v>541.51</v>
      </c>
      <c r="CB7" s="36">
        <v>338.94</v>
      </c>
      <c r="CC7" s="36">
        <v>201.07</v>
      </c>
      <c r="CD7" s="36">
        <v>203.78</v>
      </c>
      <c r="CE7" s="36">
        <v>201.29</v>
      </c>
      <c r="CF7" s="36">
        <v>290.26</v>
      </c>
      <c r="CG7" s="36">
        <v>293.08999999999997</v>
      </c>
      <c r="CH7" s="36">
        <v>279.91000000000003</v>
      </c>
      <c r="CI7" s="36">
        <v>284.52999999999997</v>
      </c>
      <c r="CJ7" s="36">
        <v>276.26</v>
      </c>
      <c r="CK7" s="36">
        <v>142.28</v>
      </c>
      <c r="CL7" s="36" t="s">
        <v>101</v>
      </c>
      <c r="CM7" s="36">
        <v>9.36</v>
      </c>
      <c r="CN7" s="36">
        <v>14.25</v>
      </c>
      <c r="CO7" s="36">
        <v>16.809999999999999</v>
      </c>
      <c r="CP7" s="36">
        <v>19.420000000000002</v>
      </c>
      <c r="CQ7" s="36">
        <v>39.770000000000003</v>
      </c>
      <c r="CR7" s="36">
        <v>38.950000000000003</v>
      </c>
      <c r="CS7" s="36">
        <v>40.07</v>
      </c>
      <c r="CT7" s="36">
        <v>39.92</v>
      </c>
      <c r="CU7" s="36">
        <v>41.63</v>
      </c>
      <c r="CV7" s="36">
        <v>60.35</v>
      </c>
      <c r="CW7" s="36">
        <v>34.54</v>
      </c>
      <c r="CX7" s="36">
        <v>45.3</v>
      </c>
      <c r="CY7" s="36">
        <v>52.63</v>
      </c>
      <c r="CZ7" s="36">
        <v>56.68</v>
      </c>
      <c r="DA7" s="36">
        <v>58.74</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2016-02-03T08:56:35Z</dcterms:created>
  <dcterms:modified xsi:type="dcterms:W3CDTF">2016-02-26T05:44:22Z</dcterms:modified>
  <cp:category/>
</cp:coreProperties>
</file>