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fs\KenFileServer\105\004000\2015(H27)\I_地方債\04 平成27年度地方債担当（研修生下席）\平成27年度研修生（地方債下席）\平成27年度後期（馬場）\01 地方公営企業\280122_公営企業に係る「経営比較分析表」の分析等について\06 回答（市町村より）\03 HP公開用\16 美波町（済み）\"/>
    </mc:Choice>
  </mc:AlternateContent>
  <workbookProtection workbookPassword="B501" lockStructure="1"/>
  <bookViews>
    <workbookView xWindow="0" yWindow="0" windowWidth="20490" windowHeight="747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<sst xmlns="http://schemas.openxmlformats.org/spreadsheetml/2006/main" count="221" uniqueCount="111">
  <si>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</si>
  <si>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</si>
  <si>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</si>
  <si>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</si>
  <si>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</si>
  <si>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</si>
  <si>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</si>
  <si>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</si>
  <si>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</si>
  <si>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</si>
  <si>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</si>
  <si>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</si>
  <si>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</si>
  <si>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</si>
  <si>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</si>
  <si>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</si>
  <si>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</si>
  <si>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</si>
  <si>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</si>
  <si>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</si>
  <si>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</si>
  <si>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</si>
  <si>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</si>
  <si>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</si>
  <si>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</si>
  <si>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</si>
  <si>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</si>
  <si>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</si>
  <si>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</si>
  <si>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</si>
  <si>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</si>
  <si>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</si>
  <si>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</si>
  <si>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</si>
  <si>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</si>
  <si>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</si>
  <si>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</si>
  <si>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</si>
  <si>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</si>
  <si>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</si>
  <si>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</si>
  <si>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</si>
  <si>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</si>
  <si>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</si>
  <si>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</si>
  <si>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</si>
  <si>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</si>
  <si>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</si>
  <si>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</si>
  <si>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</si>
  <si>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</si>
  <si>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</si>
  <si>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</si>
  <si>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</si>
  <si>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</si>
  <si>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</si>
  <si>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</si>
  <si>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</si>
  <si>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</si>
  <si>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</si>
  <si>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</si>
  <si>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</si>
  <si>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</si>
  <si>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</si>
  <si>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</si>
  <si>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</si>
  <si>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</si>
  <si>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</si>
  <si>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</si>
  <si>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</si>
  <si>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</si>
  <si>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</si>
  <si>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</si>
  <si>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</si>
  <si>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</si>
  <si>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</si>
  <si>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</si>
  <si>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</si>
  <si>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</si>
  <si>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</si>
  <si>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</si>
  <si>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</si>
  <si>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</si>
  <si>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</si>
  <si>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</si>
  <si>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</si>
  <si>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</si>
  <si>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</si>
  <si>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</si>
  <si>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</si>
  <si>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</si>
  <si>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</si>
  <si>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</si>
  <si>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</si>
  <si>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</si>
  <si>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</si>
  <si>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徳島県　美波町</t>
  </si>
  <si>
    <t>法非適用</t>
  </si>
  <si>
    <t>下水道事業</t>
  </si>
  <si>
    <t>公共下水道</t>
  </si>
  <si>
    <t>Cc3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</si>
  <si>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</si>
  <si>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</si>
  <si>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</si>
  <si>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</si>
  <si>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</si>
  <si>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</si>
  <si>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</si>
  <si>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経常収支比率は100％以上であり、健全である。しかし、使用料以外の収入である一般会計からの繰入金に依存している。
　平成25年度までは、経費回収率は100％であり、汚水処理原価も低く抑えられてきた。平成26年度に汚泥処理費用が発生したため、効率性が低下している。
　施設利用率は類似団体と比較して低い。その反面、水洗化率は比較的良く、年々増加している。</t>
    <phoneticPr fontId="4"/>
  </si>
  <si>
    <t>　供用開始が平成１７年と新しいため、管渠の更新、老朽化対策は今のところ必要とされていない。</t>
    <phoneticPr fontId="4"/>
  </si>
  <si>
    <t>　おおむね健全であると認められる。しかし、一般会計からの繰入金に依存しているため、効率的な経営に努める必要がある。
　施設の処理能力に余裕があるため、汚水処理エリアを広げていく必要がある。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</si>
</sst>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105352"/>
        <c:axId val="33210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0.18</c:v>
                </c:pt>
                <c:pt idx="2">
                  <c:v>0.18</c:v>
                </c:pt>
                <c:pt idx="3">
                  <c:v>0.19</c:v>
                </c:pt>
                <c:pt idx="4">
                  <c:v>0.16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105352"/>
        <c:axId val="332105744"/>
      </c:lineChart>
      <c:dateAx>
        <c:axId val="332105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105744"/>
        <c:crosses val="autoZero"/>
        <c:auto val="1"/>
        <c:lblOffset val="100"/>
        <c:baseTimeUnit val="years"/>
      </c:dateAx>
      <c:valAx>
        <c:axId val="33210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105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23.04</c:v>
                </c:pt>
                <c:pt idx="1">
                  <c:v>24.3</c:v>
                </c:pt>
                <c:pt idx="2">
                  <c:v>23.97</c:v>
                </c:pt>
                <c:pt idx="3">
                  <c:v>23.38</c:v>
                </c:pt>
                <c:pt idx="4">
                  <c:v>23.38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865720"/>
        <c:axId val="333111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39.770000000000003</c:v>
                </c:pt>
                <c:pt idx="1">
                  <c:v>38.950000000000003</c:v>
                </c:pt>
                <c:pt idx="2">
                  <c:v>40.07</c:v>
                </c:pt>
                <c:pt idx="3">
                  <c:v>39.92</c:v>
                </c:pt>
                <c:pt idx="4">
                  <c:v>41.63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65720"/>
        <c:axId val="333111872"/>
      </c:lineChart>
      <c:dateAx>
        <c:axId val="332865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111872"/>
        <c:crosses val="autoZero"/>
        <c:auto val="1"/>
        <c:lblOffset val="100"/>
        <c:baseTimeUnit val="years"/>
      </c:dateAx>
      <c:valAx>
        <c:axId val="333111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865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67.67</c:v>
                </c:pt>
                <c:pt idx="1">
                  <c:v>72.61</c:v>
                </c:pt>
                <c:pt idx="2">
                  <c:v>71.75</c:v>
                </c:pt>
                <c:pt idx="3">
                  <c:v>75.19</c:v>
                </c:pt>
                <c:pt idx="4">
                  <c:v>76.739999999999995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197600"/>
        <c:axId val="333197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65.66</c:v>
                </c:pt>
                <c:pt idx="1">
                  <c:v>65.599999999999994</c:v>
                </c:pt>
                <c:pt idx="2">
                  <c:v>66</c:v>
                </c:pt>
                <c:pt idx="3">
                  <c:v>65.86</c:v>
                </c:pt>
                <c:pt idx="4">
                  <c:v>66.33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97600"/>
        <c:axId val="333197992"/>
      </c:lineChart>
      <c:dateAx>
        <c:axId val="33319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197992"/>
        <c:crosses val="autoZero"/>
        <c:auto val="1"/>
        <c:lblOffset val="100"/>
        <c:baseTimeUnit val="years"/>
      </c:dateAx>
      <c:valAx>
        <c:axId val="333197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3197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102.5</c:v>
                </c:pt>
                <c:pt idx="1">
                  <c:v>102.12</c:v>
                </c:pt>
                <c:pt idx="2">
                  <c:v>103.14</c:v>
                </c:pt>
                <c:pt idx="3">
                  <c:v>104.02</c:v>
                </c:pt>
                <c:pt idx="4">
                  <c:v>105.2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106920"/>
        <c:axId val="33210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106920"/>
        <c:axId val="332107312"/>
      </c:lineChart>
      <c:dateAx>
        <c:axId val="332106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107312"/>
        <c:crosses val="autoZero"/>
        <c:auto val="1"/>
        <c:lblOffset val="100"/>
        <c:baseTimeUnit val="years"/>
      </c:dateAx>
      <c:valAx>
        <c:axId val="33210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106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108736"/>
        <c:axId val="333109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08736"/>
        <c:axId val="333109128"/>
      </c:lineChart>
      <c:dateAx>
        <c:axId val="333108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109128"/>
        <c:crosses val="autoZero"/>
        <c:auto val="1"/>
        <c:lblOffset val="100"/>
        <c:baseTimeUnit val="years"/>
      </c:dateAx>
      <c:valAx>
        <c:axId val="333109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3108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110304"/>
        <c:axId val="333110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10304"/>
        <c:axId val="333110696"/>
      </c:lineChart>
      <c:dateAx>
        <c:axId val="333110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110696"/>
        <c:crosses val="autoZero"/>
        <c:auto val="1"/>
        <c:lblOffset val="100"/>
        <c:baseTimeUnit val="years"/>
      </c:dateAx>
      <c:valAx>
        <c:axId val="333110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3110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864152"/>
        <c:axId val="33286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64152"/>
        <c:axId val="332864544"/>
      </c:lineChart>
      <c:dateAx>
        <c:axId val="332864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864544"/>
        <c:crosses val="autoZero"/>
        <c:auto val="1"/>
        <c:lblOffset val="100"/>
        <c:baseTimeUnit val="years"/>
      </c:dateAx>
      <c:valAx>
        <c:axId val="33286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864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866112"/>
        <c:axId val="332866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66112"/>
        <c:axId val="332866504"/>
      </c:lineChart>
      <c:dateAx>
        <c:axId val="3328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866504"/>
        <c:crosses val="autoZero"/>
        <c:auto val="1"/>
        <c:lblOffset val="100"/>
        <c:baseTimeUnit val="years"/>
      </c:dateAx>
      <c:valAx>
        <c:axId val="332866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8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940256"/>
        <c:axId val="332940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1882.66</c:v>
                </c:pt>
                <c:pt idx="1">
                  <c:v>1749.66</c:v>
                </c:pt>
                <c:pt idx="2">
                  <c:v>1574.53</c:v>
                </c:pt>
                <c:pt idx="3">
                  <c:v>1506.51</c:v>
                </c:pt>
                <c:pt idx="4">
                  <c:v>1315.67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940256"/>
        <c:axId val="332940648"/>
      </c:lineChart>
      <c:dateAx>
        <c:axId val="332940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940648"/>
        <c:crosses val="autoZero"/>
        <c:auto val="1"/>
        <c:lblOffset val="100"/>
        <c:baseTimeUnit val="years"/>
      </c:dateAx>
      <c:valAx>
        <c:axId val="332940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940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158.29</c:v>
                </c:pt>
                <c:pt idx="1">
                  <c:v>116.99</c:v>
                </c:pt>
                <c:pt idx="2">
                  <c:v>127.17</c:v>
                </c:pt>
                <c:pt idx="3">
                  <c:v>138.47</c:v>
                </c:pt>
                <c:pt idx="4">
                  <c:v>87.22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863760"/>
        <c:axId val="332863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54.67</c:v>
                </c:pt>
                <c:pt idx="1">
                  <c:v>54.46</c:v>
                </c:pt>
                <c:pt idx="2">
                  <c:v>57.36</c:v>
                </c:pt>
                <c:pt idx="3">
                  <c:v>57.33</c:v>
                </c:pt>
                <c:pt idx="4">
                  <c:v>60.78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63760"/>
        <c:axId val="332863368"/>
      </c:lineChart>
      <c:dateAx>
        <c:axId val="33286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863368"/>
        <c:crosses val="autoZero"/>
        <c:auto val="1"/>
        <c:lblOffset val="100"/>
        <c:baseTimeUnit val="years"/>
      </c:dateAx>
      <c:valAx>
        <c:axId val="332863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863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84.69</c:v>
                </c:pt>
                <c:pt idx="1">
                  <c:v>114.46</c:v>
                </c:pt>
                <c:pt idx="2">
                  <c:v>105.5</c:v>
                </c:pt>
                <c:pt idx="3">
                  <c:v>97.11</c:v>
                </c:pt>
                <c:pt idx="4">
                  <c:v>159.36000000000001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942608"/>
        <c:axId val="332943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290.26</c:v>
                </c:pt>
                <c:pt idx="1">
                  <c:v>293.08999999999997</c:v>
                </c:pt>
                <c:pt idx="2">
                  <c:v>279.91000000000003</c:v>
                </c:pt>
                <c:pt idx="3">
                  <c:v>284.52999999999997</c:v>
                </c:pt>
                <c:pt idx="4">
                  <c:v>276.26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942608"/>
        <c:axId val="332943000"/>
      </c:lineChart>
      <c:dateAx>
        <c:axId val="332942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943000"/>
        <c:crosses val="autoZero"/>
        <c:auto val="1"/>
        <c:lblOffset val="100"/>
        <c:baseTimeUnit val="years"/>
      </c:dateAx>
      <c:valAx>
        <c:axId val="332943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942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6" sqref="B6:AC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徳島県　美波町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Cc3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7487</v>
      </c>
      <c r="AM8" s="64"/>
      <c r="AN8" s="64"/>
      <c r="AO8" s="64"/>
      <c r="AP8" s="64"/>
      <c r="AQ8" s="64"/>
      <c r="AR8" s="64"/>
      <c r="AS8" s="64"/>
      <c r="AT8" s="63">
        <f>データ!S6</f>
        <v>140.82</v>
      </c>
      <c r="AU8" s="63"/>
      <c r="AV8" s="63"/>
      <c r="AW8" s="63"/>
      <c r="AX8" s="63"/>
      <c r="AY8" s="63"/>
      <c r="AZ8" s="63"/>
      <c r="BA8" s="63"/>
      <c r="BB8" s="63">
        <f>データ!T6</f>
        <v>53.17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15.3</v>
      </c>
      <c r="Q10" s="63"/>
      <c r="R10" s="63"/>
      <c r="S10" s="63"/>
      <c r="T10" s="63"/>
      <c r="U10" s="63"/>
      <c r="V10" s="63"/>
      <c r="W10" s="63">
        <f>データ!P6</f>
        <v>101.19</v>
      </c>
      <c r="X10" s="63"/>
      <c r="Y10" s="63"/>
      <c r="Z10" s="63"/>
      <c r="AA10" s="63"/>
      <c r="AB10" s="63"/>
      <c r="AC10" s="63"/>
      <c r="AD10" s="64">
        <f>データ!Q6</f>
        <v>2540</v>
      </c>
      <c r="AE10" s="64"/>
      <c r="AF10" s="64"/>
      <c r="AG10" s="64"/>
      <c r="AH10" s="64"/>
      <c r="AI10" s="64"/>
      <c r="AJ10" s="64"/>
      <c r="AK10" s="2"/>
      <c r="AL10" s="64">
        <f>データ!U6</f>
        <v>1135</v>
      </c>
      <c r="AM10" s="64"/>
      <c r="AN10" s="64"/>
      <c r="AO10" s="64"/>
      <c r="AP10" s="64"/>
      <c r="AQ10" s="64"/>
      <c r="AR10" s="64"/>
      <c r="AS10" s="64"/>
      <c r="AT10" s="63">
        <f>データ!V6</f>
        <v>0.38</v>
      </c>
      <c r="AU10" s="63"/>
      <c r="AV10" s="63"/>
      <c r="AW10" s="63"/>
      <c r="AX10" s="63"/>
      <c r="AY10" s="63"/>
      <c r="AZ10" s="63"/>
      <c r="BA10" s="63"/>
      <c r="BB10" s="63">
        <f>データ!W6</f>
        <v>2986.84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363871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徳島県　美波町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15.3</v>
      </c>
      <c r="P6" s="32">
        <f t="shared" si="3"/>
        <v>101.19</v>
      </c>
      <c r="Q6" s="32">
        <f t="shared" si="3"/>
        <v>2540</v>
      </c>
      <c r="R6" s="32">
        <f t="shared" si="3"/>
        <v>7487</v>
      </c>
      <c r="S6" s="32">
        <f t="shared" si="3"/>
        <v>140.82</v>
      </c>
      <c r="T6" s="32">
        <f t="shared" si="3"/>
        <v>53.17</v>
      </c>
      <c r="U6" s="32">
        <f t="shared" si="3"/>
        <v>1135</v>
      </c>
      <c r="V6" s="32">
        <f t="shared" si="3"/>
        <v>0.38</v>
      </c>
      <c r="W6" s="32">
        <f t="shared" si="3"/>
        <v>2986.84</v>
      </c>
      <c r="X6" s="33">
        <f>IF(X7="",NA(),X7)</f>
        <v>102.5</v>
      </c>
      <c r="Y6" s="33">
        <f t="shared" ref="Y6:AG6" si="4">IF(Y7="",NA(),Y7)</f>
        <v>102.12</v>
      </c>
      <c r="Z6" s="33">
        <f t="shared" si="4"/>
        <v>103.14</v>
      </c>
      <c r="AA6" s="33">
        <f t="shared" si="4"/>
        <v>104.02</v>
      </c>
      <c r="AB6" s="33">
        <f t="shared" si="4"/>
        <v>105.2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1882.66</v>
      </c>
      <c r="BK6" s="33">
        <f t="shared" si="7"/>
        <v>1749.66</v>
      </c>
      <c r="BL6" s="33">
        <f t="shared" si="7"/>
        <v>1574.53</v>
      </c>
      <c r="BM6" s="33">
        <f t="shared" si="7"/>
        <v>1506.51</v>
      </c>
      <c r="BN6" s="33">
        <f t="shared" si="7"/>
        <v>1315.67</v>
      </c>
      <c r="BO6" s="32" t="str">
        <f>IF(BO7="","",IF(BO7="-","【-】","【"&amp;SUBSTITUTE(TEXT(BO7,"#,##0.00"),"-","△")&amp;"】"))</f>
        <v>【776.35】</v>
      </c>
      <c r="BP6" s="33">
        <f>IF(BP7="",NA(),BP7)</f>
        <v>158.29</v>
      </c>
      <c r="BQ6" s="33">
        <f t="shared" ref="BQ6:BY6" si="8">IF(BQ7="",NA(),BQ7)</f>
        <v>116.99</v>
      </c>
      <c r="BR6" s="33">
        <f t="shared" si="8"/>
        <v>127.17</v>
      </c>
      <c r="BS6" s="33">
        <f t="shared" si="8"/>
        <v>138.47</v>
      </c>
      <c r="BT6" s="33">
        <f t="shared" si="8"/>
        <v>87.22</v>
      </c>
      <c r="BU6" s="33">
        <f t="shared" si="8"/>
        <v>54.67</v>
      </c>
      <c r="BV6" s="33">
        <f t="shared" si="8"/>
        <v>54.46</v>
      </c>
      <c r="BW6" s="33">
        <f t="shared" si="8"/>
        <v>57.36</v>
      </c>
      <c r="BX6" s="33">
        <f t="shared" si="8"/>
        <v>57.33</v>
      </c>
      <c r="BY6" s="33">
        <f t="shared" si="8"/>
        <v>60.78</v>
      </c>
      <c r="BZ6" s="32" t="str">
        <f>IF(BZ7="","",IF(BZ7="-","【-】","【"&amp;SUBSTITUTE(TEXT(BZ7,"#,##0.00"),"-","△")&amp;"】"))</f>
        <v>【96.57】</v>
      </c>
      <c r="CA6" s="33">
        <f>IF(CA7="",NA(),CA7)</f>
        <v>84.69</v>
      </c>
      <c r="CB6" s="33">
        <f t="shared" ref="CB6:CJ6" si="9">IF(CB7="",NA(),CB7)</f>
        <v>114.46</v>
      </c>
      <c r="CC6" s="33">
        <f t="shared" si="9"/>
        <v>105.5</v>
      </c>
      <c r="CD6" s="33">
        <f t="shared" si="9"/>
        <v>97.11</v>
      </c>
      <c r="CE6" s="33">
        <f t="shared" si="9"/>
        <v>159.36000000000001</v>
      </c>
      <c r="CF6" s="33">
        <f t="shared" si="9"/>
        <v>290.26</v>
      </c>
      <c r="CG6" s="33">
        <f t="shared" si="9"/>
        <v>293.08999999999997</v>
      </c>
      <c r="CH6" s="33">
        <f t="shared" si="9"/>
        <v>279.91000000000003</v>
      </c>
      <c r="CI6" s="33">
        <f t="shared" si="9"/>
        <v>284.52999999999997</v>
      </c>
      <c r="CJ6" s="33">
        <f t="shared" si="9"/>
        <v>276.26</v>
      </c>
      <c r="CK6" s="32" t="str">
        <f>IF(CK7="","",IF(CK7="-","【-】","【"&amp;SUBSTITUTE(TEXT(CK7,"#,##0.00"),"-","△")&amp;"】"))</f>
        <v>【142.28】</v>
      </c>
      <c r="CL6" s="33">
        <f>IF(CL7="",NA(),CL7)</f>
        <v>23.04</v>
      </c>
      <c r="CM6" s="33">
        <f t="shared" ref="CM6:CU6" si="10">IF(CM7="",NA(),CM7)</f>
        <v>24.3</v>
      </c>
      <c r="CN6" s="33">
        <f t="shared" si="10"/>
        <v>23.97</v>
      </c>
      <c r="CO6" s="33">
        <f t="shared" si="10"/>
        <v>23.38</v>
      </c>
      <c r="CP6" s="33">
        <f t="shared" si="10"/>
        <v>23.38</v>
      </c>
      <c r="CQ6" s="33">
        <f t="shared" si="10"/>
        <v>39.770000000000003</v>
      </c>
      <c r="CR6" s="33">
        <f t="shared" si="10"/>
        <v>38.950000000000003</v>
      </c>
      <c r="CS6" s="33">
        <f t="shared" si="10"/>
        <v>40.07</v>
      </c>
      <c r="CT6" s="33">
        <f t="shared" si="10"/>
        <v>39.92</v>
      </c>
      <c r="CU6" s="33">
        <f t="shared" si="10"/>
        <v>41.63</v>
      </c>
      <c r="CV6" s="32" t="str">
        <f>IF(CV7="","",IF(CV7="-","【-】","【"&amp;SUBSTITUTE(TEXT(CV7,"#,##0.00"),"-","△")&amp;"】"))</f>
        <v>【60.35】</v>
      </c>
      <c r="CW6" s="33">
        <f>IF(CW7="",NA(),CW7)</f>
        <v>67.67</v>
      </c>
      <c r="CX6" s="33">
        <f t="shared" ref="CX6:DF6" si="11">IF(CX7="",NA(),CX7)</f>
        <v>72.61</v>
      </c>
      <c r="CY6" s="33">
        <f t="shared" si="11"/>
        <v>71.75</v>
      </c>
      <c r="CZ6" s="33">
        <f t="shared" si="11"/>
        <v>75.19</v>
      </c>
      <c r="DA6" s="33">
        <f t="shared" si="11"/>
        <v>76.739999999999995</v>
      </c>
      <c r="DB6" s="33">
        <f t="shared" si="11"/>
        <v>65.66</v>
      </c>
      <c r="DC6" s="33">
        <f t="shared" si="11"/>
        <v>65.599999999999994</v>
      </c>
      <c r="DD6" s="33">
        <f t="shared" si="11"/>
        <v>66</v>
      </c>
      <c r="DE6" s="33">
        <f t="shared" si="11"/>
        <v>65.86</v>
      </c>
      <c r="DF6" s="33">
        <f t="shared" si="11"/>
        <v>66.33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0.14000000000000001</v>
      </c>
      <c r="EJ6" s="33">
        <f t="shared" si="14"/>
        <v>0.18</v>
      </c>
      <c r="EK6" s="33">
        <f t="shared" si="14"/>
        <v>0.18</v>
      </c>
      <c r="EL6" s="33">
        <f t="shared" si="14"/>
        <v>0.19</v>
      </c>
      <c r="EM6" s="33">
        <f t="shared" si="14"/>
        <v>0.16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363871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15.3</v>
      </c>
      <c r="P7" s="36">
        <v>101.19</v>
      </c>
      <c r="Q7" s="36">
        <v>2540</v>
      </c>
      <c r="R7" s="36">
        <v>7487</v>
      </c>
      <c r="S7" s="36">
        <v>140.82</v>
      </c>
      <c r="T7" s="36">
        <v>53.17</v>
      </c>
      <c r="U7" s="36">
        <v>1135</v>
      </c>
      <c r="V7" s="36">
        <v>0.38</v>
      </c>
      <c r="W7" s="36">
        <v>2986.84</v>
      </c>
      <c r="X7" s="36">
        <v>102.5</v>
      </c>
      <c r="Y7" s="36">
        <v>102.12</v>
      </c>
      <c r="Z7" s="36">
        <v>103.14</v>
      </c>
      <c r="AA7" s="36">
        <v>104.02</v>
      </c>
      <c r="AB7" s="36">
        <v>105.2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1882.66</v>
      </c>
      <c r="BK7" s="36">
        <v>1749.66</v>
      </c>
      <c r="BL7" s="36">
        <v>1574.53</v>
      </c>
      <c r="BM7" s="36">
        <v>1506.51</v>
      </c>
      <c r="BN7" s="36">
        <v>1315.67</v>
      </c>
      <c r="BO7" s="36">
        <v>776.35</v>
      </c>
      <c r="BP7" s="36">
        <v>158.29</v>
      </c>
      <c r="BQ7" s="36">
        <v>116.99</v>
      </c>
      <c r="BR7" s="36">
        <v>127.17</v>
      </c>
      <c r="BS7" s="36">
        <v>138.47</v>
      </c>
      <c r="BT7" s="36">
        <v>87.22</v>
      </c>
      <c r="BU7" s="36">
        <v>54.67</v>
      </c>
      <c r="BV7" s="36">
        <v>54.46</v>
      </c>
      <c r="BW7" s="36">
        <v>57.36</v>
      </c>
      <c r="BX7" s="36">
        <v>57.33</v>
      </c>
      <c r="BY7" s="36">
        <v>60.78</v>
      </c>
      <c r="BZ7" s="36">
        <v>96.57</v>
      </c>
      <c r="CA7" s="36">
        <v>84.69</v>
      </c>
      <c r="CB7" s="36">
        <v>114.46</v>
      </c>
      <c r="CC7" s="36">
        <v>105.5</v>
      </c>
      <c r="CD7" s="36">
        <v>97.11</v>
      </c>
      <c r="CE7" s="36">
        <v>159.36000000000001</v>
      </c>
      <c r="CF7" s="36">
        <v>290.26</v>
      </c>
      <c r="CG7" s="36">
        <v>293.08999999999997</v>
      </c>
      <c r="CH7" s="36">
        <v>279.91000000000003</v>
      </c>
      <c r="CI7" s="36">
        <v>284.52999999999997</v>
      </c>
      <c r="CJ7" s="36">
        <v>276.26</v>
      </c>
      <c r="CK7" s="36">
        <v>142.28</v>
      </c>
      <c r="CL7" s="36">
        <v>23.04</v>
      </c>
      <c r="CM7" s="36">
        <v>24.3</v>
      </c>
      <c r="CN7" s="36">
        <v>23.97</v>
      </c>
      <c r="CO7" s="36">
        <v>23.38</v>
      </c>
      <c r="CP7" s="36">
        <v>23.38</v>
      </c>
      <c r="CQ7" s="36">
        <v>39.770000000000003</v>
      </c>
      <c r="CR7" s="36">
        <v>38.950000000000003</v>
      </c>
      <c r="CS7" s="36">
        <v>40.07</v>
      </c>
      <c r="CT7" s="36">
        <v>39.92</v>
      </c>
      <c r="CU7" s="36">
        <v>41.63</v>
      </c>
      <c r="CV7" s="36">
        <v>60.35</v>
      </c>
      <c r="CW7" s="36">
        <v>67.67</v>
      </c>
      <c r="CX7" s="36">
        <v>72.61</v>
      </c>
      <c r="CY7" s="36">
        <v>71.75</v>
      </c>
      <c r="CZ7" s="36">
        <v>75.19</v>
      </c>
      <c r="DA7" s="36">
        <v>76.739999999999995</v>
      </c>
      <c r="DB7" s="36">
        <v>65.66</v>
      </c>
      <c r="DC7" s="36">
        <v>65.599999999999994</v>
      </c>
      <c r="DD7" s="36">
        <v>66</v>
      </c>
      <c r="DE7" s="36">
        <v>65.86</v>
      </c>
      <c r="DF7" s="36">
        <v>66.33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0.14000000000000001</v>
      </c>
      <c r="EJ7" s="36">
        <v>0.18</v>
      </c>
      <c r="EK7" s="36">
        <v>0.18</v>
      </c>
      <c r="EL7" s="36">
        <v>0.19</v>
      </c>
      <c r="EM7" s="36">
        <v>0.16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2016-02-03T08:56:34Z</dcterms:created>
  <dcterms:modified xsi:type="dcterms:W3CDTF">2016-02-26T05:42:42Z</dcterms:modified>
  <cp:category/>
</cp:coreProperties>
</file>