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2 鳴門市（済み）\"/>
    </mc:Choice>
  </mc:AlternateContent>
  <workbookProtection workbookPassword="B501" lockStructure="1"/>
  <bookViews>
    <workbookView xWindow="3375" yWindow="3540" windowWidth="14940" windowHeight="7875"/>
  </bookViews>
  <sheets>
    <sheet name="法非適用_下水道事業" sheetId="4" r:id="rId1"/>
    <sheet name="データ" sheetId="5" state="hidden" r:id="rId2"/>
  </sheets>
  <calcPr calcId="152511" iterate="1" iterateCount="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<sst xmlns="http://schemas.openxmlformats.org/spreadsheetml/2006/main" count="226" uniqueCount="111">
  <si>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</si>
  <si>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</si>
  <si>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</si>
  <si>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</si>
  <si>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</si>
  <si>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</si>
  <si>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</si>
  <si>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</si>
  <si>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</si>
  <si>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</si>
  <si>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</si>
  <si>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</si>
  <si>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</si>
  <si>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</si>
  <si>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</si>
  <si>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</si>
  <si>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</si>
  <si>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</si>
  <si>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</si>
  <si>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</si>
  <si>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</si>
  <si>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</si>
  <si>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</si>
  <si>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</si>
  <si>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</si>
  <si>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</si>
  <si>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</si>
  <si>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</si>
  <si>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</si>
  <si>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</si>
  <si>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</si>
  <si>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</si>
  <si>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</si>
  <si>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</si>
  <si>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</si>
  <si>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</si>
  <si>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</si>
  <si>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</si>
  <si>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</si>
  <si>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</si>
  <si>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</si>
  <si>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</si>
  <si>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</si>
  <si>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</si>
  <si>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</si>
  <si>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</si>
  <si>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</si>
  <si>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</si>
  <si>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</si>
  <si>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</si>
  <si>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</si>
  <si>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</si>
  <si>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</si>
  <si>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</si>
  <si>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</si>
  <si>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</si>
  <si>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</si>
  <si>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</si>
  <si>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</si>
  <si>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</si>
  <si>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</si>
  <si>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</si>
  <si>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</si>
  <si>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</si>
  <si>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</si>
  <si>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</si>
  <si>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</si>
  <si>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</si>
  <si>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</si>
  <si>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</si>
  <si>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</si>
  <si>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</si>
  <si>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</si>
  <si>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</si>
  <si>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</si>
  <si>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</si>
  <si>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</si>
  <si>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</si>
  <si>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</si>
  <si>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</si>
  <si>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</si>
  <si>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</si>
  <si>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</si>
  <si>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</si>
  <si>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</si>
  <si>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</si>
  <si>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</si>
  <si>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</si>
  <si>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</si>
  <si>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</si>
  <si>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</si>
  <si>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</si>
  <si>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</si>
  <si>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</si>
  <si>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</si>
  <si>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</si>
  <si>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鳴門市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</si>
  <si>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</si>
  <si>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</si>
  <si>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</si>
  <si>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</si>
  <si>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</si>
  <si>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</si>
  <si>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</si>
  <si>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</si>
  <si>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</si>
  <si>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</si>
  <si>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</si>
  <si>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や開渠が多数あるため、長寿命化計画を策定し、平成２４年度より計画的に更新や維持補修を行っているが、今後、老朽化率は上昇する見込みである。</t>
    <rPh sb="1" eb="3">
      <t>コウキョウ</t>
    </rPh>
    <rPh sb="3" eb="6">
      <t>ゲスイドウ</t>
    </rPh>
    <rPh sb="6" eb="8">
      <t>ジギョウ</t>
    </rPh>
    <rPh sb="9" eb="11">
      <t>オスイ</t>
    </rPh>
    <rPh sb="17" eb="19">
      <t>ヘイセイ</t>
    </rPh>
    <rPh sb="21" eb="22">
      <t>ネン</t>
    </rPh>
    <rPh sb="24" eb="26">
      <t>ジギョウ</t>
    </rPh>
    <rPh sb="27" eb="29">
      <t>カイシ</t>
    </rPh>
    <rPh sb="31" eb="33">
      <t>ケイカ</t>
    </rPh>
    <rPh sb="33" eb="35">
      <t>ネンスウ</t>
    </rPh>
    <rPh sb="36" eb="37">
      <t>スク</t>
    </rPh>
    <rPh sb="42" eb="44">
      <t>コウシン</t>
    </rPh>
    <rPh sb="45" eb="47">
      <t>シュウゼン</t>
    </rPh>
    <rPh sb="47" eb="48">
      <t>トウ</t>
    </rPh>
    <rPh sb="49" eb="51">
      <t>ヒツヨウ</t>
    </rPh>
    <rPh sb="52" eb="54">
      <t>カンキョ</t>
    </rPh>
    <rPh sb="55" eb="58">
      <t>ロウキュウカ</t>
    </rPh>
    <rPh sb="59" eb="60">
      <t>ミ</t>
    </rPh>
    <rPh sb="67" eb="69">
      <t>コウキョウ</t>
    </rPh>
    <rPh sb="69" eb="72">
      <t>ゲスイドウ</t>
    </rPh>
    <rPh sb="72" eb="74">
      <t>ジギョウ</t>
    </rPh>
    <rPh sb="75" eb="77">
      <t>ウスイ</t>
    </rPh>
    <rPh sb="84" eb="86">
      <t>コウシン</t>
    </rPh>
    <rPh sb="87" eb="89">
      <t>イジ</t>
    </rPh>
    <rPh sb="89" eb="91">
      <t>ホシュウ</t>
    </rPh>
    <rPh sb="92" eb="94">
      <t>ヒツヨウ</t>
    </rPh>
    <rPh sb="95" eb="97">
      <t>カンキョ</t>
    </rPh>
    <rPh sb="98" eb="100">
      <t>カイキョ</t>
    </rPh>
    <rPh sb="101" eb="103">
      <t>タスウ</t>
    </rPh>
    <rPh sb="108" eb="109">
      <t>チョウ</t>
    </rPh>
    <rPh sb="109" eb="112">
      <t>ジュミョウカ</t>
    </rPh>
    <rPh sb="112" eb="114">
      <t>ケイカク</t>
    </rPh>
    <rPh sb="115" eb="117">
      <t>サクテイ</t>
    </rPh>
    <rPh sb="127" eb="130">
      <t>ケイカクテキ</t>
    </rPh>
    <rPh sb="131" eb="133">
      <t>コウシン</t>
    </rPh>
    <rPh sb="134" eb="136">
      <t>イジ</t>
    </rPh>
    <rPh sb="136" eb="138">
      <t>ホシュウ</t>
    </rPh>
    <rPh sb="139" eb="140">
      <t>オコナ</t>
    </rPh>
    <rPh sb="146" eb="148">
      <t>コンゴ</t>
    </rPh>
    <rPh sb="149" eb="152">
      <t>ロウキュウカ</t>
    </rPh>
    <rPh sb="152" eb="153">
      <t>リツ</t>
    </rPh>
    <rPh sb="154" eb="156">
      <t>ジョウショウ</t>
    </rPh>
    <rPh sb="158" eb="160">
      <t>ミコ</t>
    </rPh>
    <phoneticPr fontId="4"/>
  </si>
  <si>
    <t>　公共下水道事業（汚水）については、事業開始からの経過年数が少ないため、管渠等の老朽化の問題は発生していないが、新設に係る資本費が大きく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1" eb="3">
      <t>コウキョウ</t>
    </rPh>
    <rPh sb="3" eb="6">
      <t>ゲスイドウ</t>
    </rPh>
    <rPh sb="6" eb="8">
      <t>ジギョウ</t>
    </rPh>
    <rPh sb="9" eb="11">
      <t>オスイ</t>
    </rPh>
    <rPh sb="18" eb="20">
      <t>ジギョウ</t>
    </rPh>
    <rPh sb="20" eb="22">
      <t>カイシ</t>
    </rPh>
    <rPh sb="25" eb="27">
      <t>ケイカ</t>
    </rPh>
    <rPh sb="27" eb="29">
      <t>ネンスウ</t>
    </rPh>
    <rPh sb="30" eb="31">
      <t>スク</t>
    </rPh>
    <rPh sb="36" eb="38">
      <t>カンキョ</t>
    </rPh>
    <rPh sb="38" eb="39">
      <t>トウ</t>
    </rPh>
    <rPh sb="40" eb="43">
      <t>ロウキュウカ</t>
    </rPh>
    <rPh sb="44" eb="46">
      <t>モンダイ</t>
    </rPh>
    <rPh sb="47" eb="49">
      <t>ハッセイ</t>
    </rPh>
    <rPh sb="56" eb="58">
      <t>シンセツ</t>
    </rPh>
    <rPh sb="59" eb="60">
      <t>カカ</t>
    </rPh>
    <rPh sb="61" eb="63">
      <t>シホン</t>
    </rPh>
    <rPh sb="63" eb="64">
      <t>ヒ</t>
    </rPh>
    <rPh sb="65" eb="66">
      <t>オオ</t>
    </rPh>
    <rPh sb="68" eb="70">
      <t>ケイエイ</t>
    </rPh>
    <rPh sb="70" eb="72">
      <t>ジョウキョウ</t>
    </rPh>
    <rPh sb="73" eb="74">
      <t>キビ</t>
    </rPh>
    <rPh sb="76" eb="78">
      <t>ジョウキョウ</t>
    </rPh>
    <rPh sb="79" eb="80">
      <t>ツヅ</t>
    </rPh>
    <rPh sb="85" eb="87">
      <t>コンゴ</t>
    </rPh>
    <rPh sb="89" eb="91">
      <t>セツゾク</t>
    </rPh>
    <rPh sb="91" eb="92">
      <t>リツ</t>
    </rPh>
    <rPh sb="92" eb="94">
      <t>コウジョウ</t>
    </rPh>
    <rPh sb="97" eb="100">
      <t>シヨウリョウ</t>
    </rPh>
    <rPh sb="100" eb="102">
      <t>シュウニュウ</t>
    </rPh>
    <rPh sb="103" eb="105">
      <t>ゾウシュウ</t>
    </rPh>
    <rPh sb="106" eb="108">
      <t>カダイ</t>
    </rPh>
    <rPh sb="114" eb="116">
      <t>コウキョウ</t>
    </rPh>
    <rPh sb="116" eb="119">
      <t>ゲスイドウ</t>
    </rPh>
    <rPh sb="119" eb="121">
      <t>ジギョウ</t>
    </rPh>
    <rPh sb="122" eb="124">
      <t>ウスイ</t>
    </rPh>
    <rPh sb="131" eb="133">
      <t>カンキョ</t>
    </rPh>
    <rPh sb="133" eb="134">
      <t>トウ</t>
    </rPh>
    <rPh sb="135" eb="138">
      <t>ロウキュウカ</t>
    </rPh>
    <rPh sb="139" eb="140">
      <t>スス</t>
    </rPh>
    <rPh sb="147" eb="150">
      <t>ケイカクテキ</t>
    </rPh>
    <rPh sb="151" eb="153">
      <t>コウシン</t>
    </rPh>
    <rPh sb="154" eb="156">
      <t>イジ</t>
    </rPh>
    <rPh sb="156" eb="158">
      <t>ホシュウ</t>
    </rPh>
    <rPh sb="159" eb="160">
      <t>オコナ</t>
    </rPh>
    <rPh sb="165" eb="167">
      <t>チョウキ</t>
    </rPh>
    <rPh sb="168" eb="170">
      <t>ネンスウ</t>
    </rPh>
    <rPh sb="171" eb="173">
      <t>ヒツヨウ</t>
    </rPh>
    <rPh sb="176" eb="178">
      <t>ミコ</t>
    </rPh>
    <phoneticPr fontId="4"/>
  </si>
  <si>
    <t>　鳴門市の公共下水道事業（汚水）については平成２１年より供用を開始し、現在は建設投資に係る費用が会計全体の大きな割合を占めている。
　平成２６年度末現在の水洗化率は29.7％と低水準にあり、処理区域内の下水道への接続率向上が課題となっている。
　事業開始初期の段階で、建設投資の割合が大きいことや使用料収入が少ないため、収益的収支比率や経費回収率は低水準であり、企業債残高対事業規模比率や汚水処理原価は逆に高水準となっている。
　今後の見通しとしては、管渠の新設等の建設投資はこれまでどおり続く見込みで、資本費は高水準を推移することが予想される。また、普及促進事業等を継続して行うことで、下水道接続世帯が徐々に増え、水洗化率についてはゆるやかに上昇する見込みである。
　経営の健全性・効率性については、使用料収入が今後上昇する見込みから、徐々に改善していく見込みであるが、会計全体に占める資本費が高いため、起債残高や公債費が上昇する状況は当面続くことから、今後も厳しい経営状況は続く見込みである。</t>
    <rPh sb="1" eb="4">
      <t>ナルトシ</t>
    </rPh>
    <rPh sb="5" eb="7">
      <t>コウキョウ</t>
    </rPh>
    <rPh sb="7" eb="10">
      <t>ゲスイドウ</t>
    </rPh>
    <rPh sb="10" eb="12">
      <t>ジギョウ</t>
    </rPh>
    <rPh sb="13" eb="15">
      <t>オスイ</t>
    </rPh>
    <rPh sb="21" eb="23">
      <t>ヘイセイ</t>
    </rPh>
    <rPh sb="25" eb="26">
      <t>ネン</t>
    </rPh>
    <rPh sb="28" eb="30">
      <t>キョウヨウ</t>
    </rPh>
    <rPh sb="31" eb="33">
      <t>カイシ</t>
    </rPh>
    <rPh sb="35" eb="37">
      <t>ゲンザイ</t>
    </rPh>
    <rPh sb="38" eb="40">
      <t>ケンセツ</t>
    </rPh>
    <rPh sb="40" eb="42">
      <t>トウシ</t>
    </rPh>
    <rPh sb="43" eb="44">
      <t>カカ</t>
    </rPh>
    <rPh sb="45" eb="47">
      <t>ヒヨウ</t>
    </rPh>
    <rPh sb="48" eb="50">
      <t>カイケイ</t>
    </rPh>
    <rPh sb="50" eb="52">
      <t>ゼンタイ</t>
    </rPh>
    <rPh sb="53" eb="54">
      <t>オオ</t>
    </rPh>
    <rPh sb="56" eb="58">
      <t>ワリアイ</t>
    </rPh>
    <rPh sb="59" eb="60">
      <t>シ</t>
    </rPh>
    <rPh sb="67" eb="69">
      <t>ヘイセイ</t>
    </rPh>
    <rPh sb="71" eb="74">
      <t>ネンドマツ</t>
    </rPh>
    <rPh sb="74" eb="76">
      <t>ゲンザイ</t>
    </rPh>
    <rPh sb="77" eb="80">
      <t>スイセンカ</t>
    </rPh>
    <rPh sb="80" eb="81">
      <t>リツ</t>
    </rPh>
    <rPh sb="88" eb="91">
      <t>テイスイジュン</t>
    </rPh>
    <rPh sb="95" eb="97">
      <t>ショリ</t>
    </rPh>
    <rPh sb="97" eb="100">
      <t>クイキナイ</t>
    </rPh>
    <rPh sb="101" eb="104">
      <t>ゲスイドウ</t>
    </rPh>
    <rPh sb="106" eb="108">
      <t>セツゾク</t>
    </rPh>
    <rPh sb="108" eb="109">
      <t>リツ</t>
    </rPh>
    <rPh sb="109" eb="111">
      <t>コウジョウ</t>
    </rPh>
    <rPh sb="112" eb="114">
      <t>カダイ</t>
    </rPh>
    <rPh sb="123" eb="125">
      <t>ジギョウ</t>
    </rPh>
    <rPh sb="125" eb="127">
      <t>カイシ</t>
    </rPh>
    <rPh sb="127" eb="129">
      <t>ショキ</t>
    </rPh>
    <rPh sb="130" eb="132">
      <t>ダンカイ</t>
    </rPh>
    <rPh sb="134" eb="136">
      <t>ケンセツ</t>
    </rPh>
    <rPh sb="136" eb="138">
      <t>トウシ</t>
    </rPh>
    <rPh sb="139" eb="141">
      <t>ワリアイ</t>
    </rPh>
    <rPh sb="142" eb="143">
      <t>オオ</t>
    </rPh>
    <rPh sb="148" eb="151">
      <t>シヨウリョウ</t>
    </rPh>
    <rPh sb="151" eb="153">
      <t>シュウニュウ</t>
    </rPh>
    <rPh sb="154" eb="155">
      <t>スク</t>
    </rPh>
    <rPh sb="160" eb="163">
      <t>シュウエキテキ</t>
    </rPh>
    <rPh sb="163" eb="165">
      <t>シュウシ</t>
    </rPh>
    <rPh sb="165" eb="167">
      <t>ヒリツ</t>
    </rPh>
    <rPh sb="168" eb="170">
      <t>ケイヒ</t>
    </rPh>
    <rPh sb="170" eb="172">
      <t>カイシュウ</t>
    </rPh>
    <rPh sb="172" eb="173">
      <t>リツ</t>
    </rPh>
    <rPh sb="174" eb="177">
      <t>テイスイジュン</t>
    </rPh>
    <rPh sb="181" eb="183">
      <t>キギョウ</t>
    </rPh>
    <rPh sb="183" eb="184">
      <t>サイ</t>
    </rPh>
    <rPh sb="184" eb="186">
      <t>ザンダカ</t>
    </rPh>
    <rPh sb="186" eb="187">
      <t>タイ</t>
    </rPh>
    <rPh sb="187" eb="189">
      <t>ジギョウ</t>
    </rPh>
    <rPh sb="189" eb="191">
      <t>キボ</t>
    </rPh>
    <rPh sb="191" eb="193">
      <t>ヒリツ</t>
    </rPh>
    <rPh sb="194" eb="196">
      <t>オスイ</t>
    </rPh>
    <rPh sb="196" eb="198">
      <t>ショリ</t>
    </rPh>
    <rPh sb="198" eb="200">
      <t>ゲンカ</t>
    </rPh>
    <rPh sb="201" eb="202">
      <t>ギャク</t>
    </rPh>
    <rPh sb="203" eb="206">
      <t>コウスイジュン</t>
    </rPh>
    <rPh sb="215" eb="217">
      <t>コンゴ</t>
    </rPh>
    <rPh sb="218" eb="220">
      <t>ミトオ</t>
    </rPh>
    <rPh sb="226" eb="228">
      <t>カンキョ</t>
    </rPh>
    <rPh sb="229" eb="231">
      <t>シンセツ</t>
    </rPh>
    <rPh sb="231" eb="232">
      <t>トウ</t>
    </rPh>
    <rPh sb="233" eb="235">
      <t>ケンセツ</t>
    </rPh>
    <rPh sb="235" eb="237">
      <t>トウシ</t>
    </rPh>
    <rPh sb="245" eb="246">
      <t>ツヅ</t>
    </rPh>
    <rPh sb="247" eb="249">
      <t>ミコ</t>
    </rPh>
    <rPh sb="252" eb="254">
      <t>シホン</t>
    </rPh>
    <rPh sb="254" eb="255">
      <t>ヒ</t>
    </rPh>
    <rPh sb="256" eb="259">
      <t>コウスイジュン</t>
    </rPh>
    <rPh sb="260" eb="262">
      <t>スイイ</t>
    </rPh>
    <rPh sb="267" eb="269">
      <t>ヨソウ</t>
    </rPh>
    <rPh sb="276" eb="278">
      <t>フキュウ</t>
    </rPh>
    <rPh sb="278" eb="280">
      <t>ソクシン</t>
    </rPh>
    <rPh sb="280" eb="282">
      <t>ジギョウ</t>
    </rPh>
    <rPh sb="282" eb="283">
      <t>トウ</t>
    </rPh>
    <rPh sb="284" eb="286">
      <t>ケイゾク</t>
    </rPh>
    <rPh sb="288" eb="289">
      <t>オコナ</t>
    </rPh>
    <rPh sb="294" eb="297">
      <t>ゲスイドウ</t>
    </rPh>
    <rPh sb="297" eb="299">
      <t>セツゾク</t>
    </rPh>
    <rPh sb="299" eb="301">
      <t>セタイ</t>
    </rPh>
    <rPh sb="302" eb="304">
      <t>ジョジョ</t>
    </rPh>
    <rPh sb="305" eb="306">
      <t>フ</t>
    </rPh>
    <rPh sb="308" eb="311">
      <t>スイセンカ</t>
    </rPh>
    <rPh sb="311" eb="312">
      <t>リツ</t>
    </rPh>
    <rPh sb="322" eb="324">
      <t>ジョウショウ</t>
    </rPh>
    <rPh sb="326" eb="328">
      <t>ミコ</t>
    </rPh>
    <rPh sb="335" eb="337">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</si>
</sst>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0.32</c:v>
                </c:pt>
                <c:pt idx="3" formatCode="#,##0.00;&quot;△&quot;#,##0.00;&quot;-&quot;">
                  <c:v>0.08</c:v>
                </c:pt>
                <c:pt idx="4" formatCode="#,##0.00;&quot;△&quot;#,##0.00;&quot;-&quot;">
                  <c:v>0.42</c:v>
                </c:pt>
              </c:numCache>
            </c:numRef>
          </c:val>
        </c:ser>
        <c:dLbls>
          <c:showLegendKey val="0"/>
          <c:showVal val="0"/>
          <c:showCatName val="0"/>
          <c:showSerName val="0"/>
          <c:showPercent val="0"/>
          <c:showBubbleSize val="0"/>
        </c:dLbls>
        <c:gapWidth val="150"/>
        <c:axId val="337494392"/>
        <c:axId val="337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337494392"/>
        <c:axId val="337494784"/>
      </c:lineChart>
      <c:dateAx>
        <c:axId val="337494392"/>
        <c:scaling>
          <c:orientation val="minMax"/>
        </c:scaling>
        <c:delete val="1"/>
        <c:axPos val="b"/>
        <c:numFmt formatCode="ge" sourceLinked="1"/>
        <c:majorTickMark val="none"/>
        <c:minorTickMark val="none"/>
        <c:tickLblPos val="none"/>
        <c:crossAx val="337494784"/>
        <c:crosses val="autoZero"/>
        <c:auto val="1"/>
        <c:lblOffset val="100"/>
        <c:baseTimeUnit val="years"/>
      </c:dateAx>
      <c:valAx>
        <c:axId val="337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9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917344"/>
        <c:axId val="33791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337917344"/>
        <c:axId val="337917736"/>
      </c:lineChart>
      <c:dateAx>
        <c:axId val="337917344"/>
        <c:scaling>
          <c:orientation val="minMax"/>
        </c:scaling>
        <c:delete val="1"/>
        <c:axPos val="b"/>
        <c:numFmt formatCode="ge" sourceLinked="1"/>
        <c:majorTickMark val="none"/>
        <c:minorTickMark val="none"/>
        <c:tickLblPos val="none"/>
        <c:crossAx val="337917736"/>
        <c:crosses val="autoZero"/>
        <c:auto val="1"/>
        <c:lblOffset val="100"/>
        <c:baseTimeUnit val="years"/>
      </c:dateAx>
      <c:valAx>
        <c:axId val="3379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15.63</c:v>
                </c:pt>
                <c:pt idx="1">
                  <c:v>17.809999999999999</c:v>
                </c:pt>
                <c:pt idx="2">
                  <c:v>22.85</c:v>
                </c:pt>
                <c:pt idx="3">
                  <c:v>26.38</c:v>
                </c:pt>
                <c:pt idx="4">
                  <c:v>29.7</c:v>
                </c:pt>
              </c:numCache>
            </c:numRef>
          </c:val>
        </c:ser>
        <c:dLbls>
          <c:showLegendKey val="0"/>
          <c:showVal val="0"/>
          <c:showCatName val="0"/>
          <c:showSerName val="0"/>
          <c:showPercent val="0"/>
          <c:showBubbleSize val="0"/>
        </c:dLbls>
        <c:gapWidth val="150"/>
        <c:axId val="337641496"/>
        <c:axId val="3376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337641496"/>
        <c:axId val="337641888"/>
      </c:lineChart>
      <c:dateAx>
        <c:axId val="337641496"/>
        <c:scaling>
          <c:orientation val="minMax"/>
        </c:scaling>
        <c:delete val="1"/>
        <c:axPos val="b"/>
        <c:numFmt formatCode="ge" sourceLinked="1"/>
        <c:majorTickMark val="none"/>
        <c:minorTickMark val="none"/>
        <c:tickLblPos val="none"/>
        <c:crossAx val="337641888"/>
        <c:crosses val="autoZero"/>
        <c:auto val="1"/>
        <c:lblOffset val="100"/>
        <c:baseTimeUnit val="years"/>
      </c:dateAx>
      <c:valAx>
        <c:axId val="3376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58.92</c:v>
                </c:pt>
                <c:pt idx="1">
                  <c:v>66.09</c:v>
                </c:pt>
                <c:pt idx="2">
                  <c:v>62.24</c:v>
                </c:pt>
                <c:pt idx="3">
                  <c:v>58.93</c:v>
                </c:pt>
                <c:pt idx="4">
                  <c:v>57.9</c:v>
                </c:pt>
              </c:numCache>
            </c:numRef>
          </c:val>
        </c:ser>
        <c:dLbls>
          <c:showLegendKey val="0"/>
          <c:showVal val="0"/>
          <c:showCatName val="0"/>
          <c:showSerName val="0"/>
          <c:showPercent val="0"/>
          <c:showBubbleSize val="0"/>
        </c:dLbls>
        <c:gapWidth val="150"/>
        <c:axId val="337495960"/>
        <c:axId val="3374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495960"/>
        <c:axId val="337496352"/>
      </c:lineChart>
      <c:dateAx>
        <c:axId val="337495960"/>
        <c:scaling>
          <c:orientation val="minMax"/>
        </c:scaling>
        <c:delete val="1"/>
        <c:axPos val="b"/>
        <c:numFmt formatCode="ge" sourceLinked="1"/>
        <c:majorTickMark val="none"/>
        <c:minorTickMark val="none"/>
        <c:tickLblPos val="none"/>
        <c:crossAx val="337496352"/>
        <c:crosses val="autoZero"/>
        <c:auto val="1"/>
        <c:lblOffset val="100"/>
        <c:baseTimeUnit val="years"/>
      </c:dateAx>
      <c:valAx>
        <c:axId val="3374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9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497528"/>
        <c:axId val="33732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497528"/>
        <c:axId val="337329904"/>
      </c:lineChart>
      <c:dateAx>
        <c:axId val="337497528"/>
        <c:scaling>
          <c:orientation val="minMax"/>
        </c:scaling>
        <c:delete val="1"/>
        <c:axPos val="b"/>
        <c:numFmt formatCode="ge" sourceLinked="1"/>
        <c:majorTickMark val="none"/>
        <c:minorTickMark val="none"/>
        <c:tickLblPos val="none"/>
        <c:crossAx val="337329904"/>
        <c:crosses val="autoZero"/>
        <c:auto val="1"/>
        <c:lblOffset val="100"/>
        <c:baseTimeUnit val="years"/>
      </c:dateAx>
      <c:valAx>
        <c:axId val="3373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9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331080"/>
        <c:axId val="33733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331080"/>
        <c:axId val="337331472"/>
      </c:lineChart>
      <c:dateAx>
        <c:axId val="337331080"/>
        <c:scaling>
          <c:orientation val="minMax"/>
        </c:scaling>
        <c:delete val="1"/>
        <c:axPos val="b"/>
        <c:numFmt formatCode="ge" sourceLinked="1"/>
        <c:majorTickMark val="none"/>
        <c:minorTickMark val="none"/>
        <c:tickLblPos val="none"/>
        <c:crossAx val="337331472"/>
        <c:crosses val="autoZero"/>
        <c:auto val="1"/>
        <c:lblOffset val="100"/>
        <c:baseTimeUnit val="years"/>
      </c:dateAx>
      <c:valAx>
        <c:axId val="33733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3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332648"/>
        <c:axId val="33733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332648"/>
        <c:axId val="337333040"/>
      </c:lineChart>
      <c:dateAx>
        <c:axId val="337332648"/>
        <c:scaling>
          <c:orientation val="minMax"/>
        </c:scaling>
        <c:delete val="1"/>
        <c:axPos val="b"/>
        <c:numFmt formatCode="ge" sourceLinked="1"/>
        <c:majorTickMark val="none"/>
        <c:minorTickMark val="none"/>
        <c:tickLblPos val="none"/>
        <c:crossAx val="337333040"/>
        <c:crosses val="autoZero"/>
        <c:auto val="1"/>
        <c:lblOffset val="100"/>
        <c:baseTimeUnit val="years"/>
      </c:dateAx>
      <c:valAx>
        <c:axId val="33733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486272"/>
        <c:axId val="33748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486272"/>
        <c:axId val="337486664"/>
      </c:lineChart>
      <c:dateAx>
        <c:axId val="337486272"/>
        <c:scaling>
          <c:orientation val="minMax"/>
        </c:scaling>
        <c:delete val="1"/>
        <c:axPos val="b"/>
        <c:numFmt formatCode="ge" sourceLinked="1"/>
        <c:majorTickMark val="none"/>
        <c:minorTickMark val="none"/>
        <c:tickLblPos val="none"/>
        <c:crossAx val="337486664"/>
        <c:crosses val="autoZero"/>
        <c:auto val="1"/>
        <c:lblOffset val="100"/>
        <c:baseTimeUnit val="years"/>
      </c:dateAx>
      <c:valAx>
        <c:axId val="3374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17163.55</c:v>
                </c:pt>
                <c:pt idx="1">
                  <c:v>10279.75</c:v>
                </c:pt>
                <c:pt idx="2">
                  <c:v>8694.15</c:v>
                </c:pt>
                <c:pt idx="3">
                  <c:v>7683.23</c:v>
                </c:pt>
                <c:pt idx="4">
                  <c:v>6653.73</c:v>
                </c:pt>
              </c:numCache>
            </c:numRef>
          </c:val>
        </c:ser>
        <c:dLbls>
          <c:showLegendKey val="0"/>
          <c:showVal val="0"/>
          <c:showCatName val="0"/>
          <c:showSerName val="0"/>
          <c:showPercent val="0"/>
          <c:showBubbleSize val="0"/>
        </c:dLbls>
        <c:gapWidth val="150"/>
        <c:axId val="337487840"/>
        <c:axId val="33748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337487840"/>
        <c:axId val="337488232"/>
      </c:lineChart>
      <c:dateAx>
        <c:axId val="337487840"/>
        <c:scaling>
          <c:orientation val="minMax"/>
        </c:scaling>
        <c:delete val="1"/>
        <c:axPos val="b"/>
        <c:numFmt formatCode="ge" sourceLinked="1"/>
        <c:majorTickMark val="none"/>
        <c:minorTickMark val="none"/>
        <c:tickLblPos val="none"/>
        <c:crossAx val="337488232"/>
        <c:crosses val="autoZero"/>
        <c:auto val="1"/>
        <c:lblOffset val="100"/>
        <c:baseTimeUnit val="years"/>
      </c:dateAx>
      <c:valAx>
        <c:axId val="33748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13.1</c:v>
                </c:pt>
                <c:pt idx="1">
                  <c:v>22.5</c:v>
                </c:pt>
                <c:pt idx="2">
                  <c:v>25.51</c:v>
                </c:pt>
                <c:pt idx="3">
                  <c:v>25.75</c:v>
                </c:pt>
                <c:pt idx="4">
                  <c:v>28.05</c:v>
                </c:pt>
              </c:numCache>
            </c:numRef>
          </c:val>
        </c:ser>
        <c:dLbls>
          <c:showLegendKey val="0"/>
          <c:showVal val="0"/>
          <c:showCatName val="0"/>
          <c:showSerName val="0"/>
          <c:showPercent val="0"/>
          <c:showBubbleSize val="0"/>
        </c:dLbls>
        <c:gapWidth val="150"/>
        <c:axId val="337485880"/>
        <c:axId val="33791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337485880"/>
        <c:axId val="337914600"/>
      </c:lineChart>
      <c:dateAx>
        <c:axId val="337485880"/>
        <c:scaling>
          <c:orientation val="minMax"/>
        </c:scaling>
        <c:delete val="1"/>
        <c:axPos val="b"/>
        <c:numFmt formatCode="ge" sourceLinked="1"/>
        <c:majorTickMark val="none"/>
        <c:minorTickMark val="none"/>
        <c:tickLblPos val="none"/>
        <c:crossAx val="337914600"/>
        <c:crosses val="autoZero"/>
        <c:auto val="1"/>
        <c:lblOffset val="100"/>
        <c:baseTimeUnit val="years"/>
      </c:dateAx>
      <c:valAx>
        <c:axId val="33791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1687.86</c:v>
                </c:pt>
                <c:pt idx="1">
                  <c:v>986.34</c:v>
                </c:pt>
                <c:pt idx="2">
                  <c:v>869.3</c:v>
                </c:pt>
                <c:pt idx="3">
                  <c:v>861.16</c:v>
                </c:pt>
                <c:pt idx="4">
                  <c:v>774.88</c:v>
                </c:pt>
              </c:numCache>
            </c:numRef>
          </c:val>
        </c:ser>
        <c:dLbls>
          <c:showLegendKey val="0"/>
          <c:showVal val="0"/>
          <c:showCatName val="0"/>
          <c:showSerName val="0"/>
          <c:showPercent val="0"/>
          <c:showBubbleSize val="0"/>
        </c:dLbls>
        <c:gapWidth val="150"/>
        <c:axId val="337915776"/>
        <c:axId val="3379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337915776"/>
        <c:axId val="337916168"/>
      </c:lineChart>
      <c:dateAx>
        <c:axId val="337915776"/>
        <c:scaling>
          <c:orientation val="minMax"/>
        </c:scaling>
        <c:delete val="1"/>
        <c:axPos val="b"/>
        <c:numFmt formatCode="ge" sourceLinked="1"/>
        <c:majorTickMark val="none"/>
        <c:minorTickMark val="none"/>
        <c:tickLblPos val="none"/>
        <c:crossAx val="337916168"/>
        <c:crosses val="autoZero"/>
        <c:auto val="1"/>
        <c:lblOffset val="100"/>
        <c:baseTimeUnit val="years"/>
      </c:dateAx>
      <c:valAx>
        <c:axId val="3379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鳴門市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60784</v>
      </c>
      <c r="AM8" s="64"/>
      <c r="AN8" s="64"/>
      <c r="AO8" s="64"/>
      <c r="AP8" s="64"/>
      <c r="AQ8" s="64"/>
      <c r="AR8" s="64"/>
      <c r="AS8" s="64"/>
      <c r="AT8" s="63">
        <f>データ!S6</f>
        <v>135.66</v>
      </c>
      <c r="AU8" s="63"/>
      <c r="AV8" s="63"/>
      <c r="AW8" s="63"/>
      <c r="AX8" s="63"/>
      <c r="AY8" s="63"/>
      <c r="AZ8" s="63"/>
      <c r="BA8" s="63"/>
      <c r="BB8" s="63">
        <f>データ!T6</f>
        <v>448.06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7.96</v>
      </c>
      <c r="Q10" s="63"/>
      <c r="R10" s="63"/>
      <c r="S10" s="63"/>
      <c r="T10" s="63"/>
      <c r="U10" s="63"/>
      <c r="V10" s="63"/>
      <c r="W10" s="63">
        <f>データ!P6</f>
        <v>95.27</v>
      </c>
      <c r="X10" s="63"/>
      <c r="Y10" s="63"/>
      <c r="Z10" s="63"/>
      <c r="AA10" s="63"/>
      <c r="AB10" s="63"/>
      <c r="AC10" s="63"/>
      <c r="AD10" s="64">
        <f>データ!Q6</f>
        <v>4082</v>
      </c>
      <c r="AE10" s="64"/>
      <c r="AF10" s="64"/>
      <c r="AG10" s="64"/>
      <c r="AH10" s="64"/>
      <c r="AI10" s="64"/>
      <c r="AJ10" s="64"/>
      <c r="AK10" s="2"/>
      <c r="AL10" s="64">
        <f>データ!U6</f>
        <v>4802</v>
      </c>
      <c r="AM10" s="64"/>
      <c r="AN10" s="64"/>
      <c r="AO10" s="64"/>
      <c r="AP10" s="64"/>
      <c r="AQ10" s="64"/>
      <c r="AR10" s="64"/>
      <c r="AS10" s="64"/>
      <c r="AT10" s="63">
        <f>データ!V6</f>
        <v>1.25</v>
      </c>
      <c r="AU10" s="63"/>
      <c r="AV10" s="63"/>
      <c r="AW10" s="63"/>
      <c r="AX10" s="63"/>
      <c r="AY10" s="63"/>
      <c r="AZ10" s="63"/>
      <c r="BA10" s="63"/>
      <c r="BB10" s="63">
        <f>データ!W6</f>
        <v>3841.6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362026</v>
      </c>
      <c r="D6" s="31">
        <f t="shared" si="3"/>
        <v>47</v>
      </c>
      <c r="E6" s="31">
        <f t="shared" si="3"/>
        <v>17</v>
      </c>
      <c r="F6" s="31">
        <f t="shared" si="3"/>
        <v>1</v>
      </c>
      <c r="G6" s="31">
        <f t="shared" si="3"/>
        <v>0</v>
      </c>
      <c r="H6" s="31" t="str">
        <f t="shared" si="3"/>
        <v>徳島県　鳴門市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7.96</v>
      </c>
      <c r="P6" s="32">
        <f t="shared" si="3"/>
        <v>95.27</v>
      </c>
      <c r="Q6" s="32">
        <f t="shared" si="3"/>
        <v>4082</v>
      </c>
      <c r="R6" s="32">
        <f t="shared" si="3"/>
        <v>60784</v>
      </c>
      <c r="S6" s="32">
        <f t="shared" si="3"/>
        <v>135.66</v>
      </c>
      <c r="T6" s="32">
        <f t="shared" si="3"/>
        <v>448.06</v>
      </c>
      <c r="U6" s="32">
        <f t="shared" si="3"/>
        <v>4802</v>
      </c>
      <c r="V6" s="32">
        <f t="shared" si="3"/>
        <v>1.25</v>
      </c>
      <c r="W6" s="32">
        <f t="shared" si="3"/>
        <v>3841.6</v>
      </c>
      <c r="X6" s="33">
        <f>IF(X7="",NA(),X7)</f>
        <v>58.92</v>
      </c>
      <c r="Y6" s="33">
        <f t="shared" ref="Y6:AG6" si="4">IF(Y7="",NA(),Y7)</f>
        <v>66.09</v>
      </c>
      <c r="Z6" s="33">
        <f t="shared" si="4"/>
        <v>62.24</v>
      </c>
      <c r="AA6" s="33">
        <f t="shared" si="4"/>
        <v>58.93</v>
      </c>
      <c r="AB6" s="33">
        <f t="shared" si="4"/>
        <v>57.9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17163.55</v>
      </c>
      <c r="BF6" s="33">
        <f t="shared" ref="BF6:BN6" si="7">IF(BF7="",NA(),BF7)</f>
        <v>10279.75</v>
      </c>
      <c r="BG6" s="33">
        <f t="shared" si="7"/>
        <v>8694.15</v>
      </c>
      <c r="BH6" s="33">
        <f t="shared" si="7"/>
        <v>7683.23</v>
      </c>
      <c r="BI6" s="33">
        <f t="shared" si="7"/>
        <v>6653.73</v>
      </c>
      <c r="BJ6" s="33">
        <f t="shared" si="7"/>
        <v>1882.66</v>
      </c>
      <c r="BK6" s="33">
        <f t="shared" si="7"/>
        <v>1749.66</v>
      </c>
      <c r="BL6" s="33">
        <f t="shared" si="7"/>
        <v>1574.53</v>
      </c>
      <c r="BM6" s="33">
        <f t="shared" si="7"/>
        <v>1506.51</v>
      </c>
      <c r="BN6" s="33">
        <f t="shared" si="7"/>
        <v>1315.67</v>
      </c>
      <c r="BO6" s="32" t="str">
        <f>IF(BO7="","",IF(BO7="-","【-】","【"&amp;SUBSTITUTE(TEXT(BO7,"#,##0.00"),"-","△")&amp;"】"))</f>
        <v>【776.35】</v>
      </c>
      <c r="BP6" s="33">
        <f>IF(BP7="",NA(),BP7)</f>
        <v>13.1</v>
      </c>
      <c r="BQ6" s="33">
        <f t="shared" ref="BQ6:BY6" si="8">IF(BQ7="",NA(),BQ7)</f>
        <v>22.5</v>
      </c>
      <c r="BR6" s="33">
        <f t="shared" si="8"/>
        <v>25.51</v>
      </c>
      <c r="BS6" s="33">
        <f t="shared" si="8"/>
        <v>25.75</v>
      </c>
      <c r="BT6" s="33">
        <f t="shared" si="8"/>
        <v>28.05</v>
      </c>
      <c r="BU6" s="33">
        <f t="shared" si="8"/>
        <v>54.67</v>
      </c>
      <c r="BV6" s="33">
        <f t="shared" si="8"/>
        <v>54.46</v>
      </c>
      <c r="BW6" s="33">
        <f t="shared" si="8"/>
        <v>57.36</v>
      </c>
      <c r="BX6" s="33">
        <f t="shared" si="8"/>
        <v>57.33</v>
      </c>
      <c r="BY6" s="33">
        <f t="shared" si="8"/>
        <v>60.78</v>
      </c>
      <c r="BZ6" s="32" t="str">
        <f>IF(BZ7="","",IF(BZ7="-","【-】","【"&amp;SUBSTITUTE(TEXT(BZ7,"#,##0.00"),"-","△")&amp;"】"))</f>
        <v>【96.57】</v>
      </c>
      <c r="CA6" s="33">
        <f>IF(CA7="",NA(),CA7)</f>
        <v>1687.86</v>
      </c>
      <c r="CB6" s="33">
        <f t="shared" ref="CB6:CJ6" si="9">IF(CB7="",NA(),CB7)</f>
        <v>986.34</v>
      </c>
      <c r="CC6" s="33">
        <f t="shared" si="9"/>
        <v>869.3</v>
      </c>
      <c r="CD6" s="33">
        <f t="shared" si="9"/>
        <v>861.16</v>
      </c>
      <c r="CE6" s="33">
        <f t="shared" si="9"/>
        <v>774.88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15.63</v>
      </c>
      <c r="CX6" s="33">
        <f t="shared" ref="CX6:DF6" si="11">IF(CX7="",NA(),CX7)</f>
        <v>17.809999999999999</v>
      </c>
      <c r="CY6" s="33">
        <f t="shared" si="11"/>
        <v>22.85</v>
      </c>
      <c r="CZ6" s="33">
        <f t="shared" si="11"/>
        <v>26.38</v>
      </c>
      <c r="DA6" s="33">
        <f t="shared" si="11"/>
        <v>29.7</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0.32</v>
      </c>
      <c r="EG6" s="33">
        <f t="shared" si="14"/>
        <v>0.08</v>
      </c>
      <c r="EH6" s="33">
        <f t="shared" si="14"/>
        <v>0.42</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362026</v>
      </c>
      <c r="D7" s="35">
        <v>47</v>
      </c>
      <c r="E7" s="35">
        <v>17</v>
      </c>
      <c r="F7" s="35">
        <v>1</v>
      </c>
      <c r="G7" s="35">
        <v>0</v>
      </c>
      <c r="H7" s="35" t="s">
        <v>96</v>
      </c>
      <c r="I7" s="35" t="s">
        <v>97</v>
      </c>
      <c r="J7" s="35" t="s">
        <v>98</v>
      </c>
      <c r="K7" s="35" t="s">
        <v>99</v>
      </c>
      <c r="L7" s="35" t="s">
        <v>100</v>
      </c>
      <c r="M7" s="36" t="s">
        <v>101</v>
      </c>
      <c r="N7" s="36" t="s">
        <v>102</v>
      </c>
      <c r="O7" s="36">
        <v>7.96</v>
      </c>
      <c r="P7" s="36">
        <v>95.27</v>
      </c>
      <c r="Q7" s="36">
        <v>4082</v>
      </c>
      <c r="R7" s="36">
        <v>60784</v>
      </c>
      <c r="S7" s="36">
        <v>135.66</v>
      </c>
      <c r="T7" s="36">
        <v>448.06</v>
      </c>
      <c r="U7" s="36">
        <v>4802</v>
      </c>
      <c r="V7" s="36">
        <v>1.25</v>
      </c>
      <c r="W7" s="36">
        <v>3841.6</v>
      </c>
      <c r="X7" s="36">
        <v>58.92</v>
      </c>
      <c r="Y7" s="36">
        <v>66.09</v>
      </c>
      <c r="Z7" s="36">
        <v>62.24</v>
      </c>
      <c r="AA7" s="36">
        <v>58.93</v>
      </c>
      <c r="AB7" s="36">
        <v>57.9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17163.55</v>
      </c>
      <c r="BF7" s="36">
        <v>10279.75</v>
      </c>
      <c r="BG7" s="36">
        <v>8694.15</v>
      </c>
      <c r="BH7" s="36">
        <v>7683.23</v>
      </c>
      <c r="BI7" s="36">
        <v>6653.73</v>
      </c>
      <c r="BJ7" s="36">
        <v>1882.66</v>
      </c>
      <c r="BK7" s="36">
        <v>1749.66</v>
      </c>
      <c r="BL7" s="36">
        <v>1574.53</v>
      </c>
      <c r="BM7" s="36">
        <v>1506.51</v>
      </c>
      <c r="BN7" s="36">
        <v>1315.67</v>
      </c>
      <c r="BO7" s="36">
        <v>776.35</v>
      </c>
      <c r="BP7" s="36">
        <v>13.1</v>
      </c>
      <c r="BQ7" s="36">
        <v>22.5</v>
      </c>
      <c r="BR7" s="36">
        <v>25.51</v>
      </c>
      <c r="BS7" s="36">
        <v>25.75</v>
      </c>
      <c r="BT7" s="36">
        <v>28.05</v>
      </c>
      <c r="BU7" s="36">
        <v>54.67</v>
      </c>
      <c r="BV7" s="36">
        <v>54.46</v>
      </c>
      <c r="BW7" s="36">
        <v>57.36</v>
      </c>
      <c r="BX7" s="36">
        <v>57.33</v>
      </c>
      <c r="BY7" s="36">
        <v>60.78</v>
      </c>
      <c r="BZ7" s="36">
        <v>96.57</v>
      </c>
      <c r="CA7" s="36">
        <v>1687.86</v>
      </c>
      <c r="CB7" s="36">
        <v>986.34</v>
      </c>
      <c r="CC7" s="36">
        <v>869.3</v>
      </c>
      <c r="CD7" s="36">
        <v>861.16</v>
      </c>
      <c r="CE7" s="36">
        <v>774.88</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15.63</v>
      </c>
      <c r="CX7" s="36">
        <v>17.809999999999999</v>
      </c>
      <c r="CY7" s="36">
        <v>22.85</v>
      </c>
      <c r="CZ7" s="36">
        <v>26.38</v>
      </c>
      <c r="DA7" s="36">
        <v>29.7</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0.32</v>
      </c>
      <c r="EG7" s="36">
        <v>0.08</v>
      </c>
      <c r="EH7" s="36">
        <v>0.42</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2016-02-03T08:56:32Z</dcterms:created>
  <dcterms:modified xsi:type="dcterms:W3CDTF">2016-02-26T05:32:01Z</dcterms:modified>
  <cp:category/>
</cp:coreProperties>
</file>