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24 東みよし町（済み）\"/>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<sst xmlns="http://schemas.openxmlformats.org/spreadsheetml/2006/main" count="218" uniqueCount="108">
  <si>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</si>
  <si>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</si>
  <si>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</si>
  <si>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</si>
  <si>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</si>
  <si>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</si>
  <si>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</si>
  <si>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</si>
  <si>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</si>
  <si>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</si>
  <si>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</si>
  <si>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</si>
  <si>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</si>
  <si>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</si>
  <si>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</si>
  <si>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</si>
  <si>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</si>
  <si>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</si>
  <si>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</si>
  <si>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</si>
  <si>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</si>
  <si>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</si>
  <si>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</si>
  <si>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</si>
  <si>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</si>
  <si>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</si>
  <si>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</si>
  <si>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</si>
  <si>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</si>
  <si>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</si>
  <si>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</si>
  <si>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</si>
  <si>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</si>
  <si>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</si>
  <si>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</si>
  <si>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</si>
  <si>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</si>
  <si>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</si>
  <si>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</si>
  <si>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</si>
  <si>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</si>
  <si>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</si>
  <si>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</si>
  <si>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</si>
  <si>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</si>
  <si>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</si>
  <si>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</si>
  <si>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</si>
  <si>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</si>
  <si>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</si>
  <si>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</si>
  <si>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</si>
  <si>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</si>
  <si>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</si>
  <si>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</si>
  <si>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</si>
  <si>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</si>
  <si>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</si>
  <si>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</si>
  <si>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</si>
  <si>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</si>
  <si>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</si>
  <si>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</si>
  <si>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</si>
  <si>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</si>
  <si>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</si>
  <si>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</si>
  <si>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</si>
  <si>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</si>
  <si>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</si>
  <si>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</si>
  <si>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</si>
  <si>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</si>
  <si>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</si>
  <si>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</si>
  <si>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</si>
  <si>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</si>
  <si>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</si>
  <si>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</si>
  <si>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</si>
  <si>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</si>
  <si>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</si>
  <si>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</si>
  <si>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</si>
  <si>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</si>
  <si>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</si>
  <si>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</si>
  <si>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</si>
  <si>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</si>
  <si>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</si>
  <si>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</si>
  <si>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</si>
  <si>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</si>
  <si>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東みよし町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</si>
  <si>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</si>
  <si>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</si>
  <si>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</si>
  <si>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</si>
  <si>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</si>
  <si>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</si>
  <si>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</si>
  <si>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</si>
  <si>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</si>
  <si>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</si>
  <si>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</si>
  <si>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経理上の数値的は良好であるが、老朽化は進んでおり、現在まで、投資していないことによるものである。将来に備え積極的に管路の更新を推進する必要がある。</t>
    <rPh sb="0" eb="2">
      <t>ケイリ</t>
    </rPh>
    <rPh sb="2" eb="3">
      <t>ジョウ</t>
    </rPh>
    <rPh sb="4" eb="6">
      <t>スウチ</t>
    </rPh>
    <rPh sb="6" eb="7">
      <t>テキ</t>
    </rPh>
    <rPh sb="8" eb="10">
      <t>リョウコウ</t>
    </rPh>
    <rPh sb="15" eb="18">
      <t>ロウキュウカ</t>
    </rPh>
    <rPh sb="19" eb="20">
      <t>スス</t>
    </rPh>
    <rPh sb="25" eb="27">
      <t>ゲンザイ</t>
    </rPh>
    <rPh sb="30" eb="32">
      <t>トウシ</t>
    </rPh>
    <rPh sb="53" eb="56">
      <t>セッキョクテキ</t>
    </rPh>
    <rPh sb="57" eb="59">
      <t>カンロ</t>
    </rPh>
    <rPh sb="60" eb="62">
      <t>コウシン</t>
    </rPh>
    <rPh sb="63" eb="65">
      <t>スイシン</t>
    </rPh>
    <rPh sb="67" eb="69">
      <t>ヒツヨウ</t>
    </rPh>
    <phoneticPr fontId="4"/>
  </si>
  <si>
    <t>管路更新率については、年度ごとの更新率の変動が大きく他事業等の事業量の影響が主たる変動の要因となっている。
　また更新率を他団体と比較して総じて低い傾向が見られ老朽化が進行している。</t>
    <rPh sb="0" eb="2">
      <t>カンロ</t>
    </rPh>
    <rPh sb="2" eb="4">
      <t>コウシン</t>
    </rPh>
    <rPh sb="4" eb="5">
      <t>リツ</t>
    </rPh>
    <rPh sb="11" eb="13">
      <t>ネンド</t>
    </rPh>
    <rPh sb="16" eb="18">
      <t>コウシン</t>
    </rPh>
    <rPh sb="18" eb="19">
      <t>リツ</t>
    </rPh>
    <rPh sb="20" eb="22">
      <t>ヘンドウ</t>
    </rPh>
    <rPh sb="23" eb="24">
      <t>オオ</t>
    </rPh>
    <rPh sb="26" eb="27">
      <t>タ</t>
    </rPh>
    <rPh sb="27" eb="29">
      <t>ジギョウ</t>
    </rPh>
    <rPh sb="29" eb="30">
      <t>トウ</t>
    </rPh>
    <rPh sb="31" eb="34">
      <t>ジギョウリョウ</t>
    </rPh>
    <rPh sb="35" eb="37">
      <t>エイキョウ</t>
    </rPh>
    <rPh sb="38" eb="39">
      <t>シュ</t>
    </rPh>
    <rPh sb="44" eb="46">
      <t>ヨウイン</t>
    </rPh>
    <rPh sb="57" eb="59">
      <t>コウシン</t>
    </rPh>
    <rPh sb="59" eb="60">
      <t>リツ</t>
    </rPh>
    <rPh sb="61" eb="62">
      <t>タ</t>
    </rPh>
    <rPh sb="62" eb="64">
      <t>ダンタイ</t>
    </rPh>
    <rPh sb="65" eb="67">
      <t>ヒカク</t>
    </rPh>
    <rPh sb="69" eb="70">
      <t>ソウ</t>
    </rPh>
    <rPh sb="72" eb="73">
      <t>ヒク</t>
    </rPh>
    <rPh sb="74" eb="76">
      <t>ケイコウ</t>
    </rPh>
    <rPh sb="77" eb="78">
      <t>ミ</t>
    </rPh>
    <rPh sb="80" eb="83">
      <t>ロウキュウカ</t>
    </rPh>
    <rPh sb="84" eb="86">
      <t>シンコウ</t>
    </rPh>
    <phoneticPr fontId="4"/>
  </si>
  <si>
    <t>　 収益的収支比率は、総収益/総費用+地方償還金×100により算出される数値であり極めて良好な数値である。
　 企業債残高対給水収益比率にについても企業債の償還が進んでおり低い割合となっている。
　料金回収率は100を大幅に超えており経営に必要な経費を料金収入で賄えている。
　給水原価は有収水量1㎥当たりでどれだけの費用を要したかを表した値であるので、非常に低い値となっている。
　以上のことから、財務上の指数は良好である。
　有収率は低い値を示し施設利用率が高い数値であることから、配水管からの漏水量が多いことを示している。
　</t>
    <rPh sb="2" eb="5">
      <t>シュウエキテキ</t>
    </rPh>
    <rPh sb="5" eb="7">
      <t>シュウシ</t>
    </rPh>
    <rPh sb="7" eb="9">
      <t>ヒリツ</t>
    </rPh>
    <rPh sb="11" eb="14">
      <t>ソウシュウエキ</t>
    </rPh>
    <rPh sb="15" eb="18">
      <t>ソウヒヨウ</t>
    </rPh>
    <rPh sb="19" eb="21">
      <t>チホウ</t>
    </rPh>
    <rPh sb="21" eb="24">
      <t>ショウカンキン</t>
    </rPh>
    <rPh sb="31" eb="33">
      <t>サンシュツ</t>
    </rPh>
    <rPh sb="36" eb="38">
      <t>スウチ</t>
    </rPh>
    <rPh sb="41" eb="42">
      <t>キワ</t>
    </rPh>
    <rPh sb="44" eb="46">
      <t>リョウコウ</t>
    </rPh>
    <rPh sb="47" eb="49">
      <t>スウチ</t>
    </rPh>
    <rPh sb="57" eb="59">
      <t>キギョウ</t>
    </rPh>
    <rPh sb="59" eb="60">
      <t>サイ</t>
    </rPh>
    <rPh sb="60" eb="62">
      <t>ザンダカ</t>
    </rPh>
    <rPh sb="62" eb="63">
      <t>タイ</t>
    </rPh>
    <rPh sb="63" eb="65">
      <t>キュウスイ</t>
    </rPh>
    <rPh sb="65" eb="67">
      <t>シュウエキ</t>
    </rPh>
    <rPh sb="67" eb="69">
      <t>ヒリツ</t>
    </rPh>
    <rPh sb="75" eb="77">
      <t>キギョウ</t>
    </rPh>
    <rPh sb="77" eb="78">
      <t>サイ</t>
    </rPh>
    <rPh sb="79" eb="81">
      <t>ショウカン</t>
    </rPh>
    <rPh sb="82" eb="83">
      <t>スス</t>
    </rPh>
    <rPh sb="87" eb="88">
      <t>ヒク</t>
    </rPh>
    <rPh sb="89" eb="91">
      <t>ワリアイ</t>
    </rPh>
    <rPh sb="101" eb="103">
      <t>リョウキン</t>
    </rPh>
    <rPh sb="103" eb="105">
      <t>カイシュウ</t>
    </rPh>
    <rPh sb="105" eb="106">
      <t>リツ</t>
    </rPh>
    <rPh sb="111" eb="113">
      <t>オオハバ</t>
    </rPh>
    <rPh sb="114" eb="115">
      <t>コ</t>
    </rPh>
    <rPh sb="119" eb="121">
      <t>ケイエイ</t>
    </rPh>
    <rPh sb="122" eb="124">
      <t>ヒツヨウ</t>
    </rPh>
    <rPh sb="125" eb="127">
      <t>ケイヒ</t>
    </rPh>
    <rPh sb="128" eb="130">
      <t>リョウキン</t>
    </rPh>
    <rPh sb="130" eb="132">
      <t>シュウニュウ</t>
    </rPh>
    <rPh sb="133" eb="134">
      <t>マカナ</t>
    </rPh>
    <rPh sb="142" eb="144">
      <t>キュウスイ</t>
    </rPh>
    <rPh sb="144" eb="146">
      <t>ゲンカ</t>
    </rPh>
    <rPh sb="147" eb="149">
      <t>ユウシュウ</t>
    </rPh>
    <rPh sb="149" eb="151">
      <t>スイリョウ</t>
    </rPh>
    <rPh sb="153" eb="154">
      <t>ア</t>
    </rPh>
    <rPh sb="162" eb="164">
      <t>ヒヨウ</t>
    </rPh>
    <rPh sb="165" eb="166">
      <t>ヨウ</t>
    </rPh>
    <rPh sb="170" eb="171">
      <t>アラワ</t>
    </rPh>
    <rPh sb="173" eb="174">
      <t>アタイ</t>
    </rPh>
    <rPh sb="180" eb="182">
      <t>ヒジョウ</t>
    </rPh>
    <rPh sb="183" eb="184">
      <t>ヒク</t>
    </rPh>
    <rPh sb="185" eb="186">
      <t>アタイ</t>
    </rPh>
    <rPh sb="195" eb="197">
      <t>イジョウ</t>
    </rPh>
    <rPh sb="203" eb="205">
      <t>ザイム</t>
    </rPh>
    <rPh sb="205" eb="206">
      <t>ジョウ</t>
    </rPh>
    <rPh sb="207" eb="209">
      <t>シスウ</t>
    </rPh>
    <rPh sb="210" eb="212">
      <t>リョウコウ</t>
    </rPh>
    <rPh sb="219" eb="221">
      <t>ユウシュウ</t>
    </rPh>
    <rPh sb="221" eb="222">
      <t>リツ</t>
    </rPh>
    <rPh sb="223" eb="224">
      <t>ヒク</t>
    </rPh>
    <rPh sb="225" eb="226">
      <t>アタイ</t>
    </rPh>
    <rPh sb="227" eb="228">
      <t>シメ</t>
    </rPh>
    <rPh sb="229" eb="231">
      <t>シセツ</t>
    </rPh>
    <rPh sb="231" eb="234">
      <t>リヨウリツ</t>
    </rPh>
    <rPh sb="235" eb="236">
      <t>タカ</t>
    </rPh>
    <rPh sb="237" eb="239">
      <t>スウチ</t>
    </rPh>
    <rPh sb="247" eb="249">
      <t>ハイスイ</t>
    </rPh>
    <rPh sb="249" eb="250">
      <t>カン</t>
    </rPh>
    <rPh sb="253" eb="255">
      <t>ロウスイ</t>
    </rPh>
    <rPh sb="255" eb="256">
      <t>リョウ</t>
    </rPh>
    <rPh sb="257" eb="258">
      <t>オオ</t>
    </rPh>
    <rPh sb="262" eb="263">
      <t>シメ</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</si>
</sst>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0.79</c:v>
                </c:pt>
                <c:pt idx="1">
                  <c:v>0.06</c:v>
                </c:pt>
                <c:pt idx="2">
                  <c:v>0.42</c:v>
                </c:pt>
                <c:pt idx="3">
                  <c:v>1.34</c:v>
                </c:pt>
                <c:pt idx="4">
                  <c:v>0.31</c:v>
                </c:pt>
              </c:numCache>
            </c:numRef>
          </c:val>
        </c:ser>
        <c:dLbls>
          <c:showLegendKey val="0"/>
          <c:showVal val="0"/>
          <c:showCatName val="0"/>
          <c:showSerName val="0"/>
          <c:showPercent val="0"/>
          <c:showBubbleSize val="0"/>
        </c:dLbls>
        <c:gapWidth val="150"/>
        <c:axId val="303280616"/>
        <c:axId val="30413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303280616"/>
        <c:axId val="304130448"/>
      </c:lineChart>
      <c:dateAx>
        <c:axId val="303280616"/>
        <c:scaling>
          <c:orientation val="minMax"/>
        </c:scaling>
        <c:delete val="1"/>
        <c:axPos val="b"/>
        <c:numFmt formatCode="ge" sourceLinked="1"/>
        <c:majorTickMark val="none"/>
        <c:minorTickMark val="none"/>
        <c:tickLblPos val="none"/>
        <c:crossAx val="304130448"/>
        <c:crosses val="autoZero"/>
        <c:auto val="1"/>
        <c:lblOffset val="100"/>
        <c:baseTimeUnit val="years"/>
      </c:dateAx>
      <c:valAx>
        <c:axId val="30413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8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77.959999999999994</c:v>
                </c:pt>
                <c:pt idx="1">
                  <c:v>78.22</c:v>
                </c:pt>
                <c:pt idx="2">
                  <c:v>73.36</c:v>
                </c:pt>
                <c:pt idx="3">
                  <c:v>71.64</c:v>
                </c:pt>
                <c:pt idx="4">
                  <c:v>76.38</c:v>
                </c:pt>
              </c:numCache>
            </c:numRef>
          </c:val>
        </c:ser>
        <c:dLbls>
          <c:showLegendKey val="0"/>
          <c:showVal val="0"/>
          <c:showCatName val="0"/>
          <c:showSerName val="0"/>
          <c:showPercent val="0"/>
          <c:showBubbleSize val="0"/>
        </c:dLbls>
        <c:gapWidth val="150"/>
        <c:axId val="304292320"/>
        <c:axId val="30429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304292320"/>
        <c:axId val="304292712"/>
      </c:lineChart>
      <c:dateAx>
        <c:axId val="304292320"/>
        <c:scaling>
          <c:orientation val="minMax"/>
        </c:scaling>
        <c:delete val="1"/>
        <c:axPos val="b"/>
        <c:numFmt formatCode="ge" sourceLinked="1"/>
        <c:majorTickMark val="none"/>
        <c:minorTickMark val="none"/>
        <c:tickLblPos val="none"/>
        <c:crossAx val="304292712"/>
        <c:crosses val="autoZero"/>
        <c:auto val="1"/>
        <c:lblOffset val="100"/>
        <c:baseTimeUnit val="years"/>
      </c:dateAx>
      <c:valAx>
        <c:axId val="30429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70.430000000000007</c:v>
                </c:pt>
                <c:pt idx="1">
                  <c:v>69.040000000000006</c:v>
                </c:pt>
                <c:pt idx="2">
                  <c:v>72.19</c:v>
                </c:pt>
                <c:pt idx="3">
                  <c:v>74.19</c:v>
                </c:pt>
                <c:pt idx="4">
                  <c:v>68.45</c:v>
                </c:pt>
              </c:numCache>
            </c:numRef>
          </c:val>
        </c:ser>
        <c:dLbls>
          <c:showLegendKey val="0"/>
          <c:showVal val="0"/>
          <c:showCatName val="0"/>
          <c:showSerName val="0"/>
          <c:showPercent val="0"/>
          <c:showBubbleSize val="0"/>
        </c:dLbls>
        <c:gapWidth val="150"/>
        <c:axId val="304293888"/>
        <c:axId val="30429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304293888"/>
        <c:axId val="304294280"/>
      </c:lineChart>
      <c:dateAx>
        <c:axId val="304293888"/>
        <c:scaling>
          <c:orientation val="minMax"/>
        </c:scaling>
        <c:delete val="1"/>
        <c:axPos val="b"/>
        <c:numFmt formatCode="ge" sourceLinked="1"/>
        <c:majorTickMark val="none"/>
        <c:minorTickMark val="none"/>
        <c:tickLblPos val="none"/>
        <c:crossAx val="304294280"/>
        <c:crosses val="autoZero"/>
        <c:auto val="1"/>
        <c:lblOffset val="100"/>
        <c:baseTimeUnit val="years"/>
      </c:dateAx>
      <c:valAx>
        <c:axId val="30429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9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123.32</c:v>
                </c:pt>
                <c:pt idx="1">
                  <c:v>128.63999999999999</c:v>
                </c:pt>
                <c:pt idx="2">
                  <c:v>139.97999999999999</c:v>
                </c:pt>
                <c:pt idx="3">
                  <c:v>149.01</c:v>
                </c:pt>
                <c:pt idx="4">
                  <c:v>164.64</c:v>
                </c:pt>
              </c:numCache>
            </c:numRef>
          </c:val>
        </c:ser>
        <c:dLbls>
          <c:showLegendKey val="0"/>
          <c:showVal val="0"/>
          <c:showCatName val="0"/>
          <c:showSerName val="0"/>
          <c:showPercent val="0"/>
          <c:showBubbleSize val="0"/>
        </c:dLbls>
        <c:gapWidth val="150"/>
        <c:axId val="303245016"/>
        <c:axId val="30324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303245016"/>
        <c:axId val="303247448"/>
      </c:lineChart>
      <c:dateAx>
        <c:axId val="303245016"/>
        <c:scaling>
          <c:orientation val="minMax"/>
        </c:scaling>
        <c:delete val="1"/>
        <c:axPos val="b"/>
        <c:numFmt formatCode="ge" sourceLinked="1"/>
        <c:majorTickMark val="none"/>
        <c:minorTickMark val="none"/>
        <c:tickLblPos val="none"/>
        <c:crossAx val="303247448"/>
        <c:crosses val="autoZero"/>
        <c:auto val="1"/>
        <c:lblOffset val="100"/>
        <c:baseTimeUnit val="years"/>
      </c:dateAx>
      <c:valAx>
        <c:axId val="30324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4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090672"/>
        <c:axId val="3042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090672"/>
        <c:axId val="304212128"/>
      </c:lineChart>
      <c:dateAx>
        <c:axId val="304090672"/>
        <c:scaling>
          <c:orientation val="minMax"/>
        </c:scaling>
        <c:delete val="1"/>
        <c:axPos val="b"/>
        <c:numFmt formatCode="ge" sourceLinked="1"/>
        <c:majorTickMark val="none"/>
        <c:minorTickMark val="none"/>
        <c:tickLblPos val="none"/>
        <c:crossAx val="304212128"/>
        <c:crosses val="autoZero"/>
        <c:auto val="1"/>
        <c:lblOffset val="100"/>
        <c:baseTimeUnit val="years"/>
      </c:dateAx>
      <c:valAx>
        <c:axId val="3042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09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219488"/>
        <c:axId val="3039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219488"/>
        <c:axId val="303907456"/>
      </c:lineChart>
      <c:dateAx>
        <c:axId val="304219488"/>
        <c:scaling>
          <c:orientation val="minMax"/>
        </c:scaling>
        <c:delete val="1"/>
        <c:axPos val="b"/>
        <c:numFmt formatCode="ge" sourceLinked="1"/>
        <c:majorTickMark val="none"/>
        <c:minorTickMark val="none"/>
        <c:tickLblPos val="none"/>
        <c:crossAx val="303907456"/>
        <c:crosses val="autoZero"/>
        <c:auto val="1"/>
        <c:lblOffset val="100"/>
        <c:baseTimeUnit val="years"/>
      </c:dateAx>
      <c:valAx>
        <c:axId val="3039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1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3965904"/>
        <c:axId val="303966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965904"/>
        <c:axId val="303966296"/>
      </c:lineChart>
      <c:dateAx>
        <c:axId val="303965904"/>
        <c:scaling>
          <c:orientation val="minMax"/>
        </c:scaling>
        <c:delete val="1"/>
        <c:axPos val="b"/>
        <c:numFmt formatCode="ge" sourceLinked="1"/>
        <c:majorTickMark val="none"/>
        <c:minorTickMark val="none"/>
        <c:tickLblPos val="none"/>
        <c:crossAx val="303966296"/>
        <c:crosses val="autoZero"/>
        <c:auto val="1"/>
        <c:lblOffset val="100"/>
        <c:baseTimeUnit val="years"/>
      </c:dateAx>
      <c:valAx>
        <c:axId val="30396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96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3967472"/>
        <c:axId val="30396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967472"/>
        <c:axId val="303967864"/>
      </c:lineChart>
      <c:dateAx>
        <c:axId val="303967472"/>
        <c:scaling>
          <c:orientation val="minMax"/>
        </c:scaling>
        <c:delete val="1"/>
        <c:axPos val="b"/>
        <c:numFmt formatCode="ge" sourceLinked="1"/>
        <c:majorTickMark val="none"/>
        <c:minorTickMark val="none"/>
        <c:tickLblPos val="none"/>
        <c:crossAx val="303967864"/>
        <c:crosses val="autoZero"/>
        <c:auto val="1"/>
        <c:lblOffset val="100"/>
        <c:baseTimeUnit val="years"/>
      </c:dateAx>
      <c:valAx>
        <c:axId val="30396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96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111.77</c:v>
                </c:pt>
                <c:pt idx="1">
                  <c:v>86.91</c:v>
                </c:pt>
                <c:pt idx="2">
                  <c:v>71.03</c:v>
                </c:pt>
                <c:pt idx="3">
                  <c:v>67.31</c:v>
                </c:pt>
                <c:pt idx="4">
                  <c:v>74.52</c:v>
                </c:pt>
              </c:numCache>
            </c:numRef>
          </c:val>
        </c:ser>
        <c:dLbls>
          <c:showLegendKey val="0"/>
          <c:showVal val="0"/>
          <c:showCatName val="0"/>
          <c:showSerName val="0"/>
          <c:showPercent val="0"/>
          <c:showBubbleSize val="0"/>
        </c:dLbls>
        <c:gapWidth val="150"/>
        <c:axId val="303969040"/>
        <c:axId val="30396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303969040"/>
        <c:axId val="303969432"/>
      </c:lineChart>
      <c:dateAx>
        <c:axId val="303969040"/>
        <c:scaling>
          <c:orientation val="minMax"/>
        </c:scaling>
        <c:delete val="1"/>
        <c:axPos val="b"/>
        <c:numFmt formatCode="ge" sourceLinked="1"/>
        <c:majorTickMark val="none"/>
        <c:minorTickMark val="none"/>
        <c:tickLblPos val="none"/>
        <c:crossAx val="303969432"/>
        <c:crosses val="autoZero"/>
        <c:auto val="1"/>
        <c:lblOffset val="100"/>
        <c:baseTimeUnit val="years"/>
      </c:dateAx>
      <c:valAx>
        <c:axId val="30396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96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118.12</c:v>
                </c:pt>
                <c:pt idx="1">
                  <c:v>122.69</c:v>
                </c:pt>
                <c:pt idx="2">
                  <c:v>135.41</c:v>
                </c:pt>
                <c:pt idx="3">
                  <c:v>138.52000000000001</c:v>
                </c:pt>
                <c:pt idx="4">
                  <c:v>157.68</c:v>
                </c:pt>
              </c:numCache>
            </c:numRef>
          </c:val>
        </c:ser>
        <c:dLbls>
          <c:showLegendKey val="0"/>
          <c:showVal val="0"/>
          <c:showCatName val="0"/>
          <c:showSerName val="0"/>
          <c:showPercent val="0"/>
          <c:showBubbleSize val="0"/>
        </c:dLbls>
        <c:gapWidth val="150"/>
        <c:axId val="304522064"/>
        <c:axId val="30452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304522064"/>
        <c:axId val="304522456"/>
      </c:lineChart>
      <c:dateAx>
        <c:axId val="304522064"/>
        <c:scaling>
          <c:orientation val="minMax"/>
        </c:scaling>
        <c:delete val="1"/>
        <c:axPos val="b"/>
        <c:numFmt formatCode="ge" sourceLinked="1"/>
        <c:majorTickMark val="none"/>
        <c:minorTickMark val="none"/>
        <c:tickLblPos val="none"/>
        <c:crossAx val="304522456"/>
        <c:crosses val="autoZero"/>
        <c:auto val="1"/>
        <c:lblOffset val="100"/>
        <c:baseTimeUnit val="years"/>
      </c:dateAx>
      <c:valAx>
        <c:axId val="30452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52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115.37</c:v>
                </c:pt>
                <c:pt idx="1">
                  <c:v>111.22</c:v>
                </c:pt>
                <c:pt idx="2">
                  <c:v>101.2</c:v>
                </c:pt>
                <c:pt idx="3">
                  <c:v>98.65</c:v>
                </c:pt>
                <c:pt idx="4">
                  <c:v>89.03</c:v>
                </c:pt>
              </c:numCache>
            </c:numRef>
          </c:val>
        </c:ser>
        <c:dLbls>
          <c:showLegendKey val="0"/>
          <c:showVal val="0"/>
          <c:showCatName val="0"/>
          <c:showSerName val="0"/>
          <c:showPercent val="0"/>
          <c:showBubbleSize val="0"/>
        </c:dLbls>
        <c:gapWidth val="150"/>
        <c:axId val="304523632"/>
        <c:axId val="30452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304523632"/>
        <c:axId val="304524024"/>
      </c:lineChart>
      <c:dateAx>
        <c:axId val="304523632"/>
        <c:scaling>
          <c:orientation val="minMax"/>
        </c:scaling>
        <c:delete val="1"/>
        <c:axPos val="b"/>
        <c:numFmt formatCode="ge" sourceLinked="1"/>
        <c:majorTickMark val="none"/>
        <c:minorTickMark val="none"/>
        <c:tickLblPos val="none"/>
        <c:crossAx val="304524024"/>
        <c:crosses val="autoZero"/>
        <c:auto val="1"/>
        <c:lblOffset val="100"/>
        <c:baseTimeUnit val="years"/>
      </c:dateAx>
      <c:valAx>
        <c:axId val="30452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52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東みよし町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15141</v>
      </c>
      <c r="AJ8" s="55"/>
      <c r="AK8" s="55"/>
      <c r="AL8" s="55"/>
      <c r="AM8" s="55"/>
      <c r="AN8" s="55"/>
      <c r="AO8" s="55"/>
      <c r="AP8" s="56"/>
      <c r="AQ8" s="46">
        <f>データ!R6</f>
        <v>122.48</v>
      </c>
      <c r="AR8" s="46"/>
      <c r="AS8" s="46"/>
      <c r="AT8" s="46"/>
      <c r="AU8" s="46"/>
      <c r="AV8" s="46"/>
      <c r="AW8" s="46"/>
      <c r="AX8" s="46"/>
      <c r="AY8" s="46">
        <f>データ!S6</f>
        <v>123.62</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36.299999999999997</v>
      </c>
      <c r="S10" s="46"/>
      <c r="T10" s="46"/>
      <c r="U10" s="46"/>
      <c r="V10" s="46"/>
      <c r="W10" s="46"/>
      <c r="X10" s="46"/>
      <c r="Y10" s="46"/>
      <c r="Z10" s="80">
        <f>データ!P6</f>
        <v>2590</v>
      </c>
      <c r="AA10" s="80"/>
      <c r="AB10" s="80"/>
      <c r="AC10" s="80"/>
      <c r="AD10" s="80"/>
      <c r="AE10" s="80"/>
      <c r="AF10" s="80"/>
      <c r="AG10" s="80"/>
      <c r="AH10" s="2"/>
      <c r="AI10" s="80">
        <f>データ!T6</f>
        <v>5464</v>
      </c>
      <c r="AJ10" s="80"/>
      <c r="AK10" s="80"/>
      <c r="AL10" s="80"/>
      <c r="AM10" s="80"/>
      <c r="AN10" s="80"/>
      <c r="AO10" s="80"/>
      <c r="AP10" s="80"/>
      <c r="AQ10" s="46">
        <f>データ!U6</f>
        <v>7.25</v>
      </c>
      <c r="AR10" s="46"/>
      <c r="AS10" s="46"/>
      <c r="AT10" s="46"/>
      <c r="AU10" s="46"/>
      <c r="AV10" s="46"/>
      <c r="AW10" s="46"/>
      <c r="AX10" s="46"/>
      <c r="AY10" s="46">
        <f>データ!V6</f>
        <v>753.66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364894</v>
      </c>
      <c r="D6" s="31">
        <f t="shared" si="3"/>
        <v>47</v>
      </c>
      <c r="E6" s="31">
        <f t="shared" si="3"/>
        <v>1</v>
      </c>
      <c r="F6" s="31">
        <f t="shared" si="3"/>
        <v>0</v>
      </c>
      <c r="G6" s="31">
        <f t="shared" si="3"/>
        <v>0</v>
      </c>
      <c r="H6" s="31" t="str">
        <f t="shared" si="3"/>
        <v>徳島県　東みよし町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36.299999999999997</v>
      </c>
      <c r="P6" s="32">
        <f t="shared" si="3"/>
        <v>2590</v>
      </c>
      <c r="Q6" s="32">
        <f t="shared" si="3"/>
        <v>15141</v>
      </c>
      <c r="R6" s="32">
        <f t="shared" si="3"/>
        <v>122.48</v>
      </c>
      <c r="S6" s="32">
        <f t="shared" si="3"/>
        <v>123.62</v>
      </c>
      <c r="T6" s="32">
        <f t="shared" si="3"/>
        <v>5464</v>
      </c>
      <c r="U6" s="32">
        <f t="shared" si="3"/>
        <v>7.25</v>
      </c>
      <c r="V6" s="32">
        <f t="shared" si="3"/>
        <v>753.66</v>
      </c>
      <c r="W6" s="33">
        <f>IF(W7="",NA(),W7)</f>
        <v>123.32</v>
      </c>
      <c r="X6" s="33">
        <f t="shared" ref="X6:AF6" si="4">IF(X7="",NA(),X7)</f>
        <v>128.63999999999999</v>
      </c>
      <c r="Y6" s="33">
        <f t="shared" si="4"/>
        <v>139.97999999999999</v>
      </c>
      <c r="Z6" s="33">
        <f t="shared" si="4"/>
        <v>149.01</v>
      </c>
      <c r="AA6" s="33">
        <f t="shared" si="4"/>
        <v>164.64</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111.77</v>
      </c>
      <c r="BE6" s="33">
        <f t="shared" ref="BE6:BM6" si="7">IF(BE7="",NA(),BE7)</f>
        <v>86.91</v>
      </c>
      <c r="BF6" s="33">
        <f t="shared" si="7"/>
        <v>71.03</v>
      </c>
      <c r="BG6" s="33">
        <f t="shared" si="7"/>
        <v>67.31</v>
      </c>
      <c r="BH6" s="33">
        <f t="shared" si="7"/>
        <v>74.52</v>
      </c>
      <c r="BI6" s="33">
        <f t="shared" si="7"/>
        <v>1187.81</v>
      </c>
      <c r="BJ6" s="33">
        <f t="shared" si="7"/>
        <v>1168.8</v>
      </c>
      <c r="BK6" s="33">
        <f t="shared" si="7"/>
        <v>1158.82</v>
      </c>
      <c r="BL6" s="33">
        <f t="shared" si="7"/>
        <v>1167.7</v>
      </c>
      <c r="BM6" s="33">
        <f t="shared" si="7"/>
        <v>1228.58</v>
      </c>
      <c r="BN6" s="32" t="str">
        <f>IF(BN7="","",IF(BN7="-","【-】","【"&amp;SUBSTITUTE(TEXT(BN7,"#,##0.00"),"-","△")&amp;"】"))</f>
        <v>【1,239.32】</v>
      </c>
      <c r="BO6" s="33">
        <f>IF(BO7="",NA(),BO7)</f>
        <v>118.12</v>
      </c>
      <c r="BP6" s="33">
        <f t="shared" ref="BP6:BX6" si="8">IF(BP7="",NA(),BP7)</f>
        <v>122.69</v>
      </c>
      <c r="BQ6" s="33">
        <f t="shared" si="8"/>
        <v>135.41</v>
      </c>
      <c r="BR6" s="33">
        <f t="shared" si="8"/>
        <v>138.52000000000001</v>
      </c>
      <c r="BS6" s="33">
        <f t="shared" si="8"/>
        <v>157.68</v>
      </c>
      <c r="BT6" s="33">
        <f t="shared" si="8"/>
        <v>57.96</v>
      </c>
      <c r="BU6" s="33">
        <f t="shared" si="8"/>
        <v>56.44</v>
      </c>
      <c r="BV6" s="33">
        <f t="shared" si="8"/>
        <v>55.6</v>
      </c>
      <c r="BW6" s="33">
        <f t="shared" si="8"/>
        <v>54.43</v>
      </c>
      <c r="BX6" s="33">
        <f t="shared" si="8"/>
        <v>53.81</v>
      </c>
      <c r="BY6" s="32" t="str">
        <f>IF(BY7="","",IF(BY7="-","【-】","【"&amp;SUBSTITUTE(TEXT(BY7,"#,##0.00"),"-","△")&amp;"】"))</f>
        <v>【36.33】</v>
      </c>
      <c r="BZ6" s="33">
        <f>IF(BZ7="",NA(),BZ7)</f>
        <v>115.37</v>
      </c>
      <c r="CA6" s="33">
        <f t="shared" ref="CA6:CI6" si="9">IF(CA7="",NA(),CA7)</f>
        <v>111.22</v>
      </c>
      <c r="CB6" s="33">
        <f t="shared" si="9"/>
        <v>101.2</v>
      </c>
      <c r="CC6" s="33">
        <f t="shared" si="9"/>
        <v>98.65</v>
      </c>
      <c r="CD6" s="33">
        <f t="shared" si="9"/>
        <v>89.03</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77.959999999999994</v>
      </c>
      <c r="CL6" s="33">
        <f t="shared" ref="CL6:CT6" si="10">IF(CL7="",NA(),CL7)</f>
        <v>78.22</v>
      </c>
      <c r="CM6" s="33">
        <f t="shared" si="10"/>
        <v>73.36</v>
      </c>
      <c r="CN6" s="33">
        <f t="shared" si="10"/>
        <v>71.64</v>
      </c>
      <c r="CO6" s="33">
        <f t="shared" si="10"/>
        <v>76.38</v>
      </c>
      <c r="CP6" s="33">
        <f t="shared" si="10"/>
        <v>60.92</v>
      </c>
      <c r="CQ6" s="33">
        <f t="shared" si="10"/>
        <v>59.84</v>
      </c>
      <c r="CR6" s="33">
        <f t="shared" si="10"/>
        <v>60.66</v>
      </c>
      <c r="CS6" s="33">
        <f t="shared" si="10"/>
        <v>60.17</v>
      </c>
      <c r="CT6" s="33">
        <f t="shared" si="10"/>
        <v>58.96</v>
      </c>
      <c r="CU6" s="32" t="str">
        <f>IF(CU7="","",IF(CU7="-","【-】","【"&amp;SUBSTITUTE(TEXT(CU7,"#,##0.00"),"-","△")&amp;"】"))</f>
        <v>【58.19】</v>
      </c>
      <c r="CV6" s="33">
        <f>IF(CV7="",NA(),CV7)</f>
        <v>70.430000000000007</v>
      </c>
      <c r="CW6" s="33">
        <f t="shared" ref="CW6:DE6" si="11">IF(CW7="",NA(),CW7)</f>
        <v>69.040000000000006</v>
      </c>
      <c r="CX6" s="33">
        <f t="shared" si="11"/>
        <v>72.19</v>
      </c>
      <c r="CY6" s="33">
        <f t="shared" si="11"/>
        <v>74.19</v>
      </c>
      <c r="CZ6" s="33">
        <f t="shared" si="11"/>
        <v>68.45</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0.79</v>
      </c>
      <c r="ED6" s="33">
        <f t="shared" ref="ED6:EL6" si="14">IF(ED7="",NA(),ED7)</f>
        <v>0.06</v>
      </c>
      <c r="EE6" s="33">
        <f t="shared" si="14"/>
        <v>0.42</v>
      </c>
      <c r="EF6" s="33">
        <f t="shared" si="14"/>
        <v>1.34</v>
      </c>
      <c r="EG6" s="33">
        <f t="shared" si="14"/>
        <v>0.31</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364894</v>
      </c>
      <c r="D7" s="35">
        <v>47</v>
      </c>
      <c r="E7" s="35">
        <v>1</v>
      </c>
      <c r="F7" s="35">
        <v>0</v>
      </c>
      <c r="G7" s="35">
        <v>0</v>
      </c>
      <c r="H7" s="35" t="s">
        <v>93</v>
      </c>
      <c r="I7" s="35" t="s">
        <v>94</v>
      </c>
      <c r="J7" s="35" t="s">
        <v>95</v>
      </c>
      <c r="K7" s="35" t="s">
        <v>96</v>
      </c>
      <c r="L7" s="35" t="s">
        <v>97</v>
      </c>
      <c r="M7" s="36" t="s">
        <v>98</v>
      </c>
      <c r="N7" s="36" t="s">
        <v>99</v>
      </c>
      <c r="O7" s="36">
        <v>36.299999999999997</v>
      </c>
      <c r="P7" s="36">
        <v>2590</v>
      </c>
      <c r="Q7" s="36">
        <v>15141</v>
      </c>
      <c r="R7" s="36">
        <v>122.48</v>
      </c>
      <c r="S7" s="36">
        <v>123.62</v>
      </c>
      <c r="T7" s="36">
        <v>5464</v>
      </c>
      <c r="U7" s="36">
        <v>7.25</v>
      </c>
      <c r="V7" s="36">
        <v>753.66</v>
      </c>
      <c r="W7" s="36">
        <v>123.32</v>
      </c>
      <c r="X7" s="36">
        <v>128.63999999999999</v>
      </c>
      <c r="Y7" s="36">
        <v>139.97999999999999</v>
      </c>
      <c r="Z7" s="36">
        <v>149.01</v>
      </c>
      <c r="AA7" s="36">
        <v>164.64</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111.77</v>
      </c>
      <c r="BE7" s="36">
        <v>86.91</v>
      </c>
      <c r="BF7" s="36">
        <v>71.03</v>
      </c>
      <c r="BG7" s="36">
        <v>67.31</v>
      </c>
      <c r="BH7" s="36">
        <v>74.52</v>
      </c>
      <c r="BI7" s="36">
        <v>1187.81</v>
      </c>
      <c r="BJ7" s="36">
        <v>1168.8</v>
      </c>
      <c r="BK7" s="36">
        <v>1158.82</v>
      </c>
      <c r="BL7" s="36">
        <v>1167.7</v>
      </c>
      <c r="BM7" s="36">
        <v>1228.58</v>
      </c>
      <c r="BN7" s="36">
        <v>1239.32</v>
      </c>
      <c r="BO7" s="36">
        <v>118.12</v>
      </c>
      <c r="BP7" s="36">
        <v>122.69</v>
      </c>
      <c r="BQ7" s="36">
        <v>135.41</v>
      </c>
      <c r="BR7" s="36">
        <v>138.52000000000001</v>
      </c>
      <c r="BS7" s="36">
        <v>157.68</v>
      </c>
      <c r="BT7" s="36">
        <v>57.96</v>
      </c>
      <c r="BU7" s="36">
        <v>56.44</v>
      </c>
      <c r="BV7" s="36">
        <v>55.6</v>
      </c>
      <c r="BW7" s="36">
        <v>54.43</v>
      </c>
      <c r="BX7" s="36">
        <v>53.81</v>
      </c>
      <c r="BY7" s="36">
        <v>36.33</v>
      </c>
      <c r="BZ7" s="36">
        <v>115.37</v>
      </c>
      <c r="CA7" s="36">
        <v>111.22</v>
      </c>
      <c r="CB7" s="36">
        <v>101.2</v>
      </c>
      <c r="CC7" s="36">
        <v>98.65</v>
      </c>
      <c r="CD7" s="36">
        <v>89.03</v>
      </c>
      <c r="CE7" s="36">
        <v>263.20999999999998</v>
      </c>
      <c r="CF7" s="36">
        <v>270.7</v>
      </c>
      <c r="CG7" s="36">
        <v>275.86</v>
      </c>
      <c r="CH7" s="36">
        <v>279.8</v>
      </c>
      <c r="CI7" s="36">
        <v>284.64999999999998</v>
      </c>
      <c r="CJ7" s="36">
        <v>476.46</v>
      </c>
      <c r="CK7" s="36">
        <v>77.959999999999994</v>
      </c>
      <c r="CL7" s="36">
        <v>78.22</v>
      </c>
      <c r="CM7" s="36">
        <v>73.36</v>
      </c>
      <c r="CN7" s="36">
        <v>71.64</v>
      </c>
      <c r="CO7" s="36">
        <v>76.38</v>
      </c>
      <c r="CP7" s="36">
        <v>60.92</v>
      </c>
      <c r="CQ7" s="36">
        <v>59.84</v>
      </c>
      <c r="CR7" s="36">
        <v>60.66</v>
      </c>
      <c r="CS7" s="36">
        <v>60.17</v>
      </c>
      <c r="CT7" s="36">
        <v>58.96</v>
      </c>
      <c r="CU7" s="36">
        <v>58.19</v>
      </c>
      <c r="CV7" s="36">
        <v>70.430000000000007</v>
      </c>
      <c r="CW7" s="36">
        <v>69.040000000000006</v>
      </c>
      <c r="CX7" s="36">
        <v>72.19</v>
      </c>
      <c r="CY7" s="36">
        <v>74.19</v>
      </c>
      <c r="CZ7" s="36">
        <v>68.45</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0.79</v>
      </c>
      <c r="ED7" s="36">
        <v>0.06</v>
      </c>
      <c r="EE7" s="36">
        <v>0.42</v>
      </c>
      <c r="EF7" s="36">
        <v>1.34</v>
      </c>
      <c r="EG7" s="36">
        <v>0.31</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2016-02-23T07:27:18Z</cp:lastPrinted>
  <dcterms:created xsi:type="dcterms:W3CDTF">2016-01-18T05:05:52Z</dcterms:created>
  <dcterms:modified xsi:type="dcterms:W3CDTF">2016-02-26T05:48:04Z</dcterms:modified>
</cp:coreProperties>
</file>