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5 牟岐町（済み）◆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R10" i="4" s="1"/>
  <c r="N6" i="5"/>
  <c r="J10" i="4" s="1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<sst xmlns="http://schemas.openxmlformats.org/spreadsheetml/2006/main" count="218" uniqueCount="108">
  <si>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</si>
  <si>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</si>
  <si>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</si>
  <si>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</si>
  <si>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</si>
  <si>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</si>
  <si>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</si>
  <si>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</si>
  <si>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</si>
  <si>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</si>
  <si>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</si>
  <si>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</si>
  <si>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</si>
  <si>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</si>
  <si>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</si>
  <si>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</si>
  <si>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</si>
  <si>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</si>
  <si>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</si>
  <si>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</si>
  <si>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</si>
  <si>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</si>
  <si>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</si>
  <si>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</si>
  <si>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</si>
  <si>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</si>
  <si>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</si>
  <si>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</si>
  <si>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</si>
  <si>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</si>
  <si>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</si>
  <si>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</si>
  <si>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</si>
  <si>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</si>
  <si>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</si>
  <si>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</si>
  <si>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</si>
  <si>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</si>
  <si>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</si>
  <si>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</si>
  <si>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</si>
  <si>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</si>
  <si>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</si>
  <si>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</si>
  <si>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</si>
  <si>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</si>
  <si>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</si>
  <si>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</si>
  <si>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</si>
  <si>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</si>
  <si>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</si>
  <si>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</si>
  <si>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</si>
  <si>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</si>
  <si>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</si>
  <si>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</si>
  <si>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</si>
  <si>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</si>
  <si>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</si>
  <si>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</si>
  <si>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</si>
  <si>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</si>
  <si>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</si>
  <si>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</si>
  <si>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</si>
  <si>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</si>
  <si>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</si>
  <si>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</si>
  <si>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</si>
  <si>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</si>
  <si>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</si>
  <si>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</si>
  <si>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</si>
  <si>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</si>
  <si>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</si>
  <si>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</si>
  <si>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</si>
  <si>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</si>
  <si>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</si>
  <si>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</si>
  <si>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</si>
  <si>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</si>
  <si>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</si>
  <si>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</si>
  <si>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</si>
  <si>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</si>
  <si>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</si>
  <si>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</si>
  <si>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</si>
  <si>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</si>
  <si>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</si>
  <si>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</si>
  <si>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</si>
  <si>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牟岐町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</si>
  <si>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</si>
  <si>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</si>
  <si>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</si>
  <si>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</si>
  <si>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</si>
  <si>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</si>
  <si>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</si>
  <si>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</si>
  <si>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</si>
  <si>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</si>
  <si>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</si>
  <si>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・平成６年～平成７年に於いて海底送水管・
　配水管を布設替したので当面老朽化が原因に
　よる布設替等は行わない方針。
　但し、配水管については耐震管ではありません。
　</t>
    <rPh sb="1" eb="3">
      <t>ヘイセイ</t>
    </rPh>
    <rPh sb="4" eb="5">
      <t>ネン</t>
    </rPh>
    <rPh sb="6" eb="8">
      <t>ヘイセイ</t>
    </rPh>
    <rPh sb="9" eb="10">
      <t>ネン</t>
    </rPh>
    <rPh sb="11" eb="12">
      <t>オ</t>
    </rPh>
    <rPh sb="14" eb="16">
      <t>カイテイ</t>
    </rPh>
    <rPh sb="16" eb="19">
      <t>ソウスイカン</t>
    </rPh>
    <rPh sb="22" eb="25">
      <t>ハイスイカン</t>
    </rPh>
    <rPh sb="26" eb="29">
      <t>フセツガ</t>
    </rPh>
    <rPh sb="33" eb="35">
      <t>トウメン</t>
    </rPh>
    <rPh sb="35" eb="38">
      <t>ロウキュウカ</t>
    </rPh>
    <rPh sb="39" eb="41">
      <t>ゲイイン</t>
    </rPh>
    <rPh sb="46" eb="49">
      <t>フセツガ</t>
    </rPh>
    <rPh sb="49" eb="50">
      <t>トウ</t>
    </rPh>
    <rPh sb="51" eb="52">
      <t>オコナ</t>
    </rPh>
    <rPh sb="55" eb="57">
      <t>ホウシン</t>
    </rPh>
    <rPh sb="60" eb="61">
      <t>タダ</t>
    </rPh>
    <rPh sb="63" eb="66">
      <t>ハイスイカン</t>
    </rPh>
    <rPh sb="71" eb="73">
      <t>タイシン</t>
    </rPh>
    <rPh sb="73" eb="74">
      <t>カン</t>
    </rPh>
    <phoneticPr fontId="4"/>
  </si>
  <si>
    <t>・人口減による料金収入の減少が見込まれるため
　有利な補助金・企債等を活用し施設の投資を
　行い、ライフラインを基盤強化し、経営基盤に
　ついてもさらなる強化を図っていきたい。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2">
      <t>キ</t>
    </rPh>
    <rPh sb="32" eb="33">
      <t>サイ</t>
    </rPh>
    <rPh sb="33" eb="34">
      <t>トウ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4"/>
  </si>
  <si>
    <t>・収益的収支比率、料金回収率が現状100％を
　下回るが上水道を統合する事により一層
　コストカットを行い、効率的に安定した
　健全な財政運営を行っていきたい。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4">
      <t>カイシュウリツ</t>
    </rPh>
    <rPh sb="15" eb="17">
      <t>ゲンジョウ</t>
    </rPh>
    <rPh sb="24" eb="26">
      <t>シタマワ</t>
    </rPh>
    <rPh sb="28" eb="29">
      <t>ウエ</t>
    </rPh>
    <rPh sb="29" eb="31">
      <t>スイドウ</t>
    </rPh>
    <rPh sb="32" eb="34">
      <t>トウゴウ</t>
    </rPh>
    <rPh sb="36" eb="37">
      <t>コト</t>
    </rPh>
    <rPh sb="40" eb="42">
      <t>イッソウ</t>
    </rPh>
    <rPh sb="51" eb="52">
      <t>オコナ</t>
    </rPh>
    <rPh sb="54" eb="57">
      <t>コウリツテキ</t>
    </rPh>
    <rPh sb="58" eb="60">
      <t>アンテイ</t>
    </rPh>
    <rPh sb="64" eb="66">
      <t>ケンゼン</t>
    </rPh>
    <rPh sb="67" eb="69">
      <t>ザイセイ</t>
    </rPh>
    <rPh sb="69" eb="71">
      <t>ウンエイ</t>
    </rPh>
    <rPh sb="72" eb="7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</si>
</sst>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85128"/>
        <c:axId val="29548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485128"/>
        <c:axId val="295485520"/>
      </c:lineChart>
      <c:dateAx>
        <c:axId val="295485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485520"/>
        <c:crosses val="autoZero"/>
        <c:auto val="1"/>
        <c:lblOffset val="100"/>
        <c:baseTimeUnit val="years"/>
      </c:dateAx>
      <c:valAx>
        <c:axId val="29548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485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30.52</c:v>
                </c:pt>
                <c:pt idx="1">
                  <c:v>29.59</c:v>
                </c:pt>
                <c:pt idx="2">
                  <c:v>29.23</c:v>
                </c:pt>
                <c:pt idx="3">
                  <c:v>33.369999999999997</c:v>
                </c:pt>
                <c:pt idx="4">
                  <c:v>32.83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04376"/>
        <c:axId val="29660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04376"/>
        <c:axId val="296604768"/>
      </c:lineChart>
      <c:dateAx>
        <c:axId val="29660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04768"/>
        <c:crosses val="autoZero"/>
        <c:auto val="1"/>
        <c:lblOffset val="100"/>
        <c:baseTimeUnit val="years"/>
      </c:dateAx>
      <c:valAx>
        <c:axId val="29660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60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65.319999999999993</c:v>
                </c:pt>
                <c:pt idx="1">
                  <c:v>67.739999999999995</c:v>
                </c:pt>
                <c:pt idx="2">
                  <c:v>67.25</c:v>
                </c:pt>
                <c:pt idx="3">
                  <c:v>70.78</c:v>
                </c:pt>
                <c:pt idx="4">
                  <c:v>96.23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209728"/>
        <c:axId val="29620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09728"/>
        <c:axId val="296209336"/>
      </c:lineChart>
      <c:dateAx>
        <c:axId val="2962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209336"/>
        <c:crosses val="autoZero"/>
        <c:auto val="1"/>
        <c:lblOffset val="100"/>
        <c:baseTimeUnit val="years"/>
      </c:dateAx>
      <c:valAx>
        <c:axId val="29620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2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56.84</c:v>
                </c:pt>
                <c:pt idx="1">
                  <c:v>55.49</c:v>
                </c:pt>
                <c:pt idx="2">
                  <c:v>52.99</c:v>
                </c:pt>
                <c:pt idx="3">
                  <c:v>52.33</c:v>
                </c:pt>
                <c:pt idx="4">
                  <c:v>53.51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86696"/>
        <c:axId val="29548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486696"/>
        <c:axId val="295487088"/>
      </c:lineChart>
      <c:dateAx>
        <c:axId val="29548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487088"/>
        <c:crosses val="autoZero"/>
        <c:auto val="1"/>
        <c:lblOffset val="100"/>
        <c:baseTimeUnit val="years"/>
      </c:dateAx>
      <c:valAx>
        <c:axId val="29548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48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56112"/>
        <c:axId val="29645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56112"/>
        <c:axId val="296456504"/>
      </c:lineChart>
      <c:dateAx>
        <c:axId val="29645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56504"/>
        <c:crosses val="autoZero"/>
        <c:auto val="1"/>
        <c:lblOffset val="100"/>
        <c:baseTimeUnit val="years"/>
      </c:dateAx>
      <c:valAx>
        <c:axId val="29645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45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57680"/>
        <c:axId val="29645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57680"/>
        <c:axId val="296458072"/>
      </c:lineChart>
      <c:dateAx>
        <c:axId val="29645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58072"/>
        <c:crosses val="autoZero"/>
        <c:auto val="1"/>
        <c:lblOffset val="100"/>
        <c:baseTimeUnit val="years"/>
      </c:dateAx>
      <c:valAx>
        <c:axId val="29645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45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59248"/>
        <c:axId val="29645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59248"/>
        <c:axId val="296459640"/>
      </c:lineChart>
      <c:dateAx>
        <c:axId val="29645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59640"/>
        <c:crosses val="autoZero"/>
        <c:auto val="1"/>
        <c:lblOffset val="100"/>
        <c:baseTimeUnit val="years"/>
      </c:dateAx>
      <c:valAx>
        <c:axId val="29645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45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210120"/>
        <c:axId val="29621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10120"/>
        <c:axId val="296210512"/>
      </c:lineChart>
      <c:dateAx>
        <c:axId val="296210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210512"/>
        <c:crosses val="autoZero"/>
        <c:auto val="1"/>
        <c:lblOffset val="100"/>
        <c:baseTimeUnit val="years"/>
      </c:dateAx>
      <c:valAx>
        <c:axId val="29621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210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4140.33</c:v>
                </c:pt>
                <c:pt idx="1">
                  <c:v>3881.52</c:v>
                </c:pt>
                <c:pt idx="2">
                  <c:v>3705.05</c:v>
                </c:pt>
                <c:pt idx="3">
                  <c:v>3032.27</c:v>
                </c:pt>
                <c:pt idx="4">
                  <c:v>2779.47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154592"/>
        <c:axId val="29615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54592"/>
        <c:axId val="296154984"/>
      </c:lineChart>
      <c:dateAx>
        <c:axId val="29615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154984"/>
        <c:crosses val="autoZero"/>
        <c:auto val="1"/>
        <c:lblOffset val="100"/>
        <c:baseTimeUnit val="years"/>
      </c:dateAx>
      <c:valAx>
        <c:axId val="29615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15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26.19</c:v>
                </c:pt>
                <c:pt idx="1">
                  <c:v>24.55</c:v>
                </c:pt>
                <c:pt idx="2">
                  <c:v>24.65</c:v>
                </c:pt>
                <c:pt idx="3">
                  <c:v>27.51</c:v>
                </c:pt>
                <c:pt idx="4">
                  <c:v>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156160"/>
        <c:axId val="296156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56160"/>
        <c:axId val="296156552"/>
      </c:lineChart>
      <c:dateAx>
        <c:axId val="2961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156552"/>
        <c:crosses val="autoZero"/>
        <c:auto val="1"/>
        <c:lblOffset val="100"/>
        <c:baseTimeUnit val="years"/>
      </c:dateAx>
      <c:valAx>
        <c:axId val="296156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1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1132.4000000000001</c:v>
                </c:pt>
                <c:pt idx="1">
                  <c:v>1199.83</c:v>
                </c:pt>
                <c:pt idx="2">
                  <c:v>1193.74</c:v>
                </c:pt>
                <c:pt idx="3">
                  <c:v>1006.9</c:v>
                </c:pt>
                <c:pt idx="4">
                  <c:v>816.39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157728"/>
        <c:axId val="2966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57728"/>
        <c:axId val="296603200"/>
      </c:lineChart>
      <c:dateAx>
        <c:axId val="2961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603200"/>
        <c:crosses val="autoZero"/>
        <c:auto val="1"/>
        <c:lblOffset val="100"/>
        <c:baseTimeUnit val="years"/>
      </c:dateAx>
      <c:valAx>
        <c:axId val="2966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1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徳島県　牟岐町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4582</v>
      </c>
      <c r="AJ8" s="74"/>
      <c r="AK8" s="74"/>
      <c r="AL8" s="74"/>
      <c r="AM8" s="74"/>
      <c r="AN8" s="74"/>
      <c r="AO8" s="74"/>
      <c r="AP8" s="75"/>
      <c r="AQ8" s="56">
        <f>データ!R6</f>
        <v>56.56</v>
      </c>
      <c r="AR8" s="56"/>
      <c r="AS8" s="56"/>
      <c r="AT8" s="56"/>
      <c r="AU8" s="56"/>
      <c r="AV8" s="56"/>
      <c r="AW8" s="56"/>
      <c r="AX8" s="56"/>
      <c r="AY8" s="56">
        <f>データ!S6</f>
        <v>81.010000000000005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4.5599999999999996</v>
      </c>
      <c r="S10" s="56"/>
      <c r="T10" s="56"/>
      <c r="U10" s="56"/>
      <c r="V10" s="56"/>
      <c r="W10" s="56"/>
      <c r="X10" s="56"/>
      <c r="Y10" s="56"/>
      <c r="Z10" s="64">
        <f>データ!P6</f>
        <v>3560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207</v>
      </c>
      <c r="AJ10" s="64"/>
      <c r="AK10" s="64"/>
      <c r="AL10" s="64"/>
      <c r="AM10" s="64"/>
      <c r="AN10" s="64"/>
      <c r="AO10" s="64"/>
      <c r="AP10" s="64"/>
      <c r="AQ10" s="56">
        <f>データ!U6</f>
        <v>11.15</v>
      </c>
      <c r="AR10" s="56"/>
      <c r="AS10" s="56"/>
      <c r="AT10" s="56"/>
      <c r="AU10" s="56"/>
      <c r="AV10" s="56"/>
      <c r="AW10" s="56"/>
      <c r="AX10" s="56"/>
      <c r="AY10" s="56">
        <f>データ!V6</f>
        <v>18.57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363839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牟岐町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4.5599999999999996</v>
      </c>
      <c r="P6" s="32">
        <f t="shared" si="3"/>
        <v>3560</v>
      </c>
      <c r="Q6" s="32">
        <f t="shared" si="3"/>
        <v>4582</v>
      </c>
      <c r="R6" s="32">
        <f t="shared" si="3"/>
        <v>56.56</v>
      </c>
      <c r="S6" s="32">
        <f t="shared" si="3"/>
        <v>81.010000000000005</v>
      </c>
      <c r="T6" s="32">
        <f t="shared" si="3"/>
        <v>207</v>
      </c>
      <c r="U6" s="32">
        <f t="shared" si="3"/>
        <v>11.15</v>
      </c>
      <c r="V6" s="32">
        <f t="shared" si="3"/>
        <v>18.57</v>
      </c>
      <c r="W6" s="33">
        <f>IF(W7="",NA(),W7)</f>
        <v>56.84</v>
      </c>
      <c r="X6" s="33">
        <f t="shared" ref="X6:AF6" si="4">IF(X7="",NA(),X7)</f>
        <v>55.49</v>
      </c>
      <c r="Y6" s="33">
        <f t="shared" si="4"/>
        <v>52.99</v>
      </c>
      <c r="Z6" s="33">
        <f t="shared" si="4"/>
        <v>52.33</v>
      </c>
      <c r="AA6" s="33">
        <f t="shared" si="4"/>
        <v>53.51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4140.33</v>
      </c>
      <c r="BE6" s="33">
        <f t="shared" ref="BE6:BM6" si="7">IF(BE7="",NA(),BE7)</f>
        <v>3881.52</v>
      </c>
      <c r="BF6" s="33">
        <f t="shared" si="7"/>
        <v>3705.05</v>
      </c>
      <c r="BG6" s="33">
        <f t="shared" si="7"/>
        <v>3032.27</v>
      </c>
      <c r="BH6" s="33">
        <f t="shared" si="7"/>
        <v>2779.47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26.19</v>
      </c>
      <c r="BP6" s="33">
        <f t="shared" ref="BP6:BX6" si="8">IF(BP7="",NA(),BP7)</f>
        <v>24.55</v>
      </c>
      <c r="BQ6" s="33">
        <f t="shared" si="8"/>
        <v>24.65</v>
      </c>
      <c r="BR6" s="33">
        <f t="shared" si="8"/>
        <v>27.51</v>
      </c>
      <c r="BS6" s="33">
        <f t="shared" si="8"/>
        <v>25.4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1132.4000000000001</v>
      </c>
      <c r="CA6" s="33">
        <f t="shared" ref="CA6:CI6" si="9">IF(CA7="",NA(),CA7)</f>
        <v>1199.83</v>
      </c>
      <c r="CB6" s="33">
        <f t="shared" si="9"/>
        <v>1193.74</v>
      </c>
      <c r="CC6" s="33">
        <f t="shared" si="9"/>
        <v>1006.9</v>
      </c>
      <c r="CD6" s="33">
        <f t="shared" si="9"/>
        <v>816.39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30.52</v>
      </c>
      <c r="CL6" s="33">
        <f t="shared" ref="CL6:CT6" si="10">IF(CL7="",NA(),CL7)</f>
        <v>29.59</v>
      </c>
      <c r="CM6" s="33">
        <f t="shared" si="10"/>
        <v>29.23</v>
      </c>
      <c r="CN6" s="33">
        <f t="shared" si="10"/>
        <v>33.369999999999997</v>
      </c>
      <c r="CO6" s="33">
        <f t="shared" si="10"/>
        <v>32.83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65.319999999999993</v>
      </c>
      <c r="CW6" s="33">
        <f t="shared" ref="CW6:DE6" si="11">IF(CW7="",NA(),CW7)</f>
        <v>67.739999999999995</v>
      </c>
      <c r="CX6" s="33">
        <f t="shared" si="11"/>
        <v>67.25</v>
      </c>
      <c r="CY6" s="33">
        <f t="shared" si="11"/>
        <v>70.78</v>
      </c>
      <c r="CZ6" s="33">
        <f t="shared" si="11"/>
        <v>96.23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363839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4.5599999999999996</v>
      </c>
      <c r="P7" s="36">
        <v>3560</v>
      </c>
      <c r="Q7" s="36">
        <v>4582</v>
      </c>
      <c r="R7" s="36">
        <v>56.56</v>
      </c>
      <c r="S7" s="36">
        <v>81.010000000000005</v>
      </c>
      <c r="T7" s="36">
        <v>207</v>
      </c>
      <c r="U7" s="36">
        <v>11.15</v>
      </c>
      <c r="V7" s="36">
        <v>18.57</v>
      </c>
      <c r="W7" s="36">
        <v>56.84</v>
      </c>
      <c r="X7" s="36">
        <v>55.49</v>
      </c>
      <c r="Y7" s="36">
        <v>52.99</v>
      </c>
      <c r="Z7" s="36">
        <v>52.33</v>
      </c>
      <c r="AA7" s="36">
        <v>53.51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4140.33</v>
      </c>
      <c r="BE7" s="36">
        <v>3881.52</v>
      </c>
      <c r="BF7" s="36">
        <v>3705.05</v>
      </c>
      <c r="BG7" s="36">
        <v>3032.27</v>
      </c>
      <c r="BH7" s="36">
        <v>2779.47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26.19</v>
      </c>
      <c r="BP7" s="36">
        <v>24.55</v>
      </c>
      <c r="BQ7" s="36">
        <v>24.65</v>
      </c>
      <c r="BR7" s="36">
        <v>27.51</v>
      </c>
      <c r="BS7" s="36">
        <v>25.4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1132.4000000000001</v>
      </c>
      <c r="CA7" s="36">
        <v>1199.83</v>
      </c>
      <c r="CB7" s="36">
        <v>1193.74</v>
      </c>
      <c r="CC7" s="36">
        <v>1006.9</v>
      </c>
      <c r="CD7" s="36">
        <v>816.39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30.52</v>
      </c>
      <c r="CL7" s="36">
        <v>29.59</v>
      </c>
      <c r="CM7" s="36">
        <v>29.23</v>
      </c>
      <c r="CN7" s="36">
        <v>33.369999999999997</v>
      </c>
      <c r="CO7" s="36">
        <v>32.83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65.319999999999993</v>
      </c>
      <c r="CW7" s="36">
        <v>67.739999999999995</v>
      </c>
      <c r="CX7" s="36">
        <v>67.25</v>
      </c>
      <c r="CY7" s="36">
        <v>70.78</v>
      </c>
      <c r="CZ7" s="36">
        <v>96.23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2016-02-03T05:41:27Z</cp:lastPrinted>
  <dcterms:created xsi:type="dcterms:W3CDTF">2016-01-18T05:05:48Z</dcterms:created>
  <dcterms:modified xsi:type="dcterms:W3CDTF">2016-02-26T05:41:31Z</dcterms:modified>
</cp:coreProperties>
</file>