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3 神山町（済み）\"/>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<sst xmlns="http://schemas.openxmlformats.org/spreadsheetml/2006/main" count="218" uniqueCount="108">
  <si>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</si>
  <si>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</si>
  <si>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</si>
  <si>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</si>
  <si>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</si>
  <si>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</si>
  <si>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</si>
  <si>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</si>
  <si>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</si>
  <si>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</si>
  <si>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</si>
  <si>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</si>
  <si>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</si>
  <si>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</si>
  <si>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</si>
  <si>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</si>
  <si>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</si>
  <si>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</si>
  <si>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</si>
  <si>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</si>
  <si>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</si>
  <si>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</si>
  <si>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</si>
  <si>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</si>
  <si>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</si>
  <si>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</si>
  <si>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</si>
  <si>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</si>
  <si>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</si>
  <si>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</si>
  <si>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</si>
  <si>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</si>
  <si>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</si>
  <si>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</si>
  <si>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</si>
  <si>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</si>
  <si>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</si>
  <si>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</si>
  <si>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</si>
  <si>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</si>
  <si>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</si>
  <si>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</si>
  <si>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</si>
  <si>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</si>
  <si>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</si>
  <si>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</si>
  <si>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</si>
  <si>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</si>
  <si>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</si>
  <si>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</si>
  <si>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</si>
  <si>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</si>
  <si>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</si>
  <si>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</si>
  <si>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</si>
  <si>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</si>
  <si>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</si>
  <si>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</si>
  <si>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</si>
  <si>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</si>
  <si>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</si>
  <si>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</si>
  <si>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</si>
  <si>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</si>
  <si>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</si>
  <si>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</si>
  <si>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</si>
  <si>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</si>
  <si>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</si>
  <si>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</si>
  <si>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</si>
  <si>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</si>
  <si>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</si>
  <si>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</si>
  <si>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</si>
  <si>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</si>
  <si>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</si>
  <si>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</si>
  <si>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</si>
  <si>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</si>
  <si>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</si>
  <si>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</si>
  <si>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</si>
  <si>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</si>
  <si>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</si>
  <si>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</si>
  <si>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</si>
  <si>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</si>
  <si>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</si>
  <si>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</si>
  <si>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</si>
  <si>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</si>
  <si>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</si>
  <si>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神山町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</si>
  <si>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</si>
  <si>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</si>
  <si>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</si>
  <si>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</si>
  <si>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</si>
  <si>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</si>
  <si>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</si>
  <si>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</si>
  <si>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</si>
  <si>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</si>
  <si>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</si>
  <si>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基準値を下回っている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rPh sb="1" eb="3">
      <t>コンゴ</t>
    </rPh>
    <rPh sb="5" eb="8">
      <t>キジュンチ</t>
    </rPh>
    <rPh sb="9" eb="11">
      <t>シタマワ</t>
    </rPh>
    <rPh sb="15" eb="18">
      <t>シュウエキテキ</t>
    </rPh>
    <rPh sb="18" eb="20">
      <t>シュウシ</t>
    </rPh>
    <rPh sb="20" eb="22">
      <t>ヒリツ</t>
    </rPh>
    <rPh sb="23" eb="25">
      <t>カイゼン</t>
    </rPh>
    <rPh sb="29" eb="31">
      <t>テキセイ</t>
    </rPh>
    <rPh sb="32" eb="34">
      <t>リョウキン</t>
    </rPh>
    <rPh sb="35" eb="37">
      <t>ケントウ</t>
    </rPh>
    <rPh sb="38" eb="39">
      <t>サラ</t>
    </rPh>
    <rPh sb="41" eb="43">
      <t>ケイヒ</t>
    </rPh>
    <rPh sb="43" eb="45">
      <t>サクゲン</t>
    </rPh>
    <rPh sb="46" eb="47">
      <t>ツト</t>
    </rPh>
    <rPh sb="50" eb="51">
      <t>アワ</t>
    </rPh>
    <rPh sb="54" eb="56">
      <t>シセツ</t>
    </rPh>
    <rPh sb="57" eb="59">
      <t>キボ</t>
    </rPh>
    <rPh sb="60" eb="62">
      <t>レッカ</t>
    </rPh>
    <rPh sb="63" eb="65">
      <t>ジョウキョウ</t>
    </rPh>
    <rPh sb="66" eb="68">
      <t>ハアク</t>
    </rPh>
    <rPh sb="70" eb="72">
      <t>ザイゲン</t>
    </rPh>
    <rPh sb="73" eb="75">
      <t>ゲンジョウ</t>
    </rPh>
    <rPh sb="75" eb="77">
      <t>ハアク</t>
    </rPh>
    <rPh sb="78" eb="80">
      <t>ブンセキ</t>
    </rPh>
    <rPh sb="86" eb="89">
      <t>ゴウリテキ</t>
    </rPh>
    <rPh sb="90" eb="93">
      <t>コウリツテキ</t>
    </rPh>
    <rPh sb="94" eb="96">
      <t>シセツ</t>
    </rPh>
    <rPh sb="96" eb="98">
      <t>コウシン</t>
    </rPh>
    <rPh sb="99" eb="100">
      <t>オコナ</t>
    </rPh>
    <rPh sb="102" eb="104">
      <t>ジュウミン</t>
    </rPh>
    <rPh sb="109" eb="111">
      <t>コウジョウ</t>
    </rPh>
    <rPh sb="112" eb="113">
      <t>ツト</t>
    </rPh>
    <phoneticPr fontId="4"/>
  </si>
  <si>
    <t>　耐用年数を超えた施設については、老朽管は全体の約７０％、配水池が５池及び電機設備では１０カ所である。法定耐用年数を超えた管路は今後も増加するため、更新を順次行っていく。</t>
    <rPh sb="1" eb="3">
      <t>コンゴ</t>
    </rPh>
    <rPh sb="5" eb="8">
      <t>キジュンチ</t>
    </rPh>
    <rPh sb="9" eb="11">
      <t>シタマワ</t>
    </rPh>
    <rPh sb="15" eb="18">
      <t>シュウエキテキ</t>
    </rPh>
    <rPh sb="18" eb="20">
      <t>シュウシ</t>
    </rPh>
    <rPh sb="20" eb="22">
      <t>ヒリツ</t>
    </rPh>
    <rPh sb="23" eb="25">
      <t>カイゼン</t>
    </rPh>
    <rPh sb="29" eb="31">
      <t>テキセイ</t>
    </rPh>
    <rPh sb="32" eb="34">
      <t>リョウキン</t>
    </rPh>
    <rPh sb="35" eb="37">
      <t>ケントウ</t>
    </rPh>
    <rPh sb="38" eb="39">
      <t>サラ</t>
    </rPh>
    <rPh sb="41" eb="43">
      <t>ケイヒ</t>
    </rPh>
    <rPh sb="43" eb="45">
      <t>サクゲン</t>
    </rPh>
    <rPh sb="46" eb="47">
      <t>ツト</t>
    </rPh>
    <rPh sb="53" eb="55">
      <t>キボ</t>
    </rPh>
    <rPh sb="56" eb="58">
      <t>セツビ</t>
    </rPh>
    <rPh sb="59" eb="61">
      <t>レッカ</t>
    </rPh>
    <rPh sb="62" eb="64">
      <t>ジョウキョウ</t>
    </rPh>
    <rPh sb="65" eb="67">
      <t>シヨウ</t>
    </rPh>
    <rPh sb="67" eb="69">
      <t>カノウ</t>
    </rPh>
    <rPh sb="70" eb="72">
      <t>ハアク</t>
    </rPh>
    <rPh sb="74" eb="76">
      <t>コウシン</t>
    </rPh>
    <rPh sb="78" eb="80">
      <t>イジヒツヨウモクヒョウセッテイザイゲンジョウキョウテキセツゲンジョウハアクブンセキゴウリテキコウリツテキトク</t>
    </rPh>
    <phoneticPr fontId="4"/>
  </si>
  <si>
    <t xml:space="preserve">  総収益の内、料金収入については、滞納もなく横ばいで推移している。本町では料金収入にて職員給与費や修繕費等の総費用は賄えているものの、地方債の償還金を賄えておらず、収益的収支比率は１００％を下回っている。さらに、今後は南海トラフ地震の対策に係る修繕費の増加が見込まれる。
　企業債残高対給水収益比率は、平成２６年度に例年に比べ多額の建設改良費を計上したため、前年比で大きく増加している。同比率については、類似団体平均値は下回っているが、今後、南海トラフ地震対策等の更新投資に借入れを予定しているため、平均値へ近づく見通しである。
　料金回収率は平均値を上回っているが、基準である１００％を下回っているため、今後も回収率の更なる向上に努める。また、給水原価についても類似団体平均値を下回っているが、今後も維持管理費削減などの経営努力を継続し、収益的収支比率の改善へとつなげる。
　施設利用率は平均値を上回っているが、今後も適切な施設規模となるよう維持・管理を行う。有収率は類似団体平均を下回っており、今後も漏水調査とそれに伴う修繕を随時行い、改善させる必要がある。</t>
    <rPh sb="2" eb="5">
      <t>ソウシュウエキ</t>
    </rPh>
    <rPh sb="6" eb="7">
      <t>ウチ</t>
    </rPh>
    <rPh sb="8" eb="10">
      <t>リョウキン</t>
    </rPh>
    <rPh sb="10" eb="12">
      <t>シュウニュウ</t>
    </rPh>
    <rPh sb="18" eb="20">
      <t>タイノウ</t>
    </rPh>
    <rPh sb="23" eb="24">
      <t>ヨコ</t>
    </rPh>
    <rPh sb="27" eb="29">
      <t>スイイ</t>
    </rPh>
    <rPh sb="34" eb="36">
      <t>ホンチョウ</t>
    </rPh>
    <rPh sb="38" eb="40">
      <t>リョウキン</t>
    </rPh>
    <rPh sb="40" eb="42">
      <t>シュウニュウ</t>
    </rPh>
    <rPh sb="44" eb="46">
      <t>ショクイン</t>
    </rPh>
    <rPh sb="46" eb="49">
      <t>キュウヨヒ</t>
    </rPh>
    <rPh sb="50" eb="53">
      <t>シュウゼンヒ</t>
    </rPh>
    <rPh sb="53" eb="54">
      <t>トウ</t>
    </rPh>
    <rPh sb="55" eb="58">
      <t>ソウヒヨウ</t>
    </rPh>
    <rPh sb="59" eb="60">
      <t>マカナ</t>
    </rPh>
    <rPh sb="68" eb="71">
      <t>チホウサイ</t>
    </rPh>
    <rPh sb="72" eb="75">
      <t>ショウカンキン</t>
    </rPh>
    <rPh sb="76" eb="77">
      <t>マカナ</t>
    </rPh>
    <rPh sb="83" eb="86">
      <t>シュウエキテキ</t>
    </rPh>
    <rPh sb="86" eb="88">
      <t>シュウシ</t>
    </rPh>
    <rPh sb="88" eb="90">
      <t>ヒリツ</t>
    </rPh>
    <rPh sb="96" eb="98">
      <t>シタマワ</t>
    </rPh>
    <rPh sb="107" eb="109">
      <t>コンゴ</t>
    </rPh>
    <rPh sb="110" eb="112">
      <t>ナンカイ</t>
    </rPh>
    <rPh sb="115" eb="117">
      <t>ジシン</t>
    </rPh>
    <rPh sb="118" eb="120">
      <t>タイサク</t>
    </rPh>
    <rPh sb="121" eb="122">
      <t>カカ</t>
    </rPh>
    <rPh sb="123" eb="126">
      <t>シュウゼンヒ</t>
    </rPh>
    <rPh sb="127" eb="129">
      <t>ゾウカ</t>
    </rPh>
    <rPh sb="130" eb="132">
      <t>ミコ</t>
    </rPh>
    <rPh sb="138" eb="141">
      <t>キギョウサイ</t>
    </rPh>
    <rPh sb="141" eb="143">
      <t>ザンダカ</t>
    </rPh>
    <rPh sb="143" eb="144">
      <t>タイ</t>
    </rPh>
    <rPh sb="144" eb="146">
      <t>キュウスイ</t>
    </rPh>
    <rPh sb="146" eb="148">
      <t>シュウエキ</t>
    </rPh>
    <rPh sb="148" eb="150">
      <t>ヒリツ</t>
    </rPh>
    <rPh sb="152" eb="154">
      <t>ヘイセイ</t>
    </rPh>
    <rPh sb="156" eb="157">
      <t>ネン</t>
    </rPh>
    <rPh sb="157" eb="158">
      <t>ド</t>
    </rPh>
    <rPh sb="159" eb="161">
      <t>レイネン</t>
    </rPh>
    <rPh sb="162" eb="163">
      <t>クラ</t>
    </rPh>
    <rPh sb="164" eb="166">
      <t>タガク</t>
    </rPh>
    <rPh sb="167" eb="169">
      <t>ケンセツ</t>
    </rPh>
    <rPh sb="169" eb="172">
      <t>カイリョウヒ</t>
    </rPh>
    <rPh sb="173" eb="175">
      <t>ケイジョウ</t>
    </rPh>
    <rPh sb="180" eb="183">
      <t>ゼンネンヒ</t>
    </rPh>
    <rPh sb="184" eb="185">
      <t>オオ</t>
    </rPh>
    <rPh sb="187" eb="189">
      <t>ゾウカ</t>
    </rPh>
    <rPh sb="194" eb="195">
      <t>ドウ</t>
    </rPh>
    <rPh sb="195" eb="197">
      <t>ヒリツ</t>
    </rPh>
    <rPh sb="203" eb="205">
      <t>ルイジ</t>
    </rPh>
    <rPh sb="205" eb="207">
      <t>ダンタイ</t>
    </rPh>
    <rPh sb="258" eb="260">
      <t>ミトオ</t>
    </rPh>
    <rPh sb="267" eb="269">
      <t>リョウキン</t>
    </rPh>
    <rPh sb="269" eb="272">
      <t>カイシュウリツ</t>
    </rPh>
    <rPh sb="285" eb="287">
      <t>キジュン</t>
    </rPh>
    <rPh sb="295" eb="297">
      <t>シタマワ</t>
    </rPh>
    <rPh sb="307" eb="310">
      <t>カイシュウリツ</t>
    </rPh>
    <rPh sb="311" eb="312">
      <t>サラ</t>
    </rPh>
    <rPh sb="326" eb="328">
      <t>ゲンカ</t>
    </rPh>
    <rPh sb="333" eb="335">
      <t>ルイジ</t>
    </rPh>
    <rPh sb="335" eb="337">
      <t>ダンタイ</t>
    </rPh>
    <rPh sb="371" eb="374">
      <t>シュウエキテキ</t>
    </rPh>
    <rPh sb="374" eb="376">
      <t>シュウシ</t>
    </rPh>
    <rPh sb="376" eb="378">
      <t>ヒリツ</t>
    </rPh>
    <rPh sb="379" eb="381">
      <t>カイゼン</t>
    </rPh>
    <rPh sb="390" eb="392">
      <t>シセツ</t>
    </rPh>
    <rPh sb="392" eb="395">
      <t>リヨウリツ</t>
    </rPh>
    <rPh sb="400" eb="401">
      <t>ウエ</t>
    </rPh>
    <rPh sb="408" eb="410">
      <t>コンゴ</t>
    </rPh>
    <rPh sb="423" eb="425">
      <t>イジ</t>
    </rPh>
    <rPh sb="426" eb="428">
      <t>カンリ</t>
    </rPh>
    <rPh sb="429" eb="430">
      <t>オコナ</t>
    </rPh>
    <rPh sb="432" eb="433">
      <t>ユウ</t>
    </rPh>
    <rPh sb="433" eb="435">
      <t>シュウリツ</t>
    </rPh>
    <rPh sb="436" eb="438">
      <t>ルイジ</t>
    </rPh>
    <rPh sb="438" eb="440">
      <t>ダンタイ</t>
    </rPh>
    <rPh sb="440" eb="442">
      <t>ヘイキン</t>
    </rPh>
    <rPh sb="443" eb="445">
      <t>シタマワ</t>
    </rPh>
    <rPh sb="450" eb="452">
      <t>コンゴ</t>
    </rPh>
    <rPh sb="471" eb="473">
      <t>カイゼン</t>
    </rPh>
    <rPh sb="476" eb="4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</si>
</sst>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1.86</c:v>
                </c:pt>
                <c:pt idx="1">
                  <c:v>0.56999999999999995</c:v>
                </c:pt>
                <c:pt idx="2">
                  <c:v>0.32</c:v>
                </c:pt>
                <c:pt idx="3">
                  <c:v>0.63</c:v>
                </c:pt>
                <c:pt idx="4">
                  <c:v>0.91</c:v>
                </c:pt>
              </c:numCache>
            </c:numRef>
          </c:val>
        </c:ser>
        <c:dLbls>
          <c:showLegendKey val="0"/>
          <c:showVal val="0"/>
          <c:showCatName val="0"/>
          <c:showSerName val="0"/>
          <c:showPercent val="0"/>
          <c:showBubbleSize val="0"/>
        </c:dLbls>
        <c:gapWidth val="150"/>
        <c:axId val="301399296"/>
        <c:axId val="30139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01399296"/>
        <c:axId val="301399688"/>
      </c:lineChart>
      <c:dateAx>
        <c:axId val="301399296"/>
        <c:scaling>
          <c:orientation val="minMax"/>
        </c:scaling>
        <c:delete val="1"/>
        <c:axPos val="b"/>
        <c:numFmt formatCode="ge" sourceLinked="1"/>
        <c:majorTickMark val="none"/>
        <c:minorTickMark val="none"/>
        <c:tickLblPos val="none"/>
        <c:crossAx val="301399688"/>
        <c:crosses val="autoZero"/>
        <c:auto val="1"/>
        <c:lblOffset val="100"/>
        <c:baseTimeUnit val="years"/>
      </c:dateAx>
      <c:valAx>
        <c:axId val="30139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81.47</c:v>
                </c:pt>
                <c:pt idx="1">
                  <c:v>79.040000000000006</c:v>
                </c:pt>
                <c:pt idx="2">
                  <c:v>69.36</c:v>
                </c:pt>
                <c:pt idx="3">
                  <c:v>71.69</c:v>
                </c:pt>
                <c:pt idx="4">
                  <c:v>64.19</c:v>
                </c:pt>
              </c:numCache>
            </c:numRef>
          </c:val>
        </c:ser>
        <c:dLbls>
          <c:showLegendKey val="0"/>
          <c:showVal val="0"/>
          <c:showCatName val="0"/>
          <c:showSerName val="0"/>
          <c:showPercent val="0"/>
          <c:showBubbleSize val="0"/>
        </c:dLbls>
        <c:gapWidth val="150"/>
        <c:axId val="302303920"/>
        <c:axId val="30297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302303920"/>
        <c:axId val="302970360"/>
      </c:lineChart>
      <c:dateAx>
        <c:axId val="302303920"/>
        <c:scaling>
          <c:orientation val="minMax"/>
        </c:scaling>
        <c:delete val="1"/>
        <c:axPos val="b"/>
        <c:numFmt formatCode="ge" sourceLinked="1"/>
        <c:majorTickMark val="none"/>
        <c:minorTickMark val="none"/>
        <c:tickLblPos val="none"/>
        <c:crossAx val="302970360"/>
        <c:crosses val="autoZero"/>
        <c:auto val="1"/>
        <c:lblOffset val="100"/>
        <c:baseTimeUnit val="years"/>
      </c:dateAx>
      <c:valAx>
        <c:axId val="30297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61.07</c:v>
                </c:pt>
                <c:pt idx="1">
                  <c:v>61.71</c:v>
                </c:pt>
                <c:pt idx="2">
                  <c:v>68.56</c:v>
                </c:pt>
                <c:pt idx="3">
                  <c:v>66.84</c:v>
                </c:pt>
                <c:pt idx="4">
                  <c:v>71.11</c:v>
                </c:pt>
              </c:numCache>
            </c:numRef>
          </c:val>
        </c:ser>
        <c:dLbls>
          <c:showLegendKey val="0"/>
          <c:showVal val="0"/>
          <c:showCatName val="0"/>
          <c:showSerName val="0"/>
          <c:showPercent val="0"/>
          <c:showBubbleSize val="0"/>
        </c:dLbls>
        <c:gapWidth val="150"/>
        <c:axId val="302971536"/>
        <c:axId val="30297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302971536"/>
        <c:axId val="302971928"/>
      </c:lineChart>
      <c:dateAx>
        <c:axId val="302971536"/>
        <c:scaling>
          <c:orientation val="minMax"/>
        </c:scaling>
        <c:delete val="1"/>
        <c:axPos val="b"/>
        <c:numFmt formatCode="ge" sourceLinked="1"/>
        <c:majorTickMark val="none"/>
        <c:minorTickMark val="none"/>
        <c:tickLblPos val="none"/>
        <c:crossAx val="302971928"/>
        <c:crosses val="autoZero"/>
        <c:auto val="1"/>
        <c:lblOffset val="100"/>
        <c:baseTimeUnit val="years"/>
      </c:dateAx>
      <c:valAx>
        <c:axId val="30297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79.42</c:v>
                </c:pt>
                <c:pt idx="1">
                  <c:v>75.84</c:v>
                </c:pt>
                <c:pt idx="2">
                  <c:v>79.81</c:v>
                </c:pt>
                <c:pt idx="3">
                  <c:v>73.099999999999994</c:v>
                </c:pt>
                <c:pt idx="4">
                  <c:v>74.260000000000005</c:v>
                </c:pt>
              </c:numCache>
            </c:numRef>
          </c:val>
        </c:ser>
        <c:dLbls>
          <c:showLegendKey val="0"/>
          <c:showVal val="0"/>
          <c:showCatName val="0"/>
          <c:showSerName val="0"/>
          <c:showPercent val="0"/>
          <c:showBubbleSize val="0"/>
        </c:dLbls>
        <c:gapWidth val="150"/>
        <c:axId val="301690416"/>
        <c:axId val="30169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301690416"/>
        <c:axId val="301690808"/>
      </c:lineChart>
      <c:dateAx>
        <c:axId val="301690416"/>
        <c:scaling>
          <c:orientation val="minMax"/>
        </c:scaling>
        <c:delete val="1"/>
        <c:axPos val="b"/>
        <c:numFmt formatCode="ge" sourceLinked="1"/>
        <c:majorTickMark val="none"/>
        <c:minorTickMark val="none"/>
        <c:tickLblPos val="none"/>
        <c:crossAx val="301690808"/>
        <c:crosses val="autoZero"/>
        <c:auto val="1"/>
        <c:lblOffset val="100"/>
        <c:baseTimeUnit val="years"/>
      </c:dateAx>
      <c:valAx>
        <c:axId val="3016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9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563544"/>
        <c:axId val="3025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63544"/>
        <c:axId val="302563936"/>
      </c:lineChart>
      <c:dateAx>
        <c:axId val="302563544"/>
        <c:scaling>
          <c:orientation val="minMax"/>
        </c:scaling>
        <c:delete val="1"/>
        <c:axPos val="b"/>
        <c:numFmt formatCode="ge" sourceLinked="1"/>
        <c:majorTickMark val="none"/>
        <c:minorTickMark val="none"/>
        <c:tickLblPos val="none"/>
        <c:crossAx val="302563936"/>
        <c:crosses val="autoZero"/>
        <c:auto val="1"/>
        <c:lblOffset val="100"/>
        <c:baseTimeUnit val="years"/>
      </c:dateAx>
      <c:valAx>
        <c:axId val="3025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6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302352"/>
        <c:axId val="30230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302352"/>
        <c:axId val="302302744"/>
      </c:lineChart>
      <c:dateAx>
        <c:axId val="302302352"/>
        <c:scaling>
          <c:orientation val="minMax"/>
        </c:scaling>
        <c:delete val="1"/>
        <c:axPos val="b"/>
        <c:numFmt formatCode="ge" sourceLinked="1"/>
        <c:majorTickMark val="none"/>
        <c:minorTickMark val="none"/>
        <c:tickLblPos val="none"/>
        <c:crossAx val="302302744"/>
        <c:crosses val="autoZero"/>
        <c:auto val="1"/>
        <c:lblOffset val="100"/>
        <c:baseTimeUnit val="years"/>
      </c:dateAx>
      <c:valAx>
        <c:axId val="30230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0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324192"/>
        <c:axId val="3023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324192"/>
        <c:axId val="302375520"/>
      </c:lineChart>
      <c:dateAx>
        <c:axId val="302324192"/>
        <c:scaling>
          <c:orientation val="minMax"/>
        </c:scaling>
        <c:delete val="1"/>
        <c:axPos val="b"/>
        <c:numFmt formatCode="ge" sourceLinked="1"/>
        <c:majorTickMark val="none"/>
        <c:minorTickMark val="none"/>
        <c:tickLblPos val="none"/>
        <c:crossAx val="302375520"/>
        <c:crosses val="autoZero"/>
        <c:auto val="1"/>
        <c:lblOffset val="100"/>
        <c:baseTimeUnit val="years"/>
      </c:dateAx>
      <c:valAx>
        <c:axId val="3023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376696"/>
        <c:axId val="3023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376696"/>
        <c:axId val="302377088"/>
      </c:lineChart>
      <c:dateAx>
        <c:axId val="302376696"/>
        <c:scaling>
          <c:orientation val="minMax"/>
        </c:scaling>
        <c:delete val="1"/>
        <c:axPos val="b"/>
        <c:numFmt formatCode="ge" sourceLinked="1"/>
        <c:majorTickMark val="none"/>
        <c:minorTickMark val="none"/>
        <c:tickLblPos val="none"/>
        <c:crossAx val="302377088"/>
        <c:crosses val="autoZero"/>
        <c:auto val="1"/>
        <c:lblOffset val="100"/>
        <c:baseTimeUnit val="years"/>
      </c:dateAx>
      <c:valAx>
        <c:axId val="3023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7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681.83</c:v>
                </c:pt>
                <c:pt idx="1">
                  <c:v>618.53</c:v>
                </c:pt>
                <c:pt idx="2">
                  <c:v>580.49</c:v>
                </c:pt>
                <c:pt idx="3">
                  <c:v>537.37</c:v>
                </c:pt>
                <c:pt idx="4">
                  <c:v>880.5</c:v>
                </c:pt>
              </c:numCache>
            </c:numRef>
          </c:val>
        </c:ser>
        <c:dLbls>
          <c:showLegendKey val="0"/>
          <c:showVal val="0"/>
          <c:showCatName val="0"/>
          <c:showSerName val="0"/>
          <c:showPercent val="0"/>
          <c:showBubbleSize val="0"/>
        </c:dLbls>
        <c:gapWidth val="150"/>
        <c:axId val="302323800"/>
        <c:axId val="30236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02323800"/>
        <c:axId val="302361048"/>
      </c:lineChart>
      <c:dateAx>
        <c:axId val="302323800"/>
        <c:scaling>
          <c:orientation val="minMax"/>
        </c:scaling>
        <c:delete val="1"/>
        <c:axPos val="b"/>
        <c:numFmt formatCode="ge" sourceLinked="1"/>
        <c:majorTickMark val="none"/>
        <c:minorTickMark val="none"/>
        <c:tickLblPos val="none"/>
        <c:crossAx val="302361048"/>
        <c:crosses val="autoZero"/>
        <c:auto val="1"/>
        <c:lblOffset val="100"/>
        <c:baseTimeUnit val="years"/>
      </c:dateAx>
      <c:valAx>
        <c:axId val="30236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67.81</c:v>
                </c:pt>
                <c:pt idx="1">
                  <c:v>69.040000000000006</c:v>
                </c:pt>
                <c:pt idx="2">
                  <c:v>72.34</c:v>
                </c:pt>
                <c:pt idx="3">
                  <c:v>67.489999999999995</c:v>
                </c:pt>
                <c:pt idx="4">
                  <c:v>68.349999999999994</c:v>
                </c:pt>
              </c:numCache>
            </c:numRef>
          </c:val>
        </c:ser>
        <c:dLbls>
          <c:showLegendKey val="0"/>
          <c:showVal val="0"/>
          <c:showCatName val="0"/>
          <c:showSerName val="0"/>
          <c:showPercent val="0"/>
          <c:showBubbleSize val="0"/>
        </c:dLbls>
        <c:gapWidth val="150"/>
        <c:axId val="302941880"/>
        <c:axId val="3029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02941880"/>
        <c:axId val="302942272"/>
      </c:lineChart>
      <c:dateAx>
        <c:axId val="302941880"/>
        <c:scaling>
          <c:orientation val="minMax"/>
        </c:scaling>
        <c:delete val="1"/>
        <c:axPos val="b"/>
        <c:numFmt formatCode="ge" sourceLinked="1"/>
        <c:majorTickMark val="none"/>
        <c:minorTickMark val="none"/>
        <c:tickLblPos val="none"/>
        <c:crossAx val="302942272"/>
        <c:crosses val="autoZero"/>
        <c:auto val="1"/>
        <c:lblOffset val="100"/>
        <c:baseTimeUnit val="years"/>
      </c:dateAx>
      <c:valAx>
        <c:axId val="3029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4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276.58999999999997</c:v>
                </c:pt>
                <c:pt idx="1">
                  <c:v>281.48</c:v>
                </c:pt>
                <c:pt idx="2">
                  <c:v>269.63</c:v>
                </c:pt>
                <c:pt idx="3">
                  <c:v>287.18</c:v>
                </c:pt>
                <c:pt idx="4">
                  <c:v>292.60000000000002</c:v>
                </c:pt>
              </c:numCache>
            </c:numRef>
          </c:val>
        </c:ser>
        <c:dLbls>
          <c:showLegendKey val="0"/>
          <c:showVal val="0"/>
          <c:showCatName val="0"/>
          <c:showSerName val="0"/>
          <c:showPercent val="0"/>
          <c:showBubbleSize val="0"/>
        </c:dLbls>
        <c:gapWidth val="150"/>
        <c:axId val="302323408"/>
        <c:axId val="30232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02323408"/>
        <c:axId val="302323016"/>
      </c:lineChart>
      <c:dateAx>
        <c:axId val="302323408"/>
        <c:scaling>
          <c:orientation val="minMax"/>
        </c:scaling>
        <c:delete val="1"/>
        <c:axPos val="b"/>
        <c:numFmt formatCode="ge" sourceLinked="1"/>
        <c:majorTickMark val="none"/>
        <c:minorTickMark val="none"/>
        <c:tickLblPos val="none"/>
        <c:crossAx val="302323016"/>
        <c:crosses val="autoZero"/>
        <c:auto val="1"/>
        <c:lblOffset val="100"/>
        <c:baseTimeUnit val="years"/>
      </c:dateAx>
      <c:valAx>
        <c:axId val="3023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神山町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5990</v>
      </c>
      <c r="AJ8" s="55"/>
      <c r="AK8" s="55"/>
      <c r="AL8" s="55"/>
      <c r="AM8" s="55"/>
      <c r="AN8" s="55"/>
      <c r="AO8" s="55"/>
      <c r="AP8" s="56"/>
      <c r="AQ8" s="46">
        <f>データ!R6</f>
        <v>173.3</v>
      </c>
      <c r="AR8" s="46"/>
      <c r="AS8" s="46"/>
      <c r="AT8" s="46"/>
      <c r="AU8" s="46"/>
      <c r="AV8" s="46"/>
      <c r="AW8" s="46"/>
      <c r="AX8" s="46"/>
      <c r="AY8" s="46">
        <f>データ!S6</f>
        <v>34.56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70.33</v>
      </c>
      <c r="S10" s="46"/>
      <c r="T10" s="46"/>
      <c r="U10" s="46"/>
      <c r="V10" s="46"/>
      <c r="W10" s="46"/>
      <c r="X10" s="46"/>
      <c r="Y10" s="46"/>
      <c r="Z10" s="80">
        <f>データ!P6</f>
        <v>3348</v>
      </c>
      <c r="AA10" s="80"/>
      <c r="AB10" s="80"/>
      <c r="AC10" s="80"/>
      <c r="AD10" s="80"/>
      <c r="AE10" s="80"/>
      <c r="AF10" s="80"/>
      <c r="AG10" s="80"/>
      <c r="AH10" s="2"/>
      <c r="AI10" s="80">
        <f>データ!T6</f>
        <v>4168</v>
      </c>
      <c r="AJ10" s="80"/>
      <c r="AK10" s="80"/>
      <c r="AL10" s="80"/>
      <c r="AM10" s="80"/>
      <c r="AN10" s="80"/>
      <c r="AO10" s="80"/>
      <c r="AP10" s="80"/>
      <c r="AQ10" s="46">
        <f>データ!U6</f>
        <v>7.75</v>
      </c>
      <c r="AR10" s="46"/>
      <c r="AS10" s="46"/>
      <c r="AT10" s="46"/>
      <c r="AU10" s="46"/>
      <c r="AV10" s="46"/>
      <c r="AW10" s="46"/>
      <c r="AX10" s="46"/>
      <c r="AY10" s="46">
        <f>データ!V6</f>
        <v>537.80999999999995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363421</v>
      </c>
      <c r="D6" s="31">
        <f t="shared" si="3"/>
        <v>47</v>
      </c>
      <c r="E6" s="31">
        <f t="shared" si="3"/>
        <v>1</v>
      </c>
      <c r="F6" s="31">
        <f t="shared" si="3"/>
        <v>0</v>
      </c>
      <c r="G6" s="31">
        <f t="shared" si="3"/>
        <v>0</v>
      </c>
      <c r="H6" s="31" t="str">
        <f t="shared" si="3"/>
        <v>徳島県　神山町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70.33</v>
      </c>
      <c r="P6" s="32">
        <f t="shared" si="3"/>
        <v>3348</v>
      </c>
      <c r="Q6" s="32">
        <f t="shared" si="3"/>
        <v>5990</v>
      </c>
      <c r="R6" s="32">
        <f t="shared" si="3"/>
        <v>173.3</v>
      </c>
      <c r="S6" s="32">
        <f t="shared" si="3"/>
        <v>34.56</v>
      </c>
      <c r="T6" s="32">
        <f t="shared" si="3"/>
        <v>4168</v>
      </c>
      <c r="U6" s="32">
        <f t="shared" si="3"/>
        <v>7.75</v>
      </c>
      <c r="V6" s="32">
        <f t="shared" si="3"/>
        <v>537.80999999999995</v>
      </c>
      <c r="W6" s="33">
        <f>IF(W7="",NA(),W7)</f>
        <v>79.42</v>
      </c>
      <c r="X6" s="33">
        <f t="shared" ref="X6:AF6" si="4">IF(X7="",NA(),X7)</f>
        <v>75.84</v>
      </c>
      <c r="Y6" s="33">
        <f t="shared" si="4"/>
        <v>79.81</v>
      </c>
      <c r="Z6" s="33">
        <f t="shared" si="4"/>
        <v>73.099999999999994</v>
      </c>
      <c r="AA6" s="33">
        <f t="shared" si="4"/>
        <v>74.260000000000005</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681.83</v>
      </c>
      <c r="BE6" s="33">
        <f t="shared" ref="BE6:BM6" si="7">IF(BE7="",NA(),BE7)</f>
        <v>618.53</v>
      </c>
      <c r="BF6" s="33">
        <f t="shared" si="7"/>
        <v>580.49</v>
      </c>
      <c r="BG6" s="33">
        <f t="shared" si="7"/>
        <v>537.37</v>
      </c>
      <c r="BH6" s="33">
        <f t="shared" si="7"/>
        <v>880.5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67.81</v>
      </c>
      <c r="BP6" s="33">
        <f t="shared" ref="BP6:BX6" si="8">IF(BP7="",NA(),BP7)</f>
        <v>69.040000000000006</v>
      </c>
      <c r="BQ6" s="33">
        <f t="shared" si="8"/>
        <v>72.34</v>
      </c>
      <c r="BR6" s="33">
        <f t="shared" si="8"/>
        <v>67.489999999999995</v>
      </c>
      <c r="BS6" s="33">
        <f t="shared" si="8"/>
        <v>68.349999999999994</v>
      </c>
      <c r="BT6" s="33">
        <f t="shared" si="8"/>
        <v>57.51</v>
      </c>
      <c r="BU6" s="33">
        <f t="shared" si="8"/>
        <v>56.46</v>
      </c>
      <c r="BV6" s="33">
        <f t="shared" si="8"/>
        <v>19.77</v>
      </c>
      <c r="BW6" s="33">
        <f t="shared" si="8"/>
        <v>34.25</v>
      </c>
      <c r="BX6" s="33">
        <f t="shared" si="8"/>
        <v>46.48</v>
      </c>
      <c r="BY6" s="32" t="str">
        <f>IF(BY7="","",IF(BY7="-","【-】","【"&amp;SUBSTITUTE(TEXT(BY7,"#,##0.00"),"-","△")&amp;"】"))</f>
        <v>【36.33】</v>
      </c>
      <c r="BZ6" s="33">
        <f>IF(BZ7="",NA(),BZ7)</f>
        <v>276.58999999999997</v>
      </c>
      <c r="CA6" s="33">
        <f t="shared" ref="CA6:CI6" si="9">IF(CA7="",NA(),CA7)</f>
        <v>281.48</v>
      </c>
      <c r="CB6" s="33">
        <f t="shared" si="9"/>
        <v>269.63</v>
      </c>
      <c r="CC6" s="33">
        <f t="shared" si="9"/>
        <v>287.18</v>
      </c>
      <c r="CD6" s="33">
        <f t="shared" si="9"/>
        <v>292.60000000000002</v>
      </c>
      <c r="CE6" s="33">
        <f t="shared" si="9"/>
        <v>291.83</v>
      </c>
      <c r="CF6" s="33">
        <f t="shared" si="9"/>
        <v>306.49</v>
      </c>
      <c r="CG6" s="33">
        <f t="shared" si="9"/>
        <v>878.73</v>
      </c>
      <c r="CH6" s="33">
        <f t="shared" si="9"/>
        <v>501.18</v>
      </c>
      <c r="CI6" s="33">
        <f t="shared" si="9"/>
        <v>376.61</v>
      </c>
      <c r="CJ6" s="32" t="str">
        <f>IF(CJ7="","",IF(CJ7="-","【-】","【"&amp;SUBSTITUTE(TEXT(CJ7,"#,##0.00"),"-","△")&amp;"】"))</f>
        <v>【476.46】</v>
      </c>
      <c r="CK6" s="33">
        <f>IF(CK7="",NA(),CK7)</f>
        <v>81.47</v>
      </c>
      <c r="CL6" s="33">
        <f t="shared" ref="CL6:CT6" si="10">IF(CL7="",NA(),CL7)</f>
        <v>79.040000000000006</v>
      </c>
      <c r="CM6" s="33">
        <f t="shared" si="10"/>
        <v>69.36</v>
      </c>
      <c r="CN6" s="33">
        <f t="shared" si="10"/>
        <v>71.69</v>
      </c>
      <c r="CO6" s="33">
        <f t="shared" si="10"/>
        <v>64.19</v>
      </c>
      <c r="CP6" s="33">
        <f t="shared" si="10"/>
        <v>57.95</v>
      </c>
      <c r="CQ6" s="33">
        <f t="shared" si="10"/>
        <v>58.25</v>
      </c>
      <c r="CR6" s="33">
        <f t="shared" si="10"/>
        <v>57.17</v>
      </c>
      <c r="CS6" s="33">
        <f t="shared" si="10"/>
        <v>57.55</v>
      </c>
      <c r="CT6" s="33">
        <f t="shared" si="10"/>
        <v>57.43</v>
      </c>
      <c r="CU6" s="32" t="str">
        <f>IF(CU7="","",IF(CU7="-","【-】","【"&amp;SUBSTITUTE(TEXT(CU7,"#,##0.00"),"-","△")&amp;"】"))</f>
        <v>【58.19】</v>
      </c>
      <c r="CV6" s="33">
        <f>IF(CV7="",NA(),CV7)</f>
        <v>61.07</v>
      </c>
      <c r="CW6" s="33">
        <f t="shared" ref="CW6:DE6" si="11">IF(CW7="",NA(),CW7)</f>
        <v>61.71</v>
      </c>
      <c r="CX6" s="33">
        <f t="shared" si="11"/>
        <v>68.56</v>
      </c>
      <c r="CY6" s="33">
        <f t="shared" si="11"/>
        <v>66.84</v>
      </c>
      <c r="CZ6" s="33">
        <f t="shared" si="11"/>
        <v>71.11</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1.86</v>
      </c>
      <c r="ED6" s="33">
        <f t="shared" ref="ED6:EL6" si="14">IF(ED7="",NA(),ED7)</f>
        <v>0.56999999999999995</v>
      </c>
      <c r="EE6" s="33">
        <f t="shared" si="14"/>
        <v>0.32</v>
      </c>
      <c r="EF6" s="33">
        <f t="shared" si="14"/>
        <v>0.63</v>
      </c>
      <c r="EG6" s="33">
        <f t="shared" si="14"/>
        <v>0.91</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363421</v>
      </c>
      <c r="D7" s="35">
        <v>47</v>
      </c>
      <c r="E7" s="35">
        <v>1</v>
      </c>
      <c r="F7" s="35">
        <v>0</v>
      </c>
      <c r="G7" s="35">
        <v>0</v>
      </c>
      <c r="H7" s="35" t="s">
        <v>93</v>
      </c>
      <c r="I7" s="35" t="s">
        <v>94</v>
      </c>
      <c r="J7" s="35" t="s">
        <v>95</v>
      </c>
      <c r="K7" s="35" t="s">
        <v>96</v>
      </c>
      <c r="L7" s="35" t="s">
        <v>97</v>
      </c>
      <c r="M7" s="36" t="s">
        <v>98</v>
      </c>
      <c r="N7" s="36" t="s">
        <v>99</v>
      </c>
      <c r="O7" s="36">
        <v>70.33</v>
      </c>
      <c r="P7" s="36">
        <v>3348</v>
      </c>
      <c r="Q7" s="36">
        <v>5990</v>
      </c>
      <c r="R7" s="36">
        <v>173.3</v>
      </c>
      <c r="S7" s="36">
        <v>34.56</v>
      </c>
      <c r="T7" s="36">
        <v>4168</v>
      </c>
      <c r="U7" s="36">
        <v>7.75</v>
      </c>
      <c r="V7" s="36">
        <v>537.80999999999995</v>
      </c>
      <c r="W7" s="36">
        <v>79.42</v>
      </c>
      <c r="X7" s="36">
        <v>75.84</v>
      </c>
      <c r="Y7" s="36">
        <v>79.81</v>
      </c>
      <c r="Z7" s="36">
        <v>73.099999999999994</v>
      </c>
      <c r="AA7" s="36">
        <v>74.260000000000005</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681.83</v>
      </c>
      <c r="BE7" s="36">
        <v>618.53</v>
      </c>
      <c r="BF7" s="36">
        <v>580.49</v>
      </c>
      <c r="BG7" s="36">
        <v>537.37</v>
      </c>
      <c r="BH7" s="36">
        <v>880.5</v>
      </c>
      <c r="BI7" s="36">
        <v>1137.3599999999999</v>
      </c>
      <c r="BJ7" s="36">
        <v>1124.6400000000001</v>
      </c>
      <c r="BK7" s="36">
        <v>1108.26</v>
      </c>
      <c r="BL7" s="36">
        <v>1113.76</v>
      </c>
      <c r="BM7" s="36">
        <v>1125.69</v>
      </c>
      <c r="BN7" s="36">
        <v>1239.32</v>
      </c>
      <c r="BO7" s="36">
        <v>67.81</v>
      </c>
      <c r="BP7" s="36">
        <v>69.040000000000006</v>
      </c>
      <c r="BQ7" s="36">
        <v>72.34</v>
      </c>
      <c r="BR7" s="36">
        <v>67.489999999999995</v>
      </c>
      <c r="BS7" s="36">
        <v>68.349999999999994</v>
      </c>
      <c r="BT7" s="36">
        <v>57.51</v>
      </c>
      <c r="BU7" s="36">
        <v>56.46</v>
      </c>
      <c r="BV7" s="36">
        <v>19.77</v>
      </c>
      <c r="BW7" s="36">
        <v>34.25</v>
      </c>
      <c r="BX7" s="36">
        <v>46.48</v>
      </c>
      <c r="BY7" s="36">
        <v>36.33</v>
      </c>
      <c r="BZ7" s="36">
        <v>276.58999999999997</v>
      </c>
      <c r="CA7" s="36">
        <v>281.48</v>
      </c>
      <c r="CB7" s="36">
        <v>269.63</v>
      </c>
      <c r="CC7" s="36">
        <v>287.18</v>
      </c>
      <c r="CD7" s="36">
        <v>292.60000000000002</v>
      </c>
      <c r="CE7" s="36">
        <v>291.83</v>
      </c>
      <c r="CF7" s="36">
        <v>306.49</v>
      </c>
      <c r="CG7" s="36">
        <v>878.73</v>
      </c>
      <c r="CH7" s="36">
        <v>501.18</v>
      </c>
      <c r="CI7" s="36">
        <v>376.61</v>
      </c>
      <c r="CJ7" s="36">
        <v>476.46</v>
      </c>
      <c r="CK7" s="36">
        <v>81.47</v>
      </c>
      <c r="CL7" s="36">
        <v>79.040000000000006</v>
      </c>
      <c r="CM7" s="36">
        <v>69.36</v>
      </c>
      <c r="CN7" s="36">
        <v>71.69</v>
      </c>
      <c r="CO7" s="36">
        <v>64.19</v>
      </c>
      <c r="CP7" s="36">
        <v>57.95</v>
      </c>
      <c r="CQ7" s="36">
        <v>58.25</v>
      </c>
      <c r="CR7" s="36">
        <v>57.17</v>
      </c>
      <c r="CS7" s="36">
        <v>57.55</v>
      </c>
      <c r="CT7" s="36">
        <v>57.43</v>
      </c>
      <c r="CU7" s="36">
        <v>58.19</v>
      </c>
      <c r="CV7" s="36">
        <v>61.07</v>
      </c>
      <c r="CW7" s="36">
        <v>61.71</v>
      </c>
      <c r="CX7" s="36">
        <v>68.56</v>
      </c>
      <c r="CY7" s="36">
        <v>66.84</v>
      </c>
      <c r="CZ7" s="36">
        <v>71.11</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1.86</v>
      </c>
      <c r="ED7" s="36">
        <v>0.56999999999999995</v>
      </c>
      <c r="EE7" s="36">
        <v>0.32</v>
      </c>
      <c r="EF7" s="36">
        <v>0.63</v>
      </c>
      <c r="EG7" s="36">
        <v>0.91</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2016-02-25T00:24:09Z</cp:lastPrinted>
  <dcterms:created xsi:type="dcterms:W3CDTF">2016-01-18T05:05:46Z</dcterms:created>
  <dcterms:modified xsi:type="dcterms:W3CDTF">2016-02-26T05:40:17Z</dcterms:modified>
  <cp:category/>
</cp:coreProperties>
</file>