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8 三好市（済み）◆\"/>
    </mc:Choice>
  </mc:AlternateContent>
  <workbookProtection workbookPassword="B501" lockStructure="1"/>
  <bookViews>
    <workbookView xWindow="0" yWindow="0" windowWidth="20490" windowHeight="747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R10" i="4" s="1"/>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<sst xmlns="http://schemas.openxmlformats.org/spreadsheetml/2006/main" count="218" uniqueCount="108">
  <si>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</si>
  <si>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</si>
  <si>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</si>
  <si>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</si>
  <si>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</si>
  <si>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</si>
  <si>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</si>
  <si>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</si>
  <si>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</si>
  <si>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</si>
  <si>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</si>
  <si>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</si>
  <si>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</si>
  <si>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</si>
  <si>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</si>
  <si>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</si>
  <si>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</si>
  <si>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</si>
  <si>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</si>
  <si>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</si>
  <si>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</si>
  <si>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</si>
  <si>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</si>
  <si>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</si>
  <si>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</si>
  <si>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</si>
  <si>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</si>
  <si>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</si>
  <si>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</si>
  <si>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</si>
  <si>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</si>
  <si>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</si>
  <si>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</si>
  <si>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</si>
  <si>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</si>
  <si>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</si>
  <si>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</si>
  <si>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</si>
  <si>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</si>
  <si>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</si>
  <si>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</si>
  <si>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</si>
  <si>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</si>
  <si>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</si>
  <si>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</si>
  <si>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</si>
  <si>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</si>
  <si>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</si>
  <si>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</si>
  <si>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</si>
  <si>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</si>
  <si>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</si>
  <si>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</si>
  <si>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</si>
  <si>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</si>
  <si>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</si>
  <si>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</si>
  <si>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</si>
  <si>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</si>
  <si>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</si>
  <si>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</si>
  <si>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</si>
  <si>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</si>
  <si>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</si>
  <si>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</si>
  <si>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</si>
  <si>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</si>
  <si>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</si>
  <si>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</si>
  <si>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</si>
  <si>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</si>
  <si>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</si>
  <si>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</si>
  <si>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</si>
  <si>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</si>
  <si>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</si>
  <si>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</si>
  <si>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</si>
  <si>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</si>
  <si>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</si>
  <si>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</si>
  <si>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</si>
  <si>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</si>
  <si>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</si>
  <si>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</si>
  <si>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</si>
  <si>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</si>
  <si>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</si>
  <si>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</si>
  <si>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</si>
  <si>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</si>
  <si>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</si>
  <si>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</si>
  <si>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三好市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</si>
  <si>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</si>
  <si>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</si>
  <si>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</si>
  <si>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</si>
  <si>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</si>
  <si>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</si>
  <si>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</si>
  <si>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</si>
  <si>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</si>
  <si>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</si>
  <si>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</si>
  <si>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管路更新率については、H26年度に上昇したが、市内の管路延長は膨大で、すべてを更新するには年数が必要と思われる。</t>
    <rPh sb="0" eb="2">
      <t>カンロ</t>
    </rPh>
    <rPh sb="2" eb="4">
      <t>コウシン</t>
    </rPh>
    <rPh sb="4" eb="5">
      <t>リツ</t>
    </rPh>
    <rPh sb="14" eb="15">
      <t>ネン</t>
    </rPh>
    <rPh sb="15" eb="16">
      <t>ド</t>
    </rPh>
    <rPh sb="17" eb="19">
      <t>ジョウショウ</t>
    </rPh>
    <rPh sb="23" eb="25">
      <t>シナイ</t>
    </rPh>
    <rPh sb="26" eb="28">
      <t>カンロ</t>
    </rPh>
    <rPh sb="28" eb="30">
      <t>エンチョウ</t>
    </rPh>
    <rPh sb="31" eb="33">
      <t>ボウダイ</t>
    </rPh>
    <rPh sb="39" eb="41">
      <t>コウシン</t>
    </rPh>
    <rPh sb="45" eb="47">
      <t>ネンスウ</t>
    </rPh>
    <rPh sb="48" eb="50">
      <t>ヒツヨウ</t>
    </rPh>
    <rPh sb="51" eb="52">
      <t>オモ</t>
    </rPh>
    <phoneticPr fontId="4"/>
  </si>
  <si>
    <t>　収益については全国平均を上回っている。H26年度は単年度黒字となっていないが、企業債残高が減少しているため、新たな企業債の借り入れが大幅に増加しない限り　今後も収支率の上昇が見込める。
　料金回収率については、平均より下回っており、一般会計からの繰入額が多いためと思われる。
　給水原価については平均とあまり変わらないが、年々上昇傾向にある。
　施設利用率も数年前に比べ減少しているが、これは、給水区域の人口減少に伴う使用水量の減少と思われる。
　有収率の減少は、配水管の老朽化に伴う漏水の発生が主な原因と考えられ、今後布設替えを行う必要があると思われる。</t>
    <rPh sb="1" eb="3">
      <t>シュウエキ</t>
    </rPh>
    <rPh sb="8" eb="10">
      <t>ゼンコク</t>
    </rPh>
    <rPh sb="10" eb="12">
      <t>ヘイキン</t>
    </rPh>
    <rPh sb="13" eb="15">
      <t>ウワマワ</t>
    </rPh>
    <rPh sb="23" eb="24">
      <t>ネン</t>
    </rPh>
    <rPh sb="24" eb="25">
      <t>ド</t>
    </rPh>
    <rPh sb="26" eb="29">
      <t>タンネンド</t>
    </rPh>
    <rPh sb="29" eb="31">
      <t>クロジ</t>
    </rPh>
    <rPh sb="40" eb="42">
      <t>キギョウ</t>
    </rPh>
    <rPh sb="42" eb="43">
      <t>サイ</t>
    </rPh>
    <rPh sb="43" eb="45">
      <t>ザンダカ</t>
    </rPh>
    <rPh sb="46" eb="48">
      <t>ゲンショウ</t>
    </rPh>
    <rPh sb="55" eb="56">
      <t>アラ</t>
    </rPh>
    <rPh sb="58" eb="60">
      <t>キギョウ</t>
    </rPh>
    <rPh sb="60" eb="61">
      <t>サイ</t>
    </rPh>
    <rPh sb="62" eb="63">
      <t>カ</t>
    </rPh>
    <rPh sb="64" eb="65">
      <t>イ</t>
    </rPh>
    <rPh sb="67" eb="69">
      <t>オオハバ</t>
    </rPh>
    <rPh sb="70" eb="72">
      <t>ゾウカ</t>
    </rPh>
    <rPh sb="75" eb="76">
      <t>カギ</t>
    </rPh>
    <rPh sb="78" eb="80">
      <t>コンゴ</t>
    </rPh>
    <rPh sb="81" eb="83">
      <t>シュウシ</t>
    </rPh>
    <rPh sb="83" eb="84">
      <t>リツ</t>
    </rPh>
    <rPh sb="85" eb="87">
      <t>ジョウショウ</t>
    </rPh>
    <rPh sb="88" eb="90">
      <t>ミコ</t>
    </rPh>
    <rPh sb="95" eb="97">
      <t>リョウキン</t>
    </rPh>
    <rPh sb="97" eb="99">
      <t>カイシュウ</t>
    </rPh>
    <rPh sb="99" eb="100">
      <t>リツ</t>
    </rPh>
    <rPh sb="106" eb="108">
      <t>ヘイキン</t>
    </rPh>
    <rPh sb="110" eb="112">
      <t>シタマワ</t>
    </rPh>
    <rPh sb="117" eb="119">
      <t>イッパン</t>
    </rPh>
    <rPh sb="119" eb="121">
      <t>カイケイ</t>
    </rPh>
    <rPh sb="124" eb="126">
      <t>クリイレ</t>
    </rPh>
    <rPh sb="126" eb="127">
      <t>ガク</t>
    </rPh>
    <rPh sb="128" eb="129">
      <t>オオ</t>
    </rPh>
    <rPh sb="133" eb="134">
      <t>オモ</t>
    </rPh>
    <rPh sb="140" eb="142">
      <t>キュウスイ</t>
    </rPh>
    <rPh sb="142" eb="144">
      <t>ゲンカ</t>
    </rPh>
    <rPh sb="149" eb="151">
      <t>ヘイキン</t>
    </rPh>
    <rPh sb="155" eb="156">
      <t>カ</t>
    </rPh>
    <rPh sb="162" eb="164">
      <t>ネンネン</t>
    </rPh>
    <rPh sb="164" eb="166">
      <t>ジョウショウ</t>
    </rPh>
    <rPh sb="166" eb="168">
      <t>ケイコウ</t>
    </rPh>
    <rPh sb="174" eb="176">
      <t>シセツ</t>
    </rPh>
    <rPh sb="176" eb="179">
      <t>リヨウリツ</t>
    </rPh>
    <rPh sb="180" eb="182">
      <t>スウネン</t>
    </rPh>
    <rPh sb="182" eb="183">
      <t>マエ</t>
    </rPh>
    <rPh sb="184" eb="185">
      <t>クラ</t>
    </rPh>
    <rPh sb="186" eb="188">
      <t>ゲンショウ</t>
    </rPh>
    <rPh sb="198" eb="200">
      <t>キュウスイ</t>
    </rPh>
    <rPh sb="200" eb="202">
      <t>クイキ</t>
    </rPh>
    <rPh sb="203" eb="205">
      <t>ジンコウ</t>
    </rPh>
    <rPh sb="205" eb="207">
      <t>ゲンショウ</t>
    </rPh>
    <rPh sb="208" eb="209">
      <t>トモナ</t>
    </rPh>
    <rPh sb="210" eb="212">
      <t>シヨウ</t>
    </rPh>
    <rPh sb="212" eb="214">
      <t>スイリョウ</t>
    </rPh>
    <rPh sb="215" eb="217">
      <t>ゲンショウ</t>
    </rPh>
    <rPh sb="218" eb="219">
      <t>オモ</t>
    </rPh>
    <rPh sb="225" eb="228">
      <t>ユウシュウリツ</t>
    </rPh>
    <rPh sb="229" eb="231">
      <t>ゲンショウ</t>
    </rPh>
    <rPh sb="233" eb="234">
      <t>ハイ</t>
    </rPh>
    <rPh sb="234" eb="236">
      <t>スイカン</t>
    </rPh>
    <rPh sb="237" eb="240">
      <t>ロウキュウカ</t>
    </rPh>
    <rPh sb="241" eb="242">
      <t>トモナ</t>
    </rPh>
    <rPh sb="243" eb="245">
      <t>ロウスイ</t>
    </rPh>
    <rPh sb="246" eb="248">
      <t>ハッセイ</t>
    </rPh>
    <rPh sb="249" eb="250">
      <t>オモ</t>
    </rPh>
    <rPh sb="251" eb="253">
      <t>ゲンイン</t>
    </rPh>
    <rPh sb="254" eb="255">
      <t>カンガ</t>
    </rPh>
    <rPh sb="259" eb="261">
      <t>コンゴ</t>
    </rPh>
    <rPh sb="261" eb="263">
      <t>フセツ</t>
    </rPh>
    <rPh sb="263" eb="264">
      <t>ガ</t>
    </rPh>
    <rPh sb="266" eb="267">
      <t>オコナ</t>
    </rPh>
    <rPh sb="268" eb="270">
      <t>ヒツヨウ</t>
    </rPh>
    <rPh sb="274" eb="275">
      <t>オモ</t>
    </rPh>
    <phoneticPr fontId="4"/>
  </si>
  <si>
    <t>人口減少による収益減少を補うため、一般会計からの繰入を行っていることにより収支率は全国平均より高いが、料金回収率は平均を下回っており、一般会計からの繰入金に頼ることなく給水収益を上昇させることが今以上に必要と思われる。</t>
    <rPh sb="0" eb="2">
      <t>ジンコウ</t>
    </rPh>
    <rPh sb="2" eb="4">
      <t>ゲンショウ</t>
    </rPh>
    <rPh sb="7" eb="9">
      <t>シュウエキ</t>
    </rPh>
    <rPh sb="9" eb="11">
      <t>ゲンショウ</t>
    </rPh>
    <rPh sb="12" eb="13">
      <t>オギナ</t>
    </rPh>
    <rPh sb="17" eb="19">
      <t>イッパン</t>
    </rPh>
    <rPh sb="19" eb="21">
      <t>カイケイ</t>
    </rPh>
    <rPh sb="24" eb="26">
      <t>クリイレ</t>
    </rPh>
    <rPh sb="27" eb="28">
      <t>オコナ</t>
    </rPh>
    <rPh sb="37" eb="39">
      <t>シュウシ</t>
    </rPh>
    <rPh sb="39" eb="40">
      <t>リツ</t>
    </rPh>
    <rPh sb="41" eb="43">
      <t>ゼンコク</t>
    </rPh>
    <rPh sb="43" eb="45">
      <t>ヘイキン</t>
    </rPh>
    <rPh sb="47" eb="48">
      <t>タカ</t>
    </rPh>
    <rPh sb="51" eb="53">
      <t>リョウキン</t>
    </rPh>
    <rPh sb="53" eb="55">
      <t>カイシュウ</t>
    </rPh>
    <rPh sb="55" eb="56">
      <t>リツ</t>
    </rPh>
    <rPh sb="57" eb="59">
      <t>ヘイキン</t>
    </rPh>
    <rPh sb="60" eb="62">
      <t>シタマワ</t>
    </rPh>
    <rPh sb="67" eb="69">
      <t>イッパン</t>
    </rPh>
    <rPh sb="69" eb="71">
      <t>カイケイ</t>
    </rPh>
    <rPh sb="74" eb="76">
      <t>クリイレ</t>
    </rPh>
    <rPh sb="76" eb="77">
      <t>キン</t>
    </rPh>
    <rPh sb="78" eb="79">
      <t>タヨ</t>
    </rPh>
    <rPh sb="84" eb="86">
      <t>キュウスイ</t>
    </rPh>
    <rPh sb="86" eb="88">
      <t>シュウエキ</t>
    </rPh>
    <rPh sb="89" eb="91">
      <t>ジョウショウ</t>
    </rPh>
    <rPh sb="97" eb="100">
      <t>イマイジョウ</t>
    </rPh>
    <rPh sb="101" eb="103">
      <t>ヒツヨウ</t>
    </rPh>
    <rPh sb="104" eb="105">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</si>
</sst>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0.26</c:v>
                </c:pt>
                <c:pt idx="1">
                  <c:v>0.04</c:v>
                </c:pt>
                <c:pt idx="2">
                  <c:v>0.12</c:v>
                </c:pt>
                <c:pt idx="3" formatCode="#,##0.00;&quot;△&quot;#,##0.00">
                  <c:v>0</c:v>
                </c:pt>
                <c:pt idx="4">
                  <c:v>1.27</c:v>
                </c:pt>
              </c:numCache>
            </c:numRef>
          </c:val>
        </c:ser>
        <c:dLbls>
          <c:showLegendKey val="0"/>
          <c:showVal val="0"/>
          <c:showCatName val="0"/>
          <c:showSerName val="0"/>
          <c:showPercent val="0"/>
          <c:showBubbleSize val="0"/>
        </c:dLbls>
        <c:gapWidth val="150"/>
        <c:axId val="332321880"/>
        <c:axId val="33148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332321880"/>
        <c:axId val="331489520"/>
      </c:lineChart>
      <c:dateAx>
        <c:axId val="332321880"/>
        <c:scaling>
          <c:orientation val="minMax"/>
        </c:scaling>
        <c:delete val="1"/>
        <c:axPos val="b"/>
        <c:numFmt formatCode="ge" sourceLinked="1"/>
        <c:majorTickMark val="none"/>
        <c:minorTickMark val="none"/>
        <c:tickLblPos val="none"/>
        <c:crossAx val="331489520"/>
        <c:crosses val="autoZero"/>
        <c:auto val="1"/>
        <c:lblOffset val="100"/>
        <c:baseTimeUnit val="years"/>
      </c:dateAx>
      <c:valAx>
        <c:axId val="33148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32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62.39</c:v>
                </c:pt>
                <c:pt idx="1">
                  <c:v>60.74</c:v>
                </c:pt>
                <c:pt idx="2">
                  <c:v>61.31</c:v>
                </c:pt>
                <c:pt idx="3">
                  <c:v>60.68</c:v>
                </c:pt>
                <c:pt idx="4">
                  <c:v>61.46</c:v>
                </c:pt>
              </c:numCache>
            </c:numRef>
          </c:val>
        </c:ser>
        <c:dLbls>
          <c:showLegendKey val="0"/>
          <c:showVal val="0"/>
          <c:showCatName val="0"/>
          <c:showSerName val="0"/>
          <c:showPercent val="0"/>
          <c:showBubbleSize val="0"/>
        </c:dLbls>
        <c:gapWidth val="150"/>
        <c:axId val="334771624"/>
        <c:axId val="33477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334771624"/>
        <c:axId val="334772016"/>
      </c:lineChart>
      <c:dateAx>
        <c:axId val="334771624"/>
        <c:scaling>
          <c:orientation val="minMax"/>
        </c:scaling>
        <c:delete val="1"/>
        <c:axPos val="b"/>
        <c:numFmt formatCode="ge" sourceLinked="1"/>
        <c:majorTickMark val="none"/>
        <c:minorTickMark val="none"/>
        <c:tickLblPos val="none"/>
        <c:crossAx val="334772016"/>
        <c:crosses val="autoZero"/>
        <c:auto val="1"/>
        <c:lblOffset val="100"/>
        <c:baseTimeUnit val="years"/>
      </c:dateAx>
      <c:valAx>
        <c:axId val="33477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77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84.66</c:v>
                </c:pt>
                <c:pt idx="1">
                  <c:v>85.72</c:v>
                </c:pt>
                <c:pt idx="2">
                  <c:v>82.17</c:v>
                </c:pt>
                <c:pt idx="3">
                  <c:v>82.4</c:v>
                </c:pt>
                <c:pt idx="4">
                  <c:v>79.260000000000005</c:v>
                </c:pt>
              </c:numCache>
            </c:numRef>
          </c:val>
        </c:ser>
        <c:dLbls>
          <c:showLegendKey val="0"/>
          <c:showVal val="0"/>
          <c:showCatName val="0"/>
          <c:showSerName val="0"/>
          <c:showPercent val="0"/>
          <c:showBubbleSize val="0"/>
        </c:dLbls>
        <c:gapWidth val="150"/>
        <c:axId val="334773192"/>
        <c:axId val="33457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334773192"/>
        <c:axId val="334579672"/>
      </c:lineChart>
      <c:dateAx>
        <c:axId val="334773192"/>
        <c:scaling>
          <c:orientation val="minMax"/>
        </c:scaling>
        <c:delete val="1"/>
        <c:axPos val="b"/>
        <c:numFmt formatCode="ge" sourceLinked="1"/>
        <c:majorTickMark val="none"/>
        <c:minorTickMark val="none"/>
        <c:tickLblPos val="none"/>
        <c:crossAx val="334579672"/>
        <c:crosses val="autoZero"/>
        <c:auto val="1"/>
        <c:lblOffset val="100"/>
        <c:baseTimeUnit val="years"/>
      </c:dateAx>
      <c:valAx>
        <c:axId val="33457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77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78.290000000000006</c:v>
                </c:pt>
                <c:pt idx="1">
                  <c:v>77.3</c:v>
                </c:pt>
                <c:pt idx="2">
                  <c:v>79.900000000000006</c:v>
                </c:pt>
                <c:pt idx="3">
                  <c:v>82.89</c:v>
                </c:pt>
                <c:pt idx="4">
                  <c:v>81.650000000000006</c:v>
                </c:pt>
              </c:numCache>
            </c:numRef>
          </c:val>
        </c:ser>
        <c:dLbls>
          <c:showLegendKey val="0"/>
          <c:showVal val="0"/>
          <c:showCatName val="0"/>
          <c:showSerName val="0"/>
          <c:showPercent val="0"/>
          <c:showBubbleSize val="0"/>
        </c:dLbls>
        <c:gapWidth val="150"/>
        <c:axId val="333311728"/>
        <c:axId val="25717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333311728"/>
        <c:axId val="257173448"/>
      </c:lineChart>
      <c:dateAx>
        <c:axId val="333311728"/>
        <c:scaling>
          <c:orientation val="minMax"/>
        </c:scaling>
        <c:delete val="1"/>
        <c:axPos val="b"/>
        <c:numFmt formatCode="ge" sourceLinked="1"/>
        <c:majorTickMark val="none"/>
        <c:minorTickMark val="none"/>
        <c:tickLblPos val="none"/>
        <c:crossAx val="257173448"/>
        <c:crosses val="autoZero"/>
        <c:auto val="1"/>
        <c:lblOffset val="100"/>
        <c:baseTimeUnit val="years"/>
      </c:dateAx>
      <c:valAx>
        <c:axId val="25717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1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3733472"/>
        <c:axId val="3321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3733472"/>
        <c:axId val="332173824"/>
      </c:lineChart>
      <c:dateAx>
        <c:axId val="333733472"/>
        <c:scaling>
          <c:orientation val="minMax"/>
        </c:scaling>
        <c:delete val="1"/>
        <c:axPos val="b"/>
        <c:numFmt formatCode="ge" sourceLinked="1"/>
        <c:majorTickMark val="none"/>
        <c:minorTickMark val="none"/>
        <c:tickLblPos val="none"/>
        <c:crossAx val="332173824"/>
        <c:crosses val="autoZero"/>
        <c:auto val="1"/>
        <c:lblOffset val="100"/>
        <c:baseTimeUnit val="years"/>
      </c:dateAx>
      <c:valAx>
        <c:axId val="3321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332216"/>
        <c:axId val="3343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332216"/>
        <c:axId val="334332608"/>
      </c:lineChart>
      <c:dateAx>
        <c:axId val="334332216"/>
        <c:scaling>
          <c:orientation val="minMax"/>
        </c:scaling>
        <c:delete val="1"/>
        <c:axPos val="b"/>
        <c:numFmt formatCode="ge" sourceLinked="1"/>
        <c:majorTickMark val="none"/>
        <c:minorTickMark val="none"/>
        <c:tickLblPos val="none"/>
        <c:crossAx val="334332608"/>
        <c:crosses val="autoZero"/>
        <c:auto val="1"/>
        <c:lblOffset val="100"/>
        <c:baseTimeUnit val="years"/>
      </c:dateAx>
      <c:valAx>
        <c:axId val="3343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3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335352"/>
        <c:axId val="3342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335352"/>
        <c:axId val="334237376"/>
      </c:lineChart>
      <c:dateAx>
        <c:axId val="334335352"/>
        <c:scaling>
          <c:orientation val="minMax"/>
        </c:scaling>
        <c:delete val="1"/>
        <c:axPos val="b"/>
        <c:numFmt formatCode="ge" sourceLinked="1"/>
        <c:majorTickMark val="none"/>
        <c:minorTickMark val="none"/>
        <c:tickLblPos val="none"/>
        <c:crossAx val="334237376"/>
        <c:crosses val="autoZero"/>
        <c:auto val="1"/>
        <c:lblOffset val="100"/>
        <c:baseTimeUnit val="years"/>
      </c:dateAx>
      <c:valAx>
        <c:axId val="3342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3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238944"/>
        <c:axId val="33423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238944"/>
        <c:axId val="334239336"/>
      </c:lineChart>
      <c:dateAx>
        <c:axId val="334238944"/>
        <c:scaling>
          <c:orientation val="minMax"/>
        </c:scaling>
        <c:delete val="1"/>
        <c:axPos val="b"/>
        <c:numFmt formatCode="ge" sourceLinked="1"/>
        <c:majorTickMark val="none"/>
        <c:minorTickMark val="none"/>
        <c:tickLblPos val="none"/>
        <c:crossAx val="334239336"/>
        <c:crosses val="autoZero"/>
        <c:auto val="1"/>
        <c:lblOffset val="100"/>
        <c:baseTimeUnit val="years"/>
      </c:dateAx>
      <c:valAx>
        <c:axId val="33423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1307.72</c:v>
                </c:pt>
                <c:pt idx="1">
                  <c:v>1247.56</c:v>
                </c:pt>
                <c:pt idx="2">
                  <c:v>1160.21</c:v>
                </c:pt>
                <c:pt idx="3">
                  <c:v>1257.68</c:v>
                </c:pt>
                <c:pt idx="4">
                  <c:v>1163.6500000000001</c:v>
                </c:pt>
              </c:numCache>
            </c:numRef>
          </c:val>
        </c:ser>
        <c:dLbls>
          <c:showLegendKey val="0"/>
          <c:showVal val="0"/>
          <c:showCatName val="0"/>
          <c:showSerName val="0"/>
          <c:showPercent val="0"/>
          <c:showBubbleSize val="0"/>
        </c:dLbls>
        <c:gapWidth val="150"/>
        <c:axId val="334240512"/>
        <c:axId val="33424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334240512"/>
        <c:axId val="334240904"/>
      </c:lineChart>
      <c:dateAx>
        <c:axId val="334240512"/>
        <c:scaling>
          <c:orientation val="minMax"/>
        </c:scaling>
        <c:delete val="1"/>
        <c:axPos val="b"/>
        <c:numFmt formatCode="ge" sourceLinked="1"/>
        <c:majorTickMark val="none"/>
        <c:minorTickMark val="none"/>
        <c:tickLblPos val="none"/>
        <c:crossAx val="334240904"/>
        <c:crosses val="autoZero"/>
        <c:auto val="1"/>
        <c:lblOffset val="100"/>
        <c:baseTimeUnit val="years"/>
      </c:dateAx>
      <c:valAx>
        <c:axId val="33424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55.37</c:v>
                </c:pt>
                <c:pt idx="1">
                  <c:v>50.45</c:v>
                </c:pt>
                <c:pt idx="2">
                  <c:v>53.12</c:v>
                </c:pt>
                <c:pt idx="3">
                  <c:v>53.48</c:v>
                </c:pt>
                <c:pt idx="4">
                  <c:v>51.08</c:v>
                </c:pt>
              </c:numCache>
            </c:numRef>
          </c:val>
        </c:ser>
        <c:dLbls>
          <c:showLegendKey val="0"/>
          <c:showVal val="0"/>
          <c:showCatName val="0"/>
          <c:showSerName val="0"/>
          <c:showPercent val="0"/>
          <c:showBubbleSize val="0"/>
        </c:dLbls>
        <c:gapWidth val="150"/>
        <c:axId val="334334960"/>
        <c:axId val="33433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334334960"/>
        <c:axId val="334334568"/>
      </c:lineChart>
      <c:dateAx>
        <c:axId val="334334960"/>
        <c:scaling>
          <c:orientation val="minMax"/>
        </c:scaling>
        <c:delete val="1"/>
        <c:axPos val="b"/>
        <c:numFmt formatCode="ge" sourceLinked="1"/>
        <c:majorTickMark val="none"/>
        <c:minorTickMark val="none"/>
        <c:tickLblPos val="none"/>
        <c:crossAx val="334334568"/>
        <c:crosses val="autoZero"/>
        <c:auto val="1"/>
        <c:lblOffset val="100"/>
        <c:baseTimeUnit val="years"/>
      </c:dateAx>
      <c:valAx>
        <c:axId val="33433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3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271.62</c:v>
                </c:pt>
                <c:pt idx="1">
                  <c:v>295.62</c:v>
                </c:pt>
                <c:pt idx="2">
                  <c:v>299.69</c:v>
                </c:pt>
                <c:pt idx="3">
                  <c:v>296.86</c:v>
                </c:pt>
                <c:pt idx="4">
                  <c:v>321.95</c:v>
                </c:pt>
              </c:numCache>
            </c:numRef>
          </c:val>
        </c:ser>
        <c:dLbls>
          <c:showLegendKey val="0"/>
          <c:showVal val="0"/>
          <c:showCatName val="0"/>
          <c:showSerName val="0"/>
          <c:showPercent val="0"/>
          <c:showBubbleSize val="0"/>
        </c:dLbls>
        <c:gapWidth val="150"/>
        <c:axId val="334238552"/>
        <c:axId val="33477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334238552"/>
        <c:axId val="334770448"/>
      </c:lineChart>
      <c:dateAx>
        <c:axId val="334238552"/>
        <c:scaling>
          <c:orientation val="minMax"/>
        </c:scaling>
        <c:delete val="1"/>
        <c:axPos val="b"/>
        <c:numFmt formatCode="ge" sourceLinked="1"/>
        <c:majorTickMark val="none"/>
        <c:minorTickMark val="none"/>
        <c:tickLblPos val="none"/>
        <c:crossAx val="334770448"/>
        <c:crosses val="autoZero"/>
        <c:auto val="1"/>
        <c:lblOffset val="100"/>
        <c:baseTimeUnit val="years"/>
      </c:dateAx>
      <c:valAx>
        <c:axId val="33477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3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三好市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28975</v>
      </c>
      <c r="AJ8" s="55"/>
      <c r="AK8" s="55"/>
      <c r="AL8" s="55"/>
      <c r="AM8" s="55"/>
      <c r="AN8" s="55"/>
      <c r="AO8" s="55"/>
      <c r="AP8" s="56"/>
      <c r="AQ8" s="46">
        <f>データ!R6</f>
        <v>721.42</v>
      </c>
      <c r="AR8" s="46"/>
      <c r="AS8" s="46"/>
      <c r="AT8" s="46"/>
      <c r="AU8" s="46"/>
      <c r="AV8" s="46"/>
      <c r="AW8" s="46"/>
      <c r="AX8" s="46"/>
      <c r="AY8" s="46">
        <f>データ!S6</f>
        <v>40.159999999999997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43.7</v>
      </c>
      <c r="S10" s="46"/>
      <c r="T10" s="46"/>
      <c r="U10" s="46"/>
      <c r="V10" s="46"/>
      <c r="W10" s="46"/>
      <c r="X10" s="46"/>
      <c r="Y10" s="46"/>
      <c r="Z10" s="80">
        <f>データ!P6</f>
        <v>2808</v>
      </c>
      <c r="AA10" s="80"/>
      <c r="AB10" s="80"/>
      <c r="AC10" s="80"/>
      <c r="AD10" s="80"/>
      <c r="AE10" s="80"/>
      <c r="AF10" s="80"/>
      <c r="AG10" s="80"/>
      <c r="AH10" s="2"/>
      <c r="AI10" s="80">
        <f>データ!T6</f>
        <v>12516</v>
      </c>
      <c r="AJ10" s="80"/>
      <c r="AK10" s="80"/>
      <c r="AL10" s="80"/>
      <c r="AM10" s="80"/>
      <c r="AN10" s="80"/>
      <c r="AO10" s="80"/>
      <c r="AP10" s="80"/>
      <c r="AQ10" s="46">
        <f>データ!U6</f>
        <v>30.64</v>
      </c>
      <c r="AR10" s="46"/>
      <c r="AS10" s="46"/>
      <c r="AT10" s="46"/>
      <c r="AU10" s="46"/>
      <c r="AV10" s="46"/>
      <c r="AW10" s="46"/>
      <c r="AX10" s="46"/>
      <c r="AY10" s="46">
        <f>データ!V6</f>
        <v>408.49</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362085</v>
      </c>
      <c r="D6" s="31">
        <f t="shared" si="3"/>
        <v>47</v>
      </c>
      <c r="E6" s="31">
        <f t="shared" si="3"/>
        <v>1</v>
      </c>
      <c r="F6" s="31">
        <f t="shared" si="3"/>
        <v>0</v>
      </c>
      <c r="G6" s="31">
        <f t="shared" si="3"/>
        <v>0</v>
      </c>
      <c r="H6" s="31" t="str">
        <f t="shared" si="3"/>
        <v>徳島県　三好市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43.7</v>
      </c>
      <c r="P6" s="32">
        <f t="shared" si="3"/>
        <v>2808</v>
      </c>
      <c r="Q6" s="32">
        <f t="shared" si="3"/>
        <v>28975</v>
      </c>
      <c r="R6" s="32">
        <f t="shared" si="3"/>
        <v>721.42</v>
      </c>
      <c r="S6" s="32">
        <f t="shared" si="3"/>
        <v>40.159999999999997</v>
      </c>
      <c r="T6" s="32">
        <f t="shared" si="3"/>
        <v>12516</v>
      </c>
      <c r="U6" s="32">
        <f t="shared" si="3"/>
        <v>30.64</v>
      </c>
      <c r="V6" s="32">
        <f t="shared" si="3"/>
        <v>408.49</v>
      </c>
      <c r="W6" s="33">
        <f>IF(W7="",NA(),W7)</f>
        <v>78.290000000000006</v>
      </c>
      <c r="X6" s="33">
        <f t="shared" ref="X6:AF6" si="4">IF(X7="",NA(),X7)</f>
        <v>77.3</v>
      </c>
      <c r="Y6" s="33">
        <f t="shared" si="4"/>
        <v>79.900000000000006</v>
      </c>
      <c r="Z6" s="33">
        <f t="shared" si="4"/>
        <v>82.89</v>
      </c>
      <c r="AA6" s="33">
        <f t="shared" si="4"/>
        <v>81.650000000000006</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1307.72</v>
      </c>
      <c r="BE6" s="33">
        <f t="shared" ref="BE6:BM6" si="7">IF(BE7="",NA(),BE7)</f>
        <v>1247.56</v>
      </c>
      <c r="BF6" s="33">
        <f t="shared" si="7"/>
        <v>1160.21</v>
      </c>
      <c r="BG6" s="33">
        <f t="shared" si="7"/>
        <v>1257.68</v>
      </c>
      <c r="BH6" s="33">
        <f t="shared" si="7"/>
        <v>1163.6500000000001</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55.37</v>
      </c>
      <c r="BP6" s="33">
        <f t="shared" ref="BP6:BX6" si="8">IF(BP7="",NA(),BP7)</f>
        <v>50.45</v>
      </c>
      <c r="BQ6" s="33">
        <f t="shared" si="8"/>
        <v>53.12</v>
      </c>
      <c r="BR6" s="33">
        <f t="shared" si="8"/>
        <v>53.48</v>
      </c>
      <c r="BS6" s="33">
        <f t="shared" si="8"/>
        <v>51.08</v>
      </c>
      <c r="BT6" s="33">
        <f t="shared" si="8"/>
        <v>57.18</v>
      </c>
      <c r="BU6" s="33">
        <f t="shared" si="8"/>
        <v>54.56</v>
      </c>
      <c r="BV6" s="33">
        <f t="shared" si="8"/>
        <v>54.57</v>
      </c>
      <c r="BW6" s="33">
        <f t="shared" si="8"/>
        <v>54.4</v>
      </c>
      <c r="BX6" s="33">
        <f t="shared" si="8"/>
        <v>54.45</v>
      </c>
      <c r="BY6" s="32" t="str">
        <f>IF(BY7="","",IF(BY7="-","【-】","【"&amp;SUBSTITUTE(TEXT(BY7,"#,##0.00"),"-","△")&amp;"】"))</f>
        <v>【36.33】</v>
      </c>
      <c r="BZ6" s="33">
        <f>IF(BZ7="",NA(),BZ7)</f>
        <v>271.62</v>
      </c>
      <c r="CA6" s="33">
        <f t="shared" ref="CA6:CI6" si="9">IF(CA7="",NA(),CA7)</f>
        <v>295.62</v>
      </c>
      <c r="CB6" s="33">
        <f t="shared" si="9"/>
        <v>299.69</v>
      </c>
      <c r="CC6" s="33">
        <f t="shared" si="9"/>
        <v>296.86</v>
      </c>
      <c r="CD6" s="33">
        <f t="shared" si="9"/>
        <v>321.95</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62.39</v>
      </c>
      <c r="CL6" s="33">
        <f t="shared" ref="CL6:CT6" si="10">IF(CL7="",NA(),CL7)</f>
        <v>60.74</v>
      </c>
      <c r="CM6" s="33">
        <f t="shared" si="10"/>
        <v>61.31</v>
      </c>
      <c r="CN6" s="33">
        <f t="shared" si="10"/>
        <v>60.68</v>
      </c>
      <c r="CO6" s="33">
        <f t="shared" si="10"/>
        <v>61.46</v>
      </c>
      <c r="CP6" s="33">
        <f t="shared" si="10"/>
        <v>63.04</v>
      </c>
      <c r="CQ6" s="33">
        <f t="shared" si="10"/>
        <v>64.3</v>
      </c>
      <c r="CR6" s="33">
        <f t="shared" si="10"/>
        <v>63.99</v>
      </c>
      <c r="CS6" s="33">
        <f t="shared" si="10"/>
        <v>62.01</v>
      </c>
      <c r="CT6" s="33">
        <f t="shared" si="10"/>
        <v>60.68</v>
      </c>
      <c r="CU6" s="32" t="str">
        <f>IF(CU7="","",IF(CU7="-","【-】","【"&amp;SUBSTITUTE(TEXT(CU7,"#,##0.00"),"-","△")&amp;"】"))</f>
        <v>【58.19】</v>
      </c>
      <c r="CV6" s="33">
        <f>IF(CV7="",NA(),CV7)</f>
        <v>84.66</v>
      </c>
      <c r="CW6" s="33">
        <f t="shared" ref="CW6:DE6" si="11">IF(CW7="",NA(),CW7)</f>
        <v>85.72</v>
      </c>
      <c r="CX6" s="33">
        <f t="shared" si="11"/>
        <v>82.17</v>
      </c>
      <c r="CY6" s="33">
        <f t="shared" si="11"/>
        <v>82.4</v>
      </c>
      <c r="CZ6" s="33">
        <f t="shared" si="11"/>
        <v>79.260000000000005</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0.26</v>
      </c>
      <c r="ED6" s="33">
        <f t="shared" ref="ED6:EL6" si="14">IF(ED7="",NA(),ED7)</f>
        <v>0.04</v>
      </c>
      <c r="EE6" s="33">
        <f t="shared" si="14"/>
        <v>0.12</v>
      </c>
      <c r="EF6" s="32">
        <f t="shared" si="14"/>
        <v>0</v>
      </c>
      <c r="EG6" s="33">
        <f t="shared" si="14"/>
        <v>1.27</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362085</v>
      </c>
      <c r="D7" s="35">
        <v>47</v>
      </c>
      <c r="E7" s="35">
        <v>1</v>
      </c>
      <c r="F7" s="35">
        <v>0</v>
      </c>
      <c r="G7" s="35">
        <v>0</v>
      </c>
      <c r="H7" s="35" t="s">
        <v>93</v>
      </c>
      <c r="I7" s="35" t="s">
        <v>94</v>
      </c>
      <c r="J7" s="35" t="s">
        <v>95</v>
      </c>
      <c r="K7" s="35" t="s">
        <v>96</v>
      </c>
      <c r="L7" s="35" t="s">
        <v>97</v>
      </c>
      <c r="M7" s="36" t="s">
        <v>98</v>
      </c>
      <c r="N7" s="36" t="s">
        <v>99</v>
      </c>
      <c r="O7" s="36">
        <v>43.7</v>
      </c>
      <c r="P7" s="36">
        <v>2808</v>
      </c>
      <c r="Q7" s="36">
        <v>28975</v>
      </c>
      <c r="R7" s="36">
        <v>721.42</v>
      </c>
      <c r="S7" s="36">
        <v>40.159999999999997</v>
      </c>
      <c r="T7" s="36">
        <v>12516</v>
      </c>
      <c r="U7" s="36">
        <v>30.64</v>
      </c>
      <c r="V7" s="36">
        <v>408.49</v>
      </c>
      <c r="W7" s="36">
        <v>78.290000000000006</v>
      </c>
      <c r="X7" s="36">
        <v>77.3</v>
      </c>
      <c r="Y7" s="36">
        <v>79.900000000000006</v>
      </c>
      <c r="Z7" s="36">
        <v>82.89</v>
      </c>
      <c r="AA7" s="36">
        <v>81.650000000000006</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1307.72</v>
      </c>
      <c r="BE7" s="36">
        <v>1247.56</v>
      </c>
      <c r="BF7" s="36">
        <v>1160.21</v>
      </c>
      <c r="BG7" s="36">
        <v>1257.68</v>
      </c>
      <c r="BH7" s="36">
        <v>1163.6500000000001</v>
      </c>
      <c r="BI7" s="36">
        <v>1358.75</v>
      </c>
      <c r="BJ7" s="36">
        <v>1355.28</v>
      </c>
      <c r="BK7" s="36">
        <v>1321.78</v>
      </c>
      <c r="BL7" s="36">
        <v>1326.51</v>
      </c>
      <c r="BM7" s="36">
        <v>1285.3599999999999</v>
      </c>
      <c r="BN7" s="36">
        <v>1239.32</v>
      </c>
      <c r="BO7" s="36">
        <v>55.37</v>
      </c>
      <c r="BP7" s="36">
        <v>50.45</v>
      </c>
      <c r="BQ7" s="36">
        <v>53.12</v>
      </c>
      <c r="BR7" s="36">
        <v>53.48</v>
      </c>
      <c r="BS7" s="36">
        <v>51.08</v>
      </c>
      <c r="BT7" s="36">
        <v>57.18</v>
      </c>
      <c r="BU7" s="36">
        <v>54.56</v>
      </c>
      <c r="BV7" s="36">
        <v>54.57</v>
      </c>
      <c r="BW7" s="36">
        <v>54.4</v>
      </c>
      <c r="BX7" s="36">
        <v>54.45</v>
      </c>
      <c r="BY7" s="36">
        <v>36.33</v>
      </c>
      <c r="BZ7" s="36">
        <v>271.62</v>
      </c>
      <c r="CA7" s="36">
        <v>295.62</v>
      </c>
      <c r="CB7" s="36">
        <v>299.69</v>
      </c>
      <c r="CC7" s="36">
        <v>296.86</v>
      </c>
      <c r="CD7" s="36">
        <v>321.95</v>
      </c>
      <c r="CE7" s="36">
        <v>295.62</v>
      </c>
      <c r="CF7" s="36">
        <v>314.44</v>
      </c>
      <c r="CG7" s="36">
        <v>318.02999999999997</v>
      </c>
      <c r="CH7" s="36">
        <v>325.14</v>
      </c>
      <c r="CI7" s="36">
        <v>332.75</v>
      </c>
      <c r="CJ7" s="36">
        <v>476.46</v>
      </c>
      <c r="CK7" s="36">
        <v>62.39</v>
      </c>
      <c r="CL7" s="36">
        <v>60.74</v>
      </c>
      <c r="CM7" s="36">
        <v>61.31</v>
      </c>
      <c r="CN7" s="36">
        <v>60.68</v>
      </c>
      <c r="CO7" s="36">
        <v>61.46</v>
      </c>
      <c r="CP7" s="36">
        <v>63.04</v>
      </c>
      <c r="CQ7" s="36">
        <v>64.3</v>
      </c>
      <c r="CR7" s="36">
        <v>63.99</v>
      </c>
      <c r="CS7" s="36">
        <v>62.01</v>
      </c>
      <c r="CT7" s="36">
        <v>60.68</v>
      </c>
      <c r="CU7" s="36">
        <v>58.19</v>
      </c>
      <c r="CV7" s="36">
        <v>84.66</v>
      </c>
      <c r="CW7" s="36">
        <v>85.72</v>
      </c>
      <c r="CX7" s="36">
        <v>82.17</v>
      </c>
      <c r="CY7" s="36">
        <v>82.4</v>
      </c>
      <c r="CZ7" s="36">
        <v>79.260000000000005</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0.26</v>
      </c>
      <c r="ED7" s="36">
        <v>0.04</v>
      </c>
      <c r="EE7" s="36">
        <v>0.12</v>
      </c>
      <c r="EF7" s="36">
        <v>0</v>
      </c>
      <c r="EG7" s="36">
        <v>1.27</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2016-02-25T00:21:57Z</cp:lastPrinted>
  <dcterms:created xsi:type="dcterms:W3CDTF">2016-01-18T05:05:43Z</dcterms:created>
  <dcterms:modified xsi:type="dcterms:W3CDTF">2016-02-26T05:37:11Z</dcterms:modified>
</cp:coreProperties>
</file>