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05 吉野川市（済み）\"/>
    </mc:Choice>
  </mc:AlternateContent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I8" i="4"/>
  <c r="Z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<sst xmlns="http://schemas.openxmlformats.org/spreadsheetml/2006/main" count="218" uniqueCount="108">
  <si>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</si>
  <si>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</si>
  <si>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</si>
  <si>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</si>
  <si>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</si>
  <si>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</si>
  <si>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</si>
  <si>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</si>
  <si>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</si>
  <si>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</si>
  <si>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</si>
  <si>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</si>
  <si>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</si>
  <si>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</si>
  <si>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</si>
  <si>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</si>
  <si>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</si>
  <si>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</si>
  <si>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</si>
  <si>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</si>
  <si>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</si>
  <si>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</si>
  <si>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</si>
  <si>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</si>
  <si>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</si>
  <si>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</si>
  <si>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</si>
  <si>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</si>
  <si>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</si>
  <si>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</si>
  <si>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</si>
  <si>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</si>
  <si>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</si>
  <si>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</si>
  <si>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</si>
  <si>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</si>
  <si>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</si>
  <si>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</si>
  <si>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</si>
  <si>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</si>
  <si>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</si>
  <si>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</si>
  <si>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</si>
  <si>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</si>
  <si>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</si>
  <si>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</si>
  <si>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</si>
  <si>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</si>
  <si>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</si>
  <si>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</si>
  <si>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</si>
  <si>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</si>
  <si>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</si>
  <si>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</si>
  <si>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</si>
  <si>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</si>
  <si>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</si>
  <si>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</si>
  <si>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</si>
  <si>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</si>
  <si>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</si>
  <si>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</si>
  <si>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</si>
  <si>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</si>
  <si>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</si>
  <si>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</si>
  <si>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</si>
  <si>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</si>
  <si>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</si>
  <si>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</si>
  <si>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</si>
  <si>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</si>
  <si>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</si>
  <si>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</si>
  <si>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</si>
  <si>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</si>
  <si>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</si>
  <si>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</si>
  <si>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</si>
  <si>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</si>
  <si>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</si>
  <si>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</si>
  <si>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</si>
  <si>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</si>
  <si>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</si>
  <si>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</si>
  <si>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</si>
  <si>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</si>
  <si>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</si>
  <si>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</si>
  <si>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</si>
  <si>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</si>
  <si>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</si>
  <si>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吉野川市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</si>
  <si>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</si>
  <si>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</si>
  <si>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</si>
  <si>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</si>
  <si>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</si>
  <si>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</si>
  <si>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</si>
  <si>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</si>
  <si>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</si>
  <si>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</si>
  <si>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</si>
  <si>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市における簡易水道の給水区域は山間地に点在しているため、施設等の建設改良費が高額となり、企業債の借入も多額となっている。また、過疎化が進行しており、毎年給水人口も減少している現状である。
　現在は、一般会計からの繰入金により経営が支えられている状況である。
　以上のことなどから、収益的収支比率・企業債残高対給水収益比率等について、類似団体平均値を下回る水準で推移している。
　平成２９年度から上水道事業へ統合し、経営の合理化等により、経営基盤の強化を図る。</t>
    <phoneticPr fontId="4"/>
  </si>
  <si>
    <t>　給水人口が減少している現状に鑑み、上水道施設への施設統合や新たな給水方法等について、費用対効果を考慮しながら施設整備を進める。</t>
    <phoneticPr fontId="4"/>
  </si>
  <si>
    <t>　平成２９年度から上水道事業に統合し、上水道事業一体として経営基盤を強化し経営の安定を図る。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</si>
</sst>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0.65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582952"/>
        <c:axId val="30158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582952"/>
        <c:axId val="301583344"/>
      </c:lineChart>
      <c:dateAx>
        <c:axId val="301582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583344"/>
        <c:crosses val="autoZero"/>
        <c:auto val="1"/>
        <c:lblOffset val="100"/>
        <c:baseTimeUnit val="years"/>
      </c:dateAx>
      <c:valAx>
        <c:axId val="30158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582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54.98</c:v>
                </c:pt>
                <c:pt idx="1">
                  <c:v>70.97</c:v>
                </c:pt>
                <c:pt idx="2">
                  <c:v>66.02</c:v>
                </c:pt>
                <c:pt idx="3">
                  <c:v>64.63</c:v>
                </c:pt>
                <c:pt idx="4">
                  <c:v>83.4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853112"/>
        <c:axId val="30285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853112"/>
        <c:axId val="302853504"/>
      </c:lineChart>
      <c:dateAx>
        <c:axId val="30285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853504"/>
        <c:crosses val="autoZero"/>
        <c:auto val="1"/>
        <c:lblOffset val="100"/>
        <c:baseTimeUnit val="years"/>
      </c:dateAx>
      <c:valAx>
        <c:axId val="30285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853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93.21</c:v>
                </c:pt>
                <c:pt idx="1">
                  <c:v>72.180000000000007</c:v>
                </c:pt>
                <c:pt idx="2">
                  <c:v>73.849999999999994</c:v>
                </c:pt>
                <c:pt idx="3">
                  <c:v>72.61</c:v>
                </c:pt>
                <c:pt idx="4">
                  <c:v>57.49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854680"/>
        <c:axId val="30285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854680"/>
        <c:axId val="302855072"/>
      </c:lineChart>
      <c:dateAx>
        <c:axId val="302854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855072"/>
        <c:crosses val="autoZero"/>
        <c:auto val="1"/>
        <c:lblOffset val="100"/>
        <c:baseTimeUnit val="years"/>
      </c:dateAx>
      <c:valAx>
        <c:axId val="30285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854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55.62</c:v>
                </c:pt>
                <c:pt idx="1">
                  <c:v>62.92</c:v>
                </c:pt>
                <c:pt idx="2">
                  <c:v>47.66</c:v>
                </c:pt>
                <c:pt idx="3">
                  <c:v>48.13</c:v>
                </c:pt>
                <c:pt idx="4">
                  <c:v>47.1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584520"/>
        <c:axId val="301452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584520"/>
        <c:axId val="301452952"/>
      </c:lineChart>
      <c:dateAx>
        <c:axId val="301584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452952"/>
        <c:crosses val="autoZero"/>
        <c:auto val="1"/>
        <c:lblOffset val="100"/>
        <c:baseTimeUnit val="years"/>
      </c:dateAx>
      <c:valAx>
        <c:axId val="301452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584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372880"/>
        <c:axId val="302373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372880"/>
        <c:axId val="302373272"/>
      </c:lineChart>
      <c:dateAx>
        <c:axId val="30237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373272"/>
        <c:crosses val="autoZero"/>
        <c:auto val="1"/>
        <c:lblOffset val="100"/>
        <c:baseTimeUnit val="years"/>
      </c:dateAx>
      <c:valAx>
        <c:axId val="302373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37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374448"/>
        <c:axId val="302374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374448"/>
        <c:axId val="302374840"/>
      </c:lineChart>
      <c:dateAx>
        <c:axId val="30237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374840"/>
        <c:crosses val="autoZero"/>
        <c:auto val="1"/>
        <c:lblOffset val="100"/>
        <c:baseTimeUnit val="years"/>
      </c:dateAx>
      <c:valAx>
        <c:axId val="302374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37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529584"/>
        <c:axId val="302529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529584"/>
        <c:axId val="302529976"/>
      </c:lineChart>
      <c:dateAx>
        <c:axId val="30252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529976"/>
        <c:crosses val="autoZero"/>
        <c:auto val="1"/>
        <c:lblOffset val="100"/>
        <c:baseTimeUnit val="years"/>
      </c:dateAx>
      <c:valAx>
        <c:axId val="302529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52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531152"/>
        <c:axId val="30263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531152"/>
        <c:axId val="302636928"/>
      </c:lineChart>
      <c:dateAx>
        <c:axId val="30253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636928"/>
        <c:crosses val="autoZero"/>
        <c:auto val="1"/>
        <c:lblOffset val="100"/>
        <c:baseTimeUnit val="years"/>
      </c:dateAx>
      <c:valAx>
        <c:axId val="30263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53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2653.48</c:v>
                </c:pt>
                <c:pt idx="1">
                  <c:v>2306.19</c:v>
                </c:pt>
                <c:pt idx="2">
                  <c:v>2340.08</c:v>
                </c:pt>
                <c:pt idx="3">
                  <c:v>2278.15</c:v>
                </c:pt>
                <c:pt idx="4">
                  <c:v>1991.46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527624"/>
        <c:axId val="302529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527624"/>
        <c:axId val="302529192"/>
      </c:lineChart>
      <c:dateAx>
        <c:axId val="302527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529192"/>
        <c:crosses val="autoZero"/>
        <c:auto val="1"/>
        <c:lblOffset val="100"/>
        <c:baseTimeUnit val="years"/>
      </c:dateAx>
      <c:valAx>
        <c:axId val="302529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527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25.98</c:v>
                </c:pt>
                <c:pt idx="1">
                  <c:v>26.74</c:v>
                </c:pt>
                <c:pt idx="2">
                  <c:v>28.98</c:v>
                </c:pt>
                <c:pt idx="3">
                  <c:v>27.5</c:v>
                </c:pt>
                <c:pt idx="4">
                  <c:v>27.19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528016"/>
        <c:axId val="302638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528016"/>
        <c:axId val="302638104"/>
      </c:lineChart>
      <c:dateAx>
        <c:axId val="30252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638104"/>
        <c:crosses val="autoZero"/>
        <c:auto val="1"/>
        <c:lblOffset val="100"/>
        <c:baseTimeUnit val="years"/>
      </c:dateAx>
      <c:valAx>
        <c:axId val="302638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52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567.79999999999995</c:v>
                </c:pt>
                <c:pt idx="1">
                  <c:v>611.08000000000004</c:v>
                </c:pt>
                <c:pt idx="2">
                  <c:v>566.72</c:v>
                </c:pt>
                <c:pt idx="3">
                  <c:v>604.89</c:v>
                </c:pt>
                <c:pt idx="4">
                  <c:v>626.54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639280"/>
        <c:axId val="302639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639280"/>
        <c:axId val="302639672"/>
      </c:lineChart>
      <c:dateAx>
        <c:axId val="30263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639672"/>
        <c:crosses val="autoZero"/>
        <c:auto val="1"/>
        <c:lblOffset val="100"/>
        <c:baseTimeUnit val="years"/>
      </c:dateAx>
      <c:valAx>
        <c:axId val="302639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63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6" sqref="B6:AG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徳島県　吉野川市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43504</v>
      </c>
      <c r="AJ8" s="55"/>
      <c r="AK8" s="55"/>
      <c r="AL8" s="55"/>
      <c r="AM8" s="55"/>
      <c r="AN8" s="55"/>
      <c r="AO8" s="55"/>
      <c r="AP8" s="56"/>
      <c r="AQ8" s="46">
        <f>データ!R6</f>
        <v>144.13999999999999</v>
      </c>
      <c r="AR8" s="46"/>
      <c r="AS8" s="46"/>
      <c r="AT8" s="46"/>
      <c r="AU8" s="46"/>
      <c r="AV8" s="46"/>
      <c r="AW8" s="46"/>
      <c r="AX8" s="46"/>
      <c r="AY8" s="46">
        <f>データ!S6</f>
        <v>301.82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1.68</v>
      </c>
      <c r="S10" s="46"/>
      <c r="T10" s="46"/>
      <c r="U10" s="46"/>
      <c r="V10" s="46"/>
      <c r="W10" s="46"/>
      <c r="X10" s="46"/>
      <c r="Y10" s="46"/>
      <c r="Z10" s="80">
        <f>データ!P6</f>
        <v>2870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727</v>
      </c>
      <c r="AJ10" s="80"/>
      <c r="AK10" s="80"/>
      <c r="AL10" s="80"/>
      <c r="AM10" s="80"/>
      <c r="AN10" s="80"/>
      <c r="AO10" s="80"/>
      <c r="AP10" s="80"/>
      <c r="AQ10" s="46">
        <f>データ!U6</f>
        <v>6.29</v>
      </c>
      <c r="AR10" s="46"/>
      <c r="AS10" s="46"/>
      <c r="AT10" s="46"/>
      <c r="AU10" s="46"/>
      <c r="AV10" s="46"/>
      <c r="AW10" s="46"/>
      <c r="AX10" s="46"/>
      <c r="AY10" s="46">
        <f>データ!V6</f>
        <v>115.58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362051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徳島県　吉野川市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1.68</v>
      </c>
      <c r="P6" s="32">
        <f t="shared" si="3"/>
        <v>2870</v>
      </c>
      <c r="Q6" s="32">
        <f t="shared" si="3"/>
        <v>43504</v>
      </c>
      <c r="R6" s="32">
        <f t="shared" si="3"/>
        <v>144.13999999999999</v>
      </c>
      <c r="S6" s="32">
        <f t="shared" si="3"/>
        <v>301.82</v>
      </c>
      <c r="T6" s="32">
        <f t="shared" si="3"/>
        <v>727</v>
      </c>
      <c r="U6" s="32">
        <f t="shared" si="3"/>
        <v>6.29</v>
      </c>
      <c r="V6" s="32">
        <f t="shared" si="3"/>
        <v>115.58</v>
      </c>
      <c r="W6" s="33">
        <f>IF(W7="",NA(),W7)</f>
        <v>55.62</v>
      </c>
      <c r="X6" s="33">
        <f t="shared" ref="X6:AF6" si="4">IF(X7="",NA(),X7)</f>
        <v>62.92</v>
      </c>
      <c r="Y6" s="33">
        <f t="shared" si="4"/>
        <v>47.66</v>
      </c>
      <c r="Z6" s="33">
        <f t="shared" si="4"/>
        <v>48.13</v>
      </c>
      <c r="AA6" s="33">
        <f t="shared" si="4"/>
        <v>47.1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2653.48</v>
      </c>
      <c r="BE6" s="33">
        <f t="shared" ref="BE6:BM6" si="7">IF(BE7="",NA(),BE7)</f>
        <v>2306.19</v>
      </c>
      <c r="BF6" s="33">
        <f t="shared" si="7"/>
        <v>2340.08</v>
      </c>
      <c r="BG6" s="33">
        <f t="shared" si="7"/>
        <v>2278.15</v>
      </c>
      <c r="BH6" s="33">
        <f t="shared" si="7"/>
        <v>1991.46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25.98</v>
      </c>
      <c r="BP6" s="33">
        <f t="shared" ref="BP6:BX6" si="8">IF(BP7="",NA(),BP7)</f>
        <v>26.74</v>
      </c>
      <c r="BQ6" s="33">
        <f t="shared" si="8"/>
        <v>28.98</v>
      </c>
      <c r="BR6" s="33">
        <f t="shared" si="8"/>
        <v>27.5</v>
      </c>
      <c r="BS6" s="33">
        <f t="shared" si="8"/>
        <v>27.19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567.79999999999995</v>
      </c>
      <c r="CA6" s="33">
        <f t="shared" ref="CA6:CI6" si="9">IF(CA7="",NA(),CA7)</f>
        <v>611.08000000000004</v>
      </c>
      <c r="CB6" s="33">
        <f t="shared" si="9"/>
        <v>566.72</v>
      </c>
      <c r="CC6" s="33">
        <f t="shared" si="9"/>
        <v>604.89</v>
      </c>
      <c r="CD6" s="33">
        <f t="shared" si="9"/>
        <v>626.54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54.98</v>
      </c>
      <c r="CL6" s="33">
        <f t="shared" ref="CL6:CT6" si="10">IF(CL7="",NA(),CL7)</f>
        <v>70.97</v>
      </c>
      <c r="CM6" s="33">
        <f t="shared" si="10"/>
        <v>66.02</v>
      </c>
      <c r="CN6" s="33">
        <f t="shared" si="10"/>
        <v>64.63</v>
      </c>
      <c r="CO6" s="33">
        <f t="shared" si="10"/>
        <v>83.4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93.21</v>
      </c>
      <c r="CW6" s="33">
        <f t="shared" ref="CW6:DE6" si="11">IF(CW7="",NA(),CW7)</f>
        <v>72.180000000000007</v>
      </c>
      <c r="CX6" s="33">
        <f t="shared" si="11"/>
        <v>73.849999999999994</v>
      </c>
      <c r="CY6" s="33">
        <f t="shared" si="11"/>
        <v>72.61</v>
      </c>
      <c r="CZ6" s="33">
        <f t="shared" si="11"/>
        <v>57.49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3">
        <f t="shared" si="14"/>
        <v>0.65</v>
      </c>
      <c r="EF6" s="32">
        <f t="shared" si="14"/>
        <v>0</v>
      </c>
      <c r="EG6" s="32">
        <f t="shared" si="14"/>
        <v>0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362051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1.68</v>
      </c>
      <c r="P7" s="36">
        <v>2870</v>
      </c>
      <c r="Q7" s="36">
        <v>43504</v>
      </c>
      <c r="R7" s="36">
        <v>144.13999999999999</v>
      </c>
      <c r="S7" s="36">
        <v>301.82</v>
      </c>
      <c r="T7" s="36">
        <v>727</v>
      </c>
      <c r="U7" s="36">
        <v>6.29</v>
      </c>
      <c r="V7" s="36">
        <v>115.58</v>
      </c>
      <c r="W7" s="36">
        <v>55.62</v>
      </c>
      <c r="X7" s="36">
        <v>62.92</v>
      </c>
      <c r="Y7" s="36">
        <v>47.66</v>
      </c>
      <c r="Z7" s="36">
        <v>48.13</v>
      </c>
      <c r="AA7" s="36">
        <v>47.1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2653.48</v>
      </c>
      <c r="BE7" s="36">
        <v>2306.19</v>
      </c>
      <c r="BF7" s="36">
        <v>2340.08</v>
      </c>
      <c r="BG7" s="36">
        <v>2278.15</v>
      </c>
      <c r="BH7" s="36">
        <v>1991.46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25.98</v>
      </c>
      <c r="BP7" s="36">
        <v>26.74</v>
      </c>
      <c r="BQ7" s="36">
        <v>28.98</v>
      </c>
      <c r="BR7" s="36">
        <v>27.5</v>
      </c>
      <c r="BS7" s="36">
        <v>27.19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567.79999999999995</v>
      </c>
      <c r="CA7" s="36">
        <v>611.08000000000004</v>
      </c>
      <c r="CB7" s="36">
        <v>566.72</v>
      </c>
      <c r="CC7" s="36">
        <v>604.89</v>
      </c>
      <c r="CD7" s="36">
        <v>626.54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54.98</v>
      </c>
      <c r="CL7" s="36">
        <v>70.97</v>
      </c>
      <c r="CM7" s="36">
        <v>66.02</v>
      </c>
      <c r="CN7" s="36">
        <v>64.63</v>
      </c>
      <c r="CO7" s="36">
        <v>83.4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93.21</v>
      </c>
      <c r="CW7" s="36">
        <v>72.180000000000007</v>
      </c>
      <c r="CX7" s="36">
        <v>73.849999999999994</v>
      </c>
      <c r="CY7" s="36">
        <v>72.61</v>
      </c>
      <c r="CZ7" s="36">
        <v>57.49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0.65</v>
      </c>
      <c r="EF7" s="36">
        <v>0</v>
      </c>
      <c r="EG7" s="36">
        <v>0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2016-01-18T05:05:40Z</dcterms:created>
  <dcterms:modified xsi:type="dcterms:W3CDTF">2016-02-26T05:33:58Z</dcterms:modified>
  <cp:category/>
</cp:coreProperties>
</file>