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9 北島町（済み）◆\"/>
    </mc:Choice>
  </mc:AlternateContent>
  <workbookProtection workbookPassword="B501" lockStructure="1"/>
  <bookViews>
    <workbookView xWindow="0" yWindow="0" windowWidth="20490" windowHeight="74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AI8" i="4" s="1"/>
  <c r="P6" i="5"/>
  <c r="Z10" i="4" s="1"/>
  <c r="O6" i="5"/>
  <c r="R10" i="4" s="1"/>
  <c r="N6" i="5"/>
  <c r="J10" i="4" s="1"/>
  <c r="M6" i="5"/>
  <c r="B10" i="4" s="1"/>
  <c r="L6" i="5"/>
  <c r="Z8" i="4" s="1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<sst xmlns="http://schemas.openxmlformats.org/spreadsheetml/2006/main" count="217" uniqueCount="107">
  <si>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</si>
  <si>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</si>
  <si>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</si>
  <si>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</si>
  <si>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</si>
  <si>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</si>
  <si>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</si>
  <si>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</si>
  <si>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</si>
  <si>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</si>
  <si>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</si>
  <si>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</si>
  <si>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</si>
  <si>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</si>
  <si>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</si>
  <si>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</si>
  <si>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</si>
  <si>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</si>
  <si>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</si>
  <si>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</si>
  <si>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</si>
  <si>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</si>
  <si>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</si>
  <si>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</si>
  <si>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</si>
  <si>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</si>
  <si>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</si>
  <si>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</si>
  <si>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</si>
  <si>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</si>
  <si>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</si>
  <si>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</si>
  <si>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</si>
  <si>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</si>
  <si>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</si>
  <si>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</si>
  <si>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</si>
  <si>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</si>
  <si>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</si>
  <si>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</si>
  <si>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</si>
  <si>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</si>
  <si>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</si>
  <si>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</si>
  <si>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</si>
  <si>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</si>
  <si>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</si>
  <si>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</si>
  <si>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</si>
  <si>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</si>
  <si>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</si>
  <si>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</si>
  <si>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</si>
  <si>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</si>
  <si>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</si>
  <si>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</si>
  <si>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</si>
  <si>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</si>
  <si>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</si>
  <si>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</si>
  <si>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</si>
  <si>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</si>
  <si>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</si>
  <si>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</si>
  <si>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</si>
  <si>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</si>
  <si>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</si>
  <si>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</si>
  <si>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</si>
  <si>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</si>
  <si>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</si>
  <si>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</si>
  <si>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</si>
  <si>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</si>
  <si>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</si>
  <si>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</si>
  <si>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</si>
  <si>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</si>
  <si>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</si>
  <si>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</si>
  <si>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</si>
  <si>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</si>
  <si>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</si>
  <si>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</si>
  <si>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</si>
  <si>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</si>
  <si>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</si>
  <si>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</si>
  <si>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</si>
  <si>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</si>
  <si>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</si>
  <si>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</si>
  <si>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</si>
  <si>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北島町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</si>
  <si>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</si>
  <si>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</si>
  <si>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</si>
  <si>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</si>
  <si>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</si>
  <si>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</si>
  <si>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</si>
  <si>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</si>
  <si>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</si>
  <si>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</si>
  <si>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経常収支比率、料金回収率、施設利用率、有収率ともに、高いため、経営の健全性が図れている。</t>
    <phoneticPr fontId="4"/>
  </si>
  <si>
    <t>　管路経年化率が高い、且つ、管路更新率が低いので、管路の更新投資を増やす必要性が高いため、早急な検討が必要である。</t>
    <phoneticPr fontId="4"/>
  </si>
  <si>
    <t>　経常収支比率は良好で，例年黒字の数値であるため財政の健全性は維持されている。しかしながら、必要な更新投資（浄水場老朽化による）を先送りにしているという懸案事項があるため、更新投資の実施により極端な経営悪化とならないよう、財源や更新時期については慎重に検討を重ねる必要がある。</t>
    <rPh sb="12" eb="14">
      <t>レイネン</t>
    </rPh>
    <rPh sb="14" eb="16">
      <t>クロジ</t>
    </rPh>
    <rPh sb="17" eb="19">
      <t>スウチ</t>
    </rPh>
    <rPh sb="24" eb="26">
      <t>ザイセイ</t>
    </rPh>
    <rPh sb="27" eb="30">
      <t>ケンゼンセイ</t>
    </rPh>
    <rPh sb="31" eb="33">
      <t>イジ</t>
    </rPh>
    <rPh sb="54" eb="57">
      <t>ジョウスイジョウ</t>
    </rPh>
    <rPh sb="57" eb="60">
      <t>ロウキュウカ</t>
    </rPh>
    <rPh sb="76" eb="78">
      <t>ケンアン</t>
    </rPh>
    <rPh sb="78" eb="80">
      <t>ジコウ</t>
    </rPh>
    <rPh sb="86" eb="88">
      <t>コウシン</t>
    </rPh>
    <rPh sb="88" eb="90">
      <t>トウシ</t>
    </rPh>
    <rPh sb="91" eb="93">
      <t>ジッシ</t>
    </rPh>
    <rPh sb="96" eb="98">
      <t>キョクタン</t>
    </rPh>
    <rPh sb="99" eb="101">
      <t>ケイエイ</t>
    </rPh>
    <rPh sb="101" eb="103">
      <t>アッカ</t>
    </rPh>
    <rPh sb="111" eb="113">
      <t>ザイゲン</t>
    </rPh>
    <rPh sb="114" eb="116">
      <t>コウシン</t>
    </rPh>
    <rPh sb="116" eb="118">
      <t>ジキ</t>
    </rPh>
    <rPh sb="123" eb="125">
      <t>シンチョウ</t>
    </rPh>
    <rPh sb="129" eb="130">
      <t>カサ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</si>
</sst>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0.86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432296"/>
        <c:axId val="33943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32296"/>
        <c:axId val="339432688"/>
      </c:lineChart>
      <c:dateAx>
        <c:axId val="33943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432688"/>
        <c:crosses val="autoZero"/>
        <c:auto val="1"/>
        <c:lblOffset val="100"/>
        <c:baseTimeUnit val="years"/>
      </c:dateAx>
      <c:valAx>
        <c:axId val="33943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432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133.24</c:v>
                </c:pt>
                <c:pt idx="1">
                  <c:v>127.62</c:v>
                </c:pt>
                <c:pt idx="2">
                  <c:v>121.51</c:v>
                </c:pt>
                <c:pt idx="3">
                  <c:v>120.56</c:v>
                </c:pt>
                <c:pt idx="4">
                  <c:v>129.13999999999999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53752"/>
        <c:axId val="34075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53752"/>
        <c:axId val="340754144"/>
      </c:lineChart>
      <c:dateAx>
        <c:axId val="34075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754144"/>
        <c:crosses val="autoZero"/>
        <c:auto val="1"/>
        <c:lblOffset val="100"/>
        <c:baseTimeUnit val="years"/>
      </c:dateAx>
      <c:valAx>
        <c:axId val="34075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75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38.119999999999997</c:v>
                </c:pt>
                <c:pt idx="1">
                  <c:v>38.950000000000003</c:v>
                </c:pt>
                <c:pt idx="2">
                  <c:v>40.020000000000003</c:v>
                </c:pt>
                <c:pt idx="3">
                  <c:v>41.32</c:v>
                </c:pt>
                <c:pt idx="4">
                  <c:v>42.07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55320"/>
        <c:axId val="34075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55320"/>
        <c:axId val="340755712"/>
      </c:lineChart>
      <c:dateAx>
        <c:axId val="34075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755712"/>
        <c:crosses val="autoZero"/>
        <c:auto val="1"/>
        <c:lblOffset val="100"/>
        <c:baseTimeUnit val="years"/>
      </c:dateAx>
      <c:valAx>
        <c:axId val="34075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755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14.15</c:v>
                </c:pt>
                <c:pt idx="1">
                  <c:v>18.62</c:v>
                </c:pt>
                <c:pt idx="2">
                  <c:v>21.33</c:v>
                </c:pt>
                <c:pt idx="3">
                  <c:v>20.12</c:v>
                </c:pt>
                <c:pt idx="4">
                  <c:v>21.69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56888"/>
        <c:axId val="3407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56888"/>
        <c:axId val="340757280"/>
      </c:lineChart>
      <c:dateAx>
        <c:axId val="340756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757280"/>
        <c:crosses val="autoZero"/>
        <c:auto val="1"/>
        <c:lblOffset val="100"/>
        <c:baseTimeUnit val="years"/>
      </c:dateAx>
      <c:valAx>
        <c:axId val="3407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756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5976"/>
        <c:axId val="34127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5976"/>
        <c:axId val="341276368"/>
      </c:lineChart>
      <c:dateAx>
        <c:axId val="341275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276368"/>
        <c:crosses val="autoZero"/>
        <c:auto val="1"/>
        <c:lblOffset val="100"/>
        <c:baseTimeUnit val="years"/>
      </c:dateAx>
      <c:valAx>
        <c:axId val="341276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275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1472.23</c:v>
                </c:pt>
                <c:pt idx="1">
                  <c:v>5353.01</c:v>
                </c:pt>
                <c:pt idx="2">
                  <c:v>2659.91</c:v>
                </c:pt>
                <c:pt idx="3">
                  <c:v>3127.69</c:v>
                </c:pt>
                <c:pt idx="4">
                  <c:v>358.36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57512"/>
        <c:axId val="34135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57512"/>
        <c:axId val="341357904"/>
      </c:lineChart>
      <c:dateAx>
        <c:axId val="341357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57904"/>
        <c:crosses val="autoZero"/>
        <c:auto val="1"/>
        <c:lblOffset val="100"/>
        <c:baseTimeUnit val="years"/>
      </c:dateAx>
      <c:valAx>
        <c:axId val="34135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5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395.51</c:v>
                </c:pt>
                <c:pt idx="1">
                  <c:v>383.83</c:v>
                </c:pt>
                <c:pt idx="2">
                  <c:v>361.13</c:v>
                </c:pt>
                <c:pt idx="3">
                  <c:v>337.05</c:v>
                </c:pt>
                <c:pt idx="4">
                  <c:v>313.97000000000003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8328"/>
        <c:axId val="34127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328"/>
        <c:axId val="341277936"/>
      </c:lineChart>
      <c:dateAx>
        <c:axId val="341278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277936"/>
        <c:crosses val="autoZero"/>
        <c:auto val="1"/>
        <c:lblOffset val="100"/>
        <c:baseTimeUnit val="years"/>
      </c:dateAx>
      <c:valAx>
        <c:axId val="34127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27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126.21</c:v>
                </c:pt>
                <c:pt idx="1">
                  <c:v>120.4</c:v>
                </c:pt>
                <c:pt idx="2">
                  <c:v>116.11</c:v>
                </c:pt>
                <c:pt idx="3">
                  <c:v>115.41</c:v>
                </c:pt>
                <c:pt idx="4">
                  <c:v>123.9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59080"/>
        <c:axId val="34135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59080"/>
        <c:axId val="341359472"/>
      </c:lineChart>
      <c:dateAx>
        <c:axId val="34135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59472"/>
        <c:crosses val="autoZero"/>
        <c:auto val="1"/>
        <c:lblOffset val="100"/>
        <c:baseTimeUnit val="years"/>
      </c:dateAx>
      <c:valAx>
        <c:axId val="34135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5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105.26</c:v>
                </c:pt>
                <c:pt idx="1">
                  <c:v>109.93</c:v>
                </c:pt>
                <c:pt idx="2">
                  <c:v>113.36</c:v>
                </c:pt>
                <c:pt idx="3">
                  <c:v>113.98</c:v>
                </c:pt>
                <c:pt idx="4">
                  <c:v>106.44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80480"/>
        <c:axId val="34198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80480"/>
        <c:axId val="341980872"/>
      </c:lineChart>
      <c:dateAx>
        <c:axId val="34198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980872"/>
        <c:crosses val="autoZero"/>
        <c:auto val="1"/>
        <c:lblOffset val="100"/>
        <c:baseTimeUnit val="years"/>
      </c:dateAx>
      <c:valAx>
        <c:axId val="34198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98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70.09</c:v>
                </c:pt>
                <c:pt idx="1">
                  <c:v>66.930000000000007</c:v>
                </c:pt>
                <c:pt idx="2">
                  <c:v>63.54</c:v>
                </c:pt>
                <c:pt idx="3">
                  <c:v>62.6</c:v>
                </c:pt>
                <c:pt idx="4">
                  <c:v>62.2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81264"/>
        <c:axId val="34198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81264"/>
        <c:axId val="341981656"/>
      </c:lineChart>
      <c:dateAx>
        <c:axId val="34198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981656"/>
        <c:crosses val="autoZero"/>
        <c:auto val="1"/>
        <c:lblOffset val="100"/>
        <c:baseTimeUnit val="years"/>
      </c:dateAx>
      <c:valAx>
        <c:axId val="34198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98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87.38</c:v>
                </c:pt>
                <c:pt idx="1">
                  <c:v>88.85</c:v>
                </c:pt>
                <c:pt idx="2">
                  <c:v>91.02</c:v>
                </c:pt>
                <c:pt idx="3">
                  <c:v>91.83</c:v>
                </c:pt>
                <c:pt idx="4">
                  <c:v>91.27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82832"/>
        <c:axId val="34198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82832"/>
        <c:axId val="341983224"/>
      </c:lineChart>
      <c:dateAx>
        <c:axId val="34198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983224"/>
        <c:crosses val="autoZero"/>
        <c:auto val="1"/>
        <c:lblOffset val="100"/>
        <c:baseTimeUnit val="years"/>
      </c:dateAx>
      <c:valAx>
        <c:axId val="34198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98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徳島県　北島町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22828</v>
      </c>
      <c r="AJ8" s="56"/>
      <c r="AK8" s="56"/>
      <c r="AL8" s="56"/>
      <c r="AM8" s="56"/>
      <c r="AN8" s="56"/>
      <c r="AO8" s="56"/>
      <c r="AP8" s="57"/>
      <c r="AQ8" s="47">
        <f>データ!R6</f>
        <v>8.74</v>
      </c>
      <c r="AR8" s="47"/>
      <c r="AS8" s="47"/>
      <c r="AT8" s="47"/>
      <c r="AU8" s="47"/>
      <c r="AV8" s="47"/>
      <c r="AW8" s="47"/>
      <c r="AX8" s="47"/>
      <c r="AY8" s="47">
        <f>データ!S6</f>
        <v>2611.9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72.180000000000007</v>
      </c>
      <c r="K10" s="47"/>
      <c r="L10" s="47"/>
      <c r="M10" s="47"/>
      <c r="N10" s="47"/>
      <c r="O10" s="47"/>
      <c r="P10" s="47"/>
      <c r="Q10" s="47"/>
      <c r="R10" s="47">
        <f>データ!O6</f>
        <v>100</v>
      </c>
      <c r="S10" s="47"/>
      <c r="T10" s="47"/>
      <c r="U10" s="47"/>
      <c r="V10" s="47"/>
      <c r="W10" s="47"/>
      <c r="X10" s="47"/>
      <c r="Y10" s="47"/>
      <c r="Z10" s="78">
        <f>データ!P6</f>
        <v>2400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22849</v>
      </c>
      <c r="AJ10" s="78"/>
      <c r="AK10" s="78"/>
      <c r="AL10" s="78"/>
      <c r="AM10" s="78"/>
      <c r="AN10" s="78"/>
      <c r="AO10" s="78"/>
      <c r="AP10" s="78"/>
      <c r="AQ10" s="47">
        <f>データ!U6</f>
        <v>8.74</v>
      </c>
      <c r="AR10" s="47"/>
      <c r="AS10" s="47"/>
      <c r="AT10" s="47"/>
      <c r="AU10" s="47"/>
      <c r="AV10" s="47"/>
      <c r="AW10" s="47"/>
      <c r="AX10" s="47"/>
      <c r="AY10" s="47">
        <f>データ!V6</f>
        <v>2614.3000000000002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364029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北島町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72.180000000000007</v>
      </c>
      <c r="O6" s="32">
        <f t="shared" si="3"/>
        <v>100</v>
      </c>
      <c r="P6" s="32">
        <f t="shared" si="3"/>
        <v>2400</v>
      </c>
      <c r="Q6" s="32">
        <f t="shared" si="3"/>
        <v>22828</v>
      </c>
      <c r="R6" s="32">
        <f t="shared" si="3"/>
        <v>8.74</v>
      </c>
      <c r="S6" s="32">
        <f t="shared" si="3"/>
        <v>2611.9</v>
      </c>
      <c r="T6" s="32">
        <f t="shared" si="3"/>
        <v>22849</v>
      </c>
      <c r="U6" s="32">
        <f t="shared" si="3"/>
        <v>8.74</v>
      </c>
      <c r="V6" s="32">
        <f t="shared" si="3"/>
        <v>2614.3000000000002</v>
      </c>
      <c r="W6" s="33">
        <f>IF(W7="",NA(),W7)</f>
        <v>133.24</v>
      </c>
      <c r="X6" s="33">
        <f t="shared" ref="X6:AF6" si="4">IF(X7="",NA(),X7)</f>
        <v>127.62</v>
      </c>
      <c r="Y6" s="33">
        <f t="shared" si="4"/>
        <v>121.51</v>
      </c>
      <c r="Z6" s="33">
        <f t="shared" si="4"/>
        <v>120.56</v>
      </c>
      <c r="AA6" s="33">
        <f t="shared" si="4"/>
        <v>129.13999999999999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1472.23</v>
      </c>
      <c r="AT6" s="33">
        <f t="shared" ref="AT6:BB6" si="6">IF(AT7="",NA(),AT7)</f>
        <v>5353.01</v>
      </c>
      <c r="AU6" s="33">
        <f t="shared" si="6"/>
        <v>2659.91</v>
      </c>
      <c r="AV6" s="33">
        <f t="shared" si="6"/>
        <v>3127.69</v>
      </c>
      <c r="AW6" s="33">
        <f t="shared" si="6"/>
        <v>358.36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395.51</v>
      </c>
      <c r="BE6" s="33">
        <f t="shared" ref="BE6:BM6" si="7">IF(BE7="",NA(),BE7)</f>
        <v>383.83</v>
      </c>
      <c r="BF6" s="33">
        <f t="shared" si="7"/>
        <v>361.13</v>
      </c>
      <c r="BG6" s="33">
        <f t="shared" si="7"/>
        <v>337.05</v>
      </c>
      <c r="BH6" s="33">
        <f t="shared" si="7"/>
        <v>313.97000000000003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126.21</v>
      </c>
      <c r="BP6" s="33">
        <f t="shared" ref="BP6:BX6" si="8">IF(BP7="",NA(),BP7)</f>
        <v>120.4</v>
      </c>
      <c r="BQ6" s="33">
        <f t="shared" si="8"/>
        <v>116.11</v>
      </c>
      <c r="BR6" s="33">
        <f t="shared" si="8"/>
        <v>115.41</v>
      </c>
      <c r="BS6" s="33">
        <f t="shared" si="8"/>
        <v>123.9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105.26</v>
      </c>
      <c r="CA6" s="33">
        <f t="shared" ref="CA6:CI6" si="9">IF(CA7="",NA(),CA7)</f>
        <v>109.93</v>
      </c>
      <c r="CB6" s="33">
        <f t="shared" si="9"/>
        <v>113.36</v>
      </c>
      <c r="CC6" s="33">
        <f t="shared" si="9"/>
        <v>113.98</v>
      </c>
      <c r="CD6" s="33">
        <f t="shared" si="9"/>
        <v>106.44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70.09</v>
      </c>
      <c r="CL6" s="33">
        <f t="shared" ref="CL6:CT6" si="10">IF(CL7="",NA(),CL7)</f>
        <v>66.930000000000007</v>
      </c>
      <c r="CM6" s="33">
        <f t="shared" si="10"/>
        <v>63.54</v>
      </c>
      <c r="CN6" s="33">
        <f t="shared" si="10"/>
        <v>62.6</v>
      </c>
      <c r="CO6" s="33">
        <f t="shared" si="10"/>
        <v>62.2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87.38</v>
      </c>
      <c r="CW6" s="33">
        <f t="shared" ref="CW6:DE6" si="11">IF(CW7="",NA(),CW7)</f>
        <v>88.85</v>
      </c>
      <c r="CX6" s="33">
        <f t="shared" si="11"/>
        <v>91.02</v>
      </c>
      <c r="CY6" s="33">
        <f t="shared" si="11"/>
        <v>91.83</v>
      </c>
      <c r="CZ6" s="33">
        <f t="shared" si="11"/>
        <v>91.27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38.119999999999997</v>
      </c>
      <c r="DH6" s="33">
        <f t="shared" ref="DH6:DP6" si="12">IF(DH7="",NA(),DH7)</f>
        <v>38.950000000000003</v>
      </c>
      <c r="DI6" s="33">
        <f t="shared" si="12"/>
        <v>40.020000000000003</v>
      </c>
      <c r="DJ6" s="33">
        <f t="shared" si="12"/>
        <v>41.32</v>
      </c>
      <c r="DK6" s="33">
        <f t="shared" si="12"/>
        <v>42.07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3">
        <f>IF(DR7="",NA(),DR7)</f>
        <v>14.15</v>
      </c>
      <c r="DS6" s="33">
        <f t="shared" ref="DS6:EA6" si="13">IF(DS7="",NA(),DS7)</f>
        <v>18.62</v>
      </c>
      <c r="DT6" s="33">
        <f t="shared" si="13"/>
        <v>21.33</v>
      </c>
      <c r="DU6" s="33">
        <f t="shared" si="13"/>
        <v>20.12</v>
      </c>
      <c r="DV6" s="33">
        <f t="shared" si="13"/>
        <v>21.69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0.88</v>
      </c>
      <c r="ED6" s="33">
        <f t="shared" ref="ED6:EL6" si="14">IF(ED7="",NA(),ED7)</f>
        <v>0.86</v>
      </c>
      <c r="EE6" s="33">
        <f t="shared" si="14"/>
        <v>0.85</v>
      </c>
      <c r="EF6" s="33">
        <f t="shared" si="14"/>
        <v>0.85</v>
      </c>
      <c r="EG6" s="33">
        <f t="shared" si="14"/>
        <v>0.84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364029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72.180000000000007</v>
      </c>
      <c r="O7" s="36">
        <v>100</v>
      </c>
      <c r="P7" s="36">
        <v>2400</v>
      </c>
      <c r="Q7" s="36">
        <v>22828</v>
      </c>
      <c r="R7" s="36">
        <v>8.74</v>
      </c>
      <c r="S7" s="36">
        <v>2611.9</v>
      </c>
      <c r="T7" s="36">
        <v>22849</v>
      </c>
      <c r="U7" s="36">
        <v>8.74</v>
      </c>
      <c r="V7" s="36">
        <v>2614.3000000000002</v>
      </c>
      <c r="W7" s="36">
        <v>133.24</v>
      </c>
      <c r="X7" s="36">
        <v>127.62</v>
      </c>
      <c r="Y7" s="36">
        <v>121.51</v>
      </c>
      <c r="Z7" s="36">
        <v>120.56</v>
      </c>
      <c r="AA7" s="36">
        <v>129.13999999999999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1472.23</v>
      </c>
      <c r="AT7" s="36">
        <v>5353.01</v>
      </c>
      <c r="AU7" s="36">
        <v>2659.91</v>
      </c>
      <c r="AV7" s="36">
        <v>3127.69</v>
      </c>
      <c r="AW7" s="36">
        <v>358.36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395.51</v>
      </c>
      <c r="BE7" s="36">
        <v>383.83</v>
      </c>
      <c r="BF7" s="36">
        <v>361.13</v>
      </c>
      <c r="BG7" s="36">
        <v>337.05</v>
      </c>
      <c r="BH7" s="36">
        <v>313.97000000000003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126.21</v>
      </c>
      <c r="BP7" s="36">
        <v>120.4</v>
      </c>
      <c r="BQ7" s="36">
        <v>116.11</v>
      </c>
      <c r="BR7" s="36">
        <v>115.41</v>
      </c>
      <c r="BS7" s="36">
        <v>123.9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105.26</v>
      </c>
      <c r="CA7" s="36">
        <v>109.93</v>
      </c>
      <c r="CB7" s="36">
        <v>113.36</v>
      </c>
      <c r="CC7" s="36">
        <v>113.98</v>
      </c>
      <c r="CD7" s="36">
        <v>106.44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70.09</v>
      </c>
      <c r="CL7" s="36">
        <v>66.930000000000007</v>
      </c>
      <c r="CM7" s="36">
        <v>63.54</v>
      </c>
      <c r="CN7" s="36">
        <v>62.6</v>
      </c>
      <c r="CO7" s="36">
        <v>62.2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87.38</v>
      </c>
      <c r="CW7" s="36">
        <v>88.85</v>
      </c>
      <c r="CX7" s="36">
        <v>91.02</v>
      </c>
      <c r="CY7" s="36">
        <v>91.83</v>
      </c>
      <c r="CZ7" s="36">
        <v>91.27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38.119999999999997</v>
      </c>
      <c r="DH7" s="36">
        <v>38.950000000000003</v>
      </c>
      <c r="DI7" s="36">
        <v>40.020000000000003</v>
      </c>
      <c r="DJ7" s="36">
        <v>41.32</v>
      </c>
      <c r="DK7" s="36">
        <v>42.07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14.15</v>
      </c>
      <c r="DS7" s="36">
        <v>18.62</v>
      </c>
      <c r="DT7" s="36">
        <v>21.33</v>
      </c>
      <c r="DU7" s="36">
        <v>20.12</v>
      </c>
      <c r="DV7" s="36">
        <v>21.69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0.88</v>
      </c>
      <c r="ED7" s="36">
        <v>0.86</v>
      </c>
      <c r="EE7" s="36">
        <v>0.85</v>
      </c>
      <c r="EF7" s="36">
        <v>0.85</v>
      </c>
      <c r="EG7" s="36">
        <v>0.84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2016-02-10T08:56:56Z</cp:lastPrinted>
  <dcterms:created xsi:type="dcterms:W3CDTF">2016-02-03T07:27:26Z</dcterms:created>
  <dcterms:modified xsi:type="dcterms:W3CDTF">2016-02-26T05:45:05Z</dcterms:modified>
  <cp:category/>
</cp:coreProperties>
</file>