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8 松茂町（済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<sst xmlns="http://schemas.openxmlformats.org/spreadsheetml/2006/main" count="217" uniqueCount="107">
  <si>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</si>
  <si>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</si>
  <si>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</si>
  <si>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</si>
  <si>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</si>
  <si>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</si>
  <si>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</si>
  <si>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</si>
  <si>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</si>
  <si>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</si>
  <si>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</si>
  <si>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</si>
  <si>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</si>
  <si>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</si>
  <si>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</si>
  <si>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</si>
  <si>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</si>
  <si>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</si>
  <si>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</si>
  <si>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</si>
  <si>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</si>
  <si>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</si>
  <si>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</si>
  <si>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</si>
  <si>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</si>
  <si>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</si>
  <si>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</si>
  <si>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</si>
  <si>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</si>
  <si>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</si>
  <si>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</si>
  <si>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</si>
  <si>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</si>
  <si>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</si>
  <si>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</si>
  <si>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</si>
  <si>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</si>
  <si>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</si>
  <si>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</si>
  <si>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</si>
  <si>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</si>
  <si>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</si>
  <si>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</si>
  <si>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</si>
  <si>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</si>
  <si>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</si>
  <si>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</si>
  <si>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</si>
  <si>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</si>
  <si>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</si>
  <si>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</si>
  <si>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</si>
  <si>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</si>
  <si>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</si>
  <si>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</si>
  <si>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</si>
  <si>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</si>
  <si>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</si>
  <si>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</si>
  <si>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</si>
  <si>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</si>
  <si>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</si>
  <si>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</si>
  <si>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</si>
  <si>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</si>
  <si>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</si>
  <si>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</si>
  <si>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</si>
  <si>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</si>
  <si>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</si>
  <si>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</si>
  <si>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</si>
  <si>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</si>
  <si>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</si>
  <si>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</si>
  <si>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</si>
  <si>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</si>
  <si>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</si>
  <si>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</si>
  <si>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</si>
  <si>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</si>
  <si>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</si>
  <si>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</si>
  <si>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</si>
  <si>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</si>
  <si>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</si>
  <si>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</si>
  <si>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</si>
  <si>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</si>
  <si>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</si>
  <si>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</si>
  <si>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</si>
  <si>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</si>
  <si>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松茂町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</si>
  <si>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</si>
  <si>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</si>
  <si>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</si>
  <si>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</si>
  <si>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</si>
  <si>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</si>
  <si>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</si>
  <si>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</si>
  <si>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</si>
  <si>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</si>
  <si>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①経常収支比率は平成26年度一時的に類似団体平均を下回っているが、浄水場更新事業に伴い旧配水池撤去に伴い発生した固定資産除却費によるもので、次年度以降は回復見込みである。
②累積欠損金比率は良好と考えるが、給水収益が減少傾向にあるため、平成25年度に水道料金の値上げを行いました。
③流動比率は良好です。
④企業債残高対給水収益比率、⑤料金回収率、⑥給水原価等も類似団体と比較しても良好であると考えます。
⑦施設利用率は需要に変動が大きいため率は低くなっています。
⑧有収率は年々水温が高くなっており水質の保全のためドレン管により排水を行っているため率は低くなっています。</t>
    <rPh sb="1" eb="3">
      <t>ケイジョウ</t>
    </rPh>
    <rPh sb="3" eb="5">
      <t>シュウシ</t>
    </rPh>
    <rPh sb="5" eb="7">
      <t>ヒリツ</t>
    </rPh>
    <rPh sb="8" eb="10">
      <t>ヘイセイ</t>
    </rPh>
    <rPh sb="12" eb="14">
      <t>ネンド</t>
    </rPh>
    <rPh sb="14" eb="17">
      <t>イチジテキ</t>
    </rPh>
    <rPh sb="18" eb="20">
      <t>ルイジ</t>
    </rPh>
    <rPh sb="20" eb="22">
      <t>ダンタイ</t>
    </rPh>
    <rPh sb="22" eb="24">
      <t>ヘイキン</t>
    </rPh>
    <rPh sb="25" eb="27">
      <t>シタマワ</t>
    </rPh>
    <rPh sb="33" eb="36">
      <t>ジョウスイジョウ</t>
    </rPh>
    <rPh sb="36" eb="38">
      <t>コウシン</t>
    </rPh>
    <rPh sb="38" eb="40">
      <t>ジギョウ</t>
    </rPh>
    <rPh sb="41" eb="42">
      <t>トモナ</t>
    </rPh>
    <rPh sb="43" eb="44">
      <t>キュウ</t>
    </rPh>
    <rPh sb="44" eb="47">
      <t>ハイスイチ</t>
    </rPh>
    <rPh sb="47" eb="49">
      <t>テッキョ</t>
    </rPh>
    <rPh sb="50" eb="51">
      <t>トモナ</t>
    </rPh>
    <rPh sb="52" eb="54">
      <t>ハッセイ</t>
    </rPh>
    <rPh sb="56" eb="60">
      <t>コテイシサン</t>
    </rPh>
    <rPh sb="60" eb="62">
      <t>ジョキャク</t>
    </rPh>
    <rPh sb="62" eb="63">
      <t>ヒ</t>
    </rPh>
    <rPh sb="70" eb="73">
      <t>ジネンド</t>
    </rPh>
    <rPh sb="73" eb="75">
      <t>イコウ</t>
    </rPh>
    <rPh sb="76" eb="78">
      <t>カイフク</t>
    </rPh>
    <rPh sb="78" eb="80">
      <t>ミコ</t>
    </rPh>
    <rPh sb="88" eb="90">
      <t>ルイセキ</t>
    </rPh>
    <rPh sb="90" eb="92">
      <t>ケッソン</t>
    </rPh>
    <rPh sb="92" eb="93">
      <t>キン</t>
    </rPh>
    <rPh sb="93" eb="95">
      <t>ヒリツ</t>
    </rPh>
    <rPh sb="96" eb="98">
      <t>リョウコウ</t>
    </rPh>
    <rPh sb="99" eb="100">
      <t>カンガ</t>
    </rPh>
    <rPh sb="104" eb="106">
      <t>キュウスイ</t>
    </rPh>
    <rPh sb="106" eb="108">
      <t>シュウエキ</t>
    </rPh>
    <rPh sb="109" eb="111">
      <t>ゲンショウ</t>
    </rPh>
    <rPh sb="111" eb="113">
      <t>ケイコウ</t>
    </rPh>
    <rPh sb="119" eb="121">
      <t>ヘイセイ</t>
    </rPh>
    <rPh sb="123" eb="124">
      <t>ネン</t>
    </rPh>
    <rPh sb="124" eb="125">
      <t>ド</t>
    </rPh>
    <rPh sb="126" eb="128">
      <t>スイドウ</t>
    </rPh>
    <rPh sb="128" eb="130">
      <t>リョウキン</t>
    </rPh>
    <rPh sb="131" eb="133">
      <t>ネア</t>
    </rPh>
    <rPh sb="135" eb="136">
      <t>オコナ</t>
    </rPh>
    <rPh sb="144" eb="146">
      <t>リュウドウ</t>
    </rPh>
    <rPh sb="146" eb="148">
      <t>ヒリツ</t>
    </rPh>
    <rPh sb="149" eb="151">
      <t>リョウコウ</t>
    </rPh>
    <rPh sb="157" eb="160">
      <t>キギョウサイ</t>
    </rPh>
    <rPh sb="160" eb="162">
      <t>ザンダカ</t>
    </rPh>
    <rPh sb="162" eb="163">
      <t>タイ</t>
    </rPh>
    <rPh sb="163" eb="165">
      <t>キュウスイ</t>
    </rPh>
    <rPh sb="165" eb="167">
      <t>シュウエキ</t>
    </rPh>
    <rPh sb="167" eb="169">
      <t>ヒリツ</t>
    </rPh>
    <rPh sb="171" eb="173">
      <t>リョウキン</t>
    </rPh>
    <rPh sb="173" eb="175">
      <t>カイシュウ</t>
    </rPh>
    <rPh sb="175" eb="176">
      <t>リツ</t>
    </rPh>
    <rPh sb="178" eb="180">
      <t>キュウスイ</t>
    </rPh>
    <rPh sb="180" eb="182">
      <t>ゲンカ</t>
    </rPh>
    <rPh sb="182" eb="183">
      <t>トウ</t>
    </rPh>
    <rPh sb="184" eb="186">
      <t>ルイジ</t>
    </rPh>
    <rPh sb="186" eb="188">
      <t>ダンタイ</t>
    </rPh>
    <rPh sb="189" eb="191">
      <t>ヒカク</t>
    </rPh>
    <rPh sb="194" eb="196">
      <t>リョウコウ</t>
    </rPh>
    <rPh sb="200" eb="201">
      <t>カンガ</t>
    </rPh>
    <rPh sb="208" eb="210">
      <t>シセツ</t>
    </rPh>
    <rPh sb="210" eb="213">
      <t>リヨウリツ</t>
    </rPh>
    <rPh sb="214" eb="216">
      <t>ジュヨウ</t>
    </rPh>
    <rPh sb="217" eb="219">
      <t>ヘンドウ</t>
    </rPh>
    <rPh sb="220" eb="221">
      <t>オオ</t>
    </rPh>
    <rPh sb="225" eb="226">
      <t>リツ</t>
    </rPh>
    <rPh sb="227" eb="228">
      <t>ヒク</t>
    </rPh>
    <rPh sb="239" eb="240">
      <t>ユウ</t>
    </rPh>
    <rPh sb="240" eb="241">
      <t>シュウ</t>
    </rPh>
    <rPh sb="241" eb="242">
      <t>リツ</t>
    </rPh>
    <rPh sb="243" eb="245">
      <t>ネンネン</t>
    </rPh>
    <rPh sb="245" eb="247">
      <t>スイオン</t>
    </rPh>
    <rPh sb="248" eb="249">
      <t>タカ</t>
    </rPh>
    <rPh sb="255" eb="257">
      <t>スイシツ</t>
    </rPh>
    <rPh sb="258" eb="260">
      <t>ホゼン</t>
    </rPh>
    <rPh sb="266" eb="267">
      <t>カン</t>
    </rPh>
    <rPh sb="270" eb="272">
      <t>ハイスイ</t>
    </rPh>
    <rPh sb="273" eb="274">
      <t>オコナ</t>
    </rPh>
    <rPh sb="280" eb="281">
      <t>リツ</t>
    </rPh>
    <rPh sb="282" eb="283">
      <t>ヒク</t>
    </rPh>
    <phoneticPr fontId="4"/>
  </si>
  <si>
    <t>老朽管更新事業、浄水場更新事業を積極的に実施しているため問題ありません。</t>
    <rPh sb="0" eb="3">
      <t>ロウキュウカン</t>
    </rPh>
    <rPh sb="3" eb="5">
      <t>コウシン</t>
    </rPh>
    <rPh sb="5" eb="7">
      <t>ジギョウ</t>
    </rPh>
    <rPh sb="8" eb="11">
      <t>ジョウスイジョウ</t>
    </rPh>
    <rPh sb="11" eb="13">
      <t>コウシン</t>
    </rPh>
    <rPh sb="13" eb="15">
      <t>ジギョウ</t>
    </rPh>
    <rPh sb="16" eb="19">
      <t>セッキョクテキ</t>
    </rPh>
    <rPh sb="20" eb="22">
      <t>ジッシ</t>
    </rPh>
    <rPh sb="28" eb="30">
      <t>モンダイ</t>
    </rPh>
    <phoneticPr fontId="4"/>
  </si>
  <si>
    <t>老朽管更新や浄水場内の施設更新を行う際、防衛省からの補助等を有効活用し、また平成25年度には水道料金の値上げを行うなど財源の確保に努めており経営は健全であり、老朽化の更新も効率良く行えています。</t>
    <rPh sb="0" eb="3">
      <t>ロウキュウカン</t>
    </rPh>
    <rPh sb="3" eb="5">
      <t>コウシン</t>
    </rPh>
    <rPh sb="6" eb="9">
      <t>ジョウスイジョウ</t>
    </rPh>
    <rPh sb="9" eb="10">
      <t>ナイ</t>
    </rPh>
    <rPh sb="11" eb="13">
      <t>シセツ</t>
    </rPh>
    <rPh sb="13" eb="15">
      <t>コウシン</t>
    </rPh>
    <rPh sb="16" eb="17">
      <t>オコナ</t>
    </rPh>
    <rPh sb="18" eb="19">
      <t>サイ</t>
    </rPh>
    <rPh sb="20" eb="23">
      <t>ボウエイショウ</t>
    </rPh>
    <rPh sb="26" eb="28">
      <t>ホジョ</t>
    </rPh>
    <rPh sb="28" eb="29">
      <t>トウ</t>
    </rPh>
    <rPh sb="30" eb="32">
      <t>ユウコウ</t>
    </rPh>
    <rPh sb="32" eb="34">
      <t>カツヨウ</t>
    </rPh>
    <rPh sb="38" eb="40">
      <t>ヘイセイ</t>
    </rPh>
    <rPh sb="42" eb="44">
      <t>ネンド</t>
    </rPh>
    <rPh sb="46" eb="48">
      <t>スイドウ</t>
    </rPh>
    <rPh sb="48" eb="50">
      <t>リョウキン</t>
    </rPh>
    <rPh sb="51" eb="53">
      <t>ネア</t>
    </rPh>
    <rPh sb="55" eb="56">
      <t>オコナ</t>
    </rPh>
    <rPh sb="59" eb="61">
      <t>ザイゲン</t>
    </rPh>
    <rPh sb="62" eb="64">
      <t>カクホ</t>
    </rPh>
    <rPh sb="65" eb="66">
      <t>ツト</t>
    </rPh>
    <rPh sb="70" eb="72">
      <t>ケイエイ</t>
    </rPh>
    <rPh sb="73" eb="75">
      <t>ケンゼン</t>
    </rPh>
    <rPh sb="79" eb="82">
      <t>ロウキュウカ</t>
    </rPh>
    <rPh sb="83" eb="85">
      <t>コウシン</t>
    </rPh>
    <rPh sb="86" eb="89">
      <t>コウリツヨ</t>
    </rPh>
    <rPh sb="90" eb="9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</si>
</sst>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2.83</c:v>
                </c:pt>
                <c:pt idx="1">
                  <c:v>5.0599999999999996</c:v>
                </c:pt>
                <c:pt idx="2">
                  <c:v>2.97</c:v>
                </c:pt>
                <c:pt idx="3">
                  <c:v>1.53</c:v>
                </c:pt>
                <c:pt idx="4">
                  <c:v>1.35</c:v>
                </c:pt>
              </c:numCache>
            </c:numRef>
          </c:val>
        </c:ser>
        <c:dLbls>
          <c:showLegendKey val="0"/>
          <c:showVal val="0"/>
          <c:showCatName val="0"/>
          <c:showSerName val="0"/>
          <c:showPercent val="0"/>
          <c:showBubbleSize val="0"/>
        </c:dLbls>
        <c:gapWidth val="150"/>
        <c:axId val="301083856"/>
        <c:axId val="30108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301083856"/>
        <c:axId val="301086288"/>
      </c:lineChart>
      <c:dateAx>
        <c:axId val="301083856"/>
        <c:scaling>
          <c:orientation val="minMax"/>
        </c:scaling>
        <c:delete val="1"/>
        <c:axPos val="b"/>
        <c:numFmt formatCode="ge" sourceLinked="1"/>
        <c:majorTickMark val="none"/>
        <c:minorTickMark val="none"/>
        <c:tickLblPos val="none"/>
        <c:crossAx val="301086288"/>
        <c:crosses val="autoZero"/>
        <c:auto val="1"/>
        <c:lblOffset val="100"/>
        <c:baseTimeUnit val="years"/>
      </c:dateAx>
      <c:valAx>
        <c:axId val="30108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8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37.46</c:v>
                </c:pt>
                <c:pt idx="1">
                  <c:v>39.94</c:v>
                </c:pt>
                <c:pt idx="2">
                  <c:v>42.1</c:v>
                </c:pt>
                <c:pt idx="3">
                  <c:v>43.73</c:v>
                </c:pt>
                <c:pt idx="4">
                  <c:v>44.02</c:v>
                </c:pt>
              </c:numCache>
            </c:numRef>
          </c:val>
        </c:ser>
        <c:dLbls>
          <c:showLegendKey val="0"/>
          <c:showVal val="0"/>
          <c:showCatName val="0"/>
          <c:showSerName val="0"/>
          <c:showPercent val="0"/>
          <c:showBubbleSize val="0"/>
        </c:dLbls>
        <c:gapWidth val="150"/>
        <c:axId val="301654512"/>
        <c:axId val="30165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301654512"/>
        <c:axId val="301654904"/>
      </c:lineChart>
      <c:dateAx>
        <c:axId val="301654512"/>
        <c:scaling>
          <c:orientation val="minMax"/>
        </c:scaling>
        <c:delete val="1"/>
        <c:axPos val="b"/>
        <c:numFmt formatCode="ge" sourceLinked="1"/>
        <c:majorTickMark val="none"/>
        <c:minorTickMark val="none"/>
        <c:tickLblPos val="none"/>
        <c:crossAx val="301654904"/>
        <c:crosses val="autoZero"/>
        <c:auto val="1"/>
        <c:lblOffset val="100"/>
        <c:baseTimeUnit val="years"/>
      </c:dateAx>
      <c:valAx>
        <c:axId val="30165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5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93.25</c:v>
                </c:pt>
                <c:pt idx="1">
                  <c:v>89.63</c:v>
                </c:pt>
                <c:pt idx="2">
                  <c:v>83.84</c:v>
                </c:pt>
                <c:pt idx="3">
                  <c:v>80.430000000000007</c:v>
                </c:pt>
                <c:pt idx="4">
                  <c:v>78.52</c:v>
                </c:pt>
              </c:numCache>
            </c:numRef>
          </c:val>
        </c:ser>
        <c:dLbls>
          <c:showLegendKey val="0"/>
          <c:showVal val="0"/>
          <c:showCatName val="0"/>
          <c:showSerName val="0"/>
          <c:showPercent val="0"/>
          <c:showBubbleSize val="0"/>
        </c:dLbls>
        <c:gapWidth val="150"/>
        <c:axId val="301656080"/>
        <c:axId val="30165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301656080"/>
        <c:axId val="301656472"/>
      </c:lineChart>
      <c:dateAx>
        <c:axId val="301656080"/>
        <c:scaling>
          <c:orientation val="minMax"/>
        </c:scaling>
        <c:delete val="1"/>
        <c:axPos val="b"/>
        <c:numFmt formatCode="ge" sourceLinked="1"/>
        <c:majorTickMark val="none"/>
        <c:minorTickMark val="none"/>
        <c:tickLblPos val="none"/>
        <c:crossAx val="301656472"/>
        <c:crosses val="autoZero"/>
        <c:auto val="1"/>
        <c:lblOffset val="100"/>
        <c:baseTimeUnit val="years"/>
      </c:dateAx>
      <c:valAx>
        <c:axId val="30165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5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114.77</c:v>
                </c:pt>
                <c:pt idx="1">
                  <c:v>122.23</c:v>
                </c:pt>
                <c:pt idx="2">
                  <c:v>118.32</c:v>
                </c:pt>
                <c:pt idx="3">
                  <c:v>114.97</c:v>
                </c:pt>
                <c:pt idx="4">
                  <c:v>107.92</c:v>
                </c:pt>
              </c:numCache>
            </c:numRef>
          </c:val>
        </c:ser>
        <c:dLbls>
          <c:showLegendKey val="0"/>
          <c:showVal val="0"/>
          <c:showCatName val="0"/>
          <c:showSerName val="0"/>
          <c:showPercent val="0"/>
          <c:showBubbleSize val="0"/>
        </c:dLbls>
        <c:gapWidth val="150"/>
        <c:axId val="301143016"/>
        <c:axId val="30114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301143016"/>
        <c:axId val="301147496"/>
      </c:lineChart>
      <c:dateAx>
        <c:axId val="301143016"/>
        <c:scaling>
          <c:orientation val="minMax"/>
        </c:scaling>
        <c:delete val="1"/>
        <c:axPos val="b"/>
        <c:numFmt formatCode="ge" sourceLinked="1"/>
        <c:majorTickMark val="none"/>
        <c:minorTickMark val="none"/>
        <c:tickLblPos val="none"/>
        <c:crossAx val="301147496"/>
        <c:crosses val="autoZero"/>
        <c:auto val="1"/>
        <c:lblOffset val="100"/>
        <c:baseTimeUnit val="years"/>
      </c:dateAx>
      <c:valAx>
        <c:axId val="301147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14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33.18</c:v>
                </c:pt>
                <c:pt idx="1">
                  <c:v>33.31</c:v>
                </c:pt>
                <c:pt idx="2">
                  <c:v>34.07</c:v>
                </c:pt>
                <c:pt idx="3">
                  <c:v>34.86</c:v>
                </c:pt>
                <c:pt idx="4">
                  <c:v>38.380000000000003</c:v>
                </c:pt>
              </c:numCache>
            </c:numRef>
          </c:val>
        </c:ser>
        <c:dLbls>
          <c:showLegendKey val="0"/>
          <c:showVal val="0"/>
          <c:showCatName val="0"/>
          <c:showSerName val="0"/>
          <c:showPercent val="0"/>
          <c:showBubbleSize val="0"/>
        </c:dLbls>
        <c:gapWidth val="150"/>
        <c:axId val="301100512"/>
        <c:axId val="30122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301100512"/>
        <c:axId val="301222008"/>
      </c:lineChart>
      <c:dateAx>
        <c:axId val="301100512"/>
        <c:scaling>
          <c:orientation val="minMax"/>
        </c:scaling>
        <c:delete val="1"/>
        <c:axPos val="b"/>
        <c:numFmt formatCode="ge" sourceLinked="1"/>
        <c:majorTickMark val="none"/>
        <c:minorTickMark val="none"/>
        <c:tickLblPos val="none"/>
        <c:crossAx val="301222008"/>
        <c:crosses val="autoZero"/>
        <c:auto val="1"/>
        <c:lblOffset val="100"/>
        <c:baseTimeUnit val="years"/>
      </c:dateAx>
      <c:valAx>
        <c:axId val="30122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1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7.18</c:v>
                </c:pt>
                <c:pt idx="1">
                  <c:v>5.85</c:v>
                </c:pt>
                <c:pt idx="2">
                  <c:v>4.18</c:v>
                </c:pt>
                <c:pt idx="3">
                  <c:v>3.19</c:v>
                </c:pt>
                <c:pt idx="4">
                  <c:v>2.78</c:v>
                </c:pt>
              </c:numCache>
            </c:numRef>
          </c:val>
        </c:ser>
        <c:dLbls>
          <c:showLegendKey val="0"/>
          <c:showVal val="0"/>
          <c:showCatName val="0"/>
          <c:showSerName val="0"/>
          <c:showPercent val="0"/>
          <c:showBubbleSize val="0"/>
        </c:dLbls>
        <c:gapWidth val="150"/>
        <c:axId val="301200912"/>
        <c:axId val="30123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301200912"/>
        <c:axId val="301239128"/>
      </c:lineChart>
      <c:dateAx>
        <c:axId val="301200912"/>
        <c:scaling>
          <c:orientation val="minMax"/>
        </c:scaling>
        <c:delete val="1"/>
        <c:axPos val="b"/>
        <c:numFmt formatCode="ge" sourceLinked="1"/>
        <c:majorTickMark val="none"/>
        <c:minorTickMark val="none"/>
        <c:tickLblPos val="none"/>
        <c:crossAx val="301239128"/>
        <c:crosses val="autoZero"/>
        <c:auto val="1"/>
        <c:lblOffset val="100"/>
        <c:baseTimeUnit val="years"/>
      </c:dateAx>
      <c:valAx>
        <c:axId val="30123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0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420400"/>
        <c:axId val="3013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300420400"/>
        <c:axId val="301370176"/>
      </c:lineChart>
      <c:dateAx>
        <c:axId val="300420400"/>
        <c:scaling>
          <c:orientation val="minMax"/>
        </c:scaling>
        <c:delete val="1"/>
        <c:axPos val="b"/>
        <c:numFmt formatCode="ge" sourceLinked="1"/>
        <c:majorTickMark val="none"/>
        <c:minorTickMark val="none"/>
        <c:tickLblPos val="none"/>
        <c:crossAx val="301370176"/>
        <c:crosses val="autoZero"/>
        <c:auto val="1"/>
        <c:lblOffset val="100"/>
        <c:baseTimeUnit val="years"/>
      </c:dateAx>
      <c:valAx>
        <c:axId val="30137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42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7185.35</c:v>
                </c:pt>
                <c:pt idx="1">
                  <c:v>3071.44</c:v>
                </c:pt>
                <c:pt idx="2">
                  <c:v>6273.01</c:v>
                </c:pt>
                <c:pt idx="3">
                  <c:v>34882.660000000003</c:v>
                </c:pt>
                <c:pt idx="4">
                  <c:v>1278.47</c:v>
                </c:pt>
              </c:numCache>
            </c:numRef>
          </c:val>
        </c:ser>
        <c:dLbls>
          <c:showLegendKey val="0"/>
          <c:showVal val="0"/>
          <c:showCatName val="0"/>
          <c:showSerName val="0"/>
          <c:showPercent val="0"/>
          <c:showBubbleSize val="0"/>
        </c:dLbls>
        <c:gapWidth val="150"/>
        <c:axId val="301371352"/>
        <c:axId val="3013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301371352"/>
        <c:axId val="301371744"/>
      </c:lineChart>
      <c:dateAx>
        <c:axId val="301371352"/>
        <c:scaling>
          <c:orientation val="minMax"/>
        </c:scaling>
        <c:delete val="1"/>
        <c:axPos val="b"/>
        <c:numFmt formatCode="ge" sourceLinked="1"/>
        <c:majorTickMark val="none"/>
        <c:minorTickMark val="none"/>
        <c:tickLblPos val="none"/>
        <c:crossAx val="301371744"/>
        <c:crosses val="autoZero"/>
        <c:auto val="1"/>
        <c:lblOffset val="100"/>
        <c:baseTimeUnit val="years"/>
      </c:dateAx>
      <c:valAx>
        <c:axId val="30137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37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282.73</c:v>
                </c:pt>
                <c:pt idx="1">
                  <c:v>262.22000000000003</c:v>
                </c:pt>
                <c:pt idx="2">
                  <c:v>249.86</c:v>
                </c:pt>
                <c:pt idx="3">
                  <c:v>266.61</c:v>
                </c:pt>
                <c:pt idx="4">
                  <c:v>250.55</c:v>
                </c:pt>
              </c:numCache>
            </c:numRef>
          </c:val>
        </c:ser>
        <c:dLbls>
          <c:showLegendKey val="0"/>
          <c:showVal val="0"/>
          <c:showCatName val="0"/>
          <c:showSerName val="0"/>
          <c:showPercent val="0"/>
          <c:showBubbleSize val="0"/>
        </c:dLbls>
        <c:gapWidth val="150"/>
        <c:axId val="300420008"/>
        <c:axId val="3004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300420008"/>
        <c:axId val="300419616"/>
      </c:lineChart>
      <c:dateAx>
        <c:axId val="300420008"/>
        <c:scaling>
          <c:orientation val="minMax"/>
        </c:scaling>
        <c:delete val="1"/>
        <c:axPos val="b"/>
        <c:numFmt formatCode="ge" sourceLinked="1"/>
        <c:majorTickMark val="none"/>
        <c:minorTickMark val="none"/>
        <c:tickLblPos val="none"/>
        <c:crossAx val="300419616"/>
        <c:crosses val="autoZero"/>
        <c:auto val="1"/>
        <c:lblOffset val="100"/>
        <c:baseTimeUnit val="years"/>
      </c:dateAx>
      <c:valAx>
        <c:axId val="30041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42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113.48</c:v>
                </c:pt>
                <c:pt idx="1">
                  <c:v>120.99</c:v>
                </c:pt>
                <c:pt idx="2">
                  <c:v>116.92</c:v>
                </c:pt>
                <c:pt idx="3">
                  <c:v>113.73</c:v>
                </c:pt>
                <c:pt idx="4">
                  <c:v>108.02</c:v>
                </c:pt>
              </c:numCache>
            </c:numRef>
          </c:val>
        </c:ser>
        <c:dLbls>
          <c:showLegendKey val="0"/>
          <c:showVal val="0"/>
          <c:showCatName val="0"/>
          <c:showSerName val="0"/>
          <c:showPercent val="0"/>
          <c:showBubbleSize val="0"/>
        </c:dLbls>
        <c:gapWidth val="150"/>
        <c:axId val="300418440"/>
        <c:axId val="30137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300418440"/>
        <c:axId val="301372920"/>
      </c:lineChart>
      <c:dateAx>
        <c:axId val="300418440"/>
        <c:scaling>
          <c:orientation val="minMax"/>
        </c:scaling>
        <c:delete val="1"/>
        <c:axPos val="b"/>
        <c:numFmt formatCode="ge" sourceLinked="1"/>
        <c:majorTickMark val="none"/>
        <c:minorTickMark val="none"/>
        <c:tickLblPos val="none"/>
        <c:crossAx val="301372920"/>
        <c:crosses val="autoZero"/>
        <c:auto val="1"/>
        <c:lblOffset val="100"/>
        <c:baseTimeUnit val="years"/>
      </c:dateAx>
      <c:valAx>
        <c:axId val="30137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1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101.38</c:v>
                </c:pt>
                <c:pt idx="1">
                  <c:v>96.57</c:v>
                </c:pt>
                <c:pt idx="2">
                  <c:v>99.77</c:v>
                </c:pt>
                <c:pt idx="3">
                  <c:v>102.7</c:v>
                </c:pt>
                <c:pt idx="4">
                  <c:v>115.75</c:v>
                </c:pt>
              </c:numCache>
            </c:numRef>
          </c:val>
        </c:ser>
        <c:dLbls>
          <c:showLegendKey val="0"/>
          <c:showVal val="0"/>
          <c:showCatName val="0"/>
          <c:showSerName val="0"/>
          <c:showPercent val="0"/>
          <c:showBubbleSize val="0"/>
        </c:dLbls>
        <c:gapWidth val="150"/>
        <c:axId val="301652944"/>
        <c:axId val="30165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301652944"/>
        <c:axId val="301653336"/>
      </c:lineChart>
      <c:dateAx>
        <c:axId val="301652944"/>
        <c:scaling>
          <c:orientation val="minMax"/>
        </c:scaling>
        <c:delete val="1"/>
        <c:axPos val="b"/>
        <c:numFmt formatCode="ge" sourceLinked="1"/>
        <c:majorTickMark val="none"/>
        <c:minorTickMark val="none"/>
        <c:tickLblPos val="none"/>
        <c:crossAx val="301653336"/>
        <c:crosses val="autoZero"/>
        <c:auto val="1"/>
        <c:lblOffset val="100"/>
        <c:baseTimeUnit val="years"/>
      </c:dateAx>
      <c:valAx>
        <c:axId val="30165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5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松茂町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15510</v>
      </c>
      <c r="AJ8" s="56"/>
      <c r="AK8" s="56"/>
      <c r="AL8" s="56"/>
      <c r="AM8" s="56"/>
      <c r="AN8" s="56"/>
      <c r="AO8" s="56"/>
      <c r="AP8" s="57"/>
      <c r="AQ8" s="47">
        <f>データ!R6</f>
        <v>14.24</v>
      </c>
      <c r="AR8" s="47"/>
      <c r="AS8" s="47"/>
      <c r="AT8" s="47"/>
      <c r="AU8" s="47"/>
      <c r="AV8" s="47"/>
      <c r="AW8" s="47"/>
      <c r="AX8" s="47"/>
      <c r="AY8" s="47">
        <f>データ!S6</f>
        <v>1089.19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83.71</v>
      </c>
      <c r="K10" s="47"/>
      <c r="L10" s="47"/>
      <c r="M10" s="47"/>
      <c r="N10" s="47"/>
      <c r="O10" s="47"/>
      <c r="P10" s="47"/>
      <c r="Q10" s="47"/>
      <c r="R10" s="47">
        <f>データ!O6</f>
        <v>98.45</v>
      </c>
      <c r="S10" s="47"/>
      <c r="T10" s="47"/>
      <c r="U10" s="47"/>
      <c r="V10" s="47"/>
      <c r="W10" s="47"/>
      <c r="X10" s="47"/>
      <c r="Y10" s="47"/>
      <c r="Z10" s="78">
        <f>データ!P6</f>
        <v>2130</v>
      </c>
      <c r="AA10" s="78"/>
      <c r="AB10" s="78"/>
      <c r="AC10" s="78"/>
      <c r="AD10" s="78"/>
      <c r="AE10" s="78"/>
      <c r="AF10" s="78"/>
      <c r="AG10" s="78"/>
      <c r="AH10" s="2"/>
      <c r="AI10" s="78">
        <f>データ!T6</f>
        <v>15218</v>
      </c>
      <c r="AJ10" s="78"/>
      <c r="AK10" s="78"/>
      <c r="AL10" s="78"/>
      <c r="AM10" s="78"/>
      <c r="AN10" s="78"/>
      <c r="AO10" s="78"/>
      <c r="AP10" s="78"/>
      <c r="AQ10" s="47">
        <f>データ!U6</f>
        <v>13.94</v>
      </c>
      <c r="AR10" s="47"/>
      <c r="AS10" s="47"/>
      <c r="AT10" s="47"/>
      <c r="AU10" s="47"/>
      <c r="AV10" s="47"/>
      <c r="AW10" s="47"/>
      <c r="AX10" s="47"/>
      <c r="AY10" s="47">
        <f>データ!V6</f>
        <v>1091.68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364011</v>
      </c>
      <c r="D6" s="31">
        <f t="shared" si="3"/>
        <v>46</v>
      </c>
      <c r="E6" s="31">
        <f t="shared" si="3"/>
        <v>1</v>
      </c>
      <c r="F6" s="31">
        <f t="shared" si="3"/>
        <v>0</v>
      </c>
      <c r="G6" s="31">
        <f t="shared" si="3"/>
        <v>1</v>
      </c>
      <c r="H6" s="31" t="str">
        <f t="shared" si="3"/>
        <v>徳島県　松茂町</v>
      </c>
      <c r="I6" s="31" t="str">
        <f t="shared" si="3"/>
        <v>法適用</v>
      </c>
      <c r="J6" s="31" t="str">
        <f t="shared" si="3"/>
        <v>水道事業</v>
      </c>
      <c r="K6" s="31" t="str">
        <f t="shared" si="3"/>
        <v>末端給水事業</v>
      </c>
      <c r="L6" s="31" t="str">
        <f t="shared" si="3"/>
        <v>A6</v>
      </c>
      <c r="M6" s="32" t="str">
        <f t="shared" si="3"/>
        <v>-</v>
      </c>
      <c r="N6" s="32">
        <f t="shared" si="3"/>
        <v>83.71</v>
      </c>
      <c r="O6" s="32">
        <f t="shared" si="3"/>
        <v>98.45</v>
      </c>
      <c r="P6" s="32">
        <f t="shared" si="3"/>
        <v>2130</v>
      </c>
      <c r="Q6" s="32">
        <f t="shared" si="3"/>
        <v>15510</v>
      </c>
      <c r="R6" s="32">
        <f t="shared" si="3"/>
        <v>14.24</v>
      </c>
      <c r="S6" s="32">
        <f t="shared" si="3"/>
        <v>1089.19</v>
      </c>
      <c r="T6" s="32">
        <f t="shared" si="3"/>
        <v>15218</v>
      </c>
      <c r="U6" s="32">
        <f t="shared" si="3"/>
        <v>13.94</v>
      </c>
      <c r="V6" s="32">
        <f t="shared" si="3"/>
        <v>1091.68</v>
      </c>
      <c r="W6" s="33">
        <f>IF(W7="",NA(),W7)</f>
        <v>114.77</v>
      </c>
      <c r="X6" s="33">
        <f t="shared" ref="X6:AF6" si="4">IF(X7="",NA(),X7)</f>
        <v>122.23</v>
      </c>
      <c r="Y6" s="33">
        <f t="shared" si="4"/>
        <v>118.32</v>
      </c>
      <c r="Z6" s="33">
        <f t="shared" si="4"/>
        <v>114.97</v>
      </c>
      <c r="AA6" s="33">
        <f t="shared" si="4"/>
        <v>107.92</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7185.35</v>
      </c>
      <c r="AT6" s="33">
        <f t="shared" ref="AT6:BB6" si="6">IF(AT7="",NA(),AT7)</f>
        <v>3071.44</v>
      </c>
      <c r="AU6" s="33">
        <f t="shared" si="6"/>
        <v>6273.01</v>
      </c>
      <c r="AV6" s="33">
        <f t="shared" si="6"/>
        <v>34882.660000000003</v>
      </c>
      <c r="AW6" s="33">
        <f t="shared" si="6"/>
        <v>1278.47</v>
      </c>
      <c r="AX6" s="33">
        <f t="shared" si="6"/>
        <v>969.16</v>
      </c>
      <c r="AY6" s="33">
        <f t="shared" si="6"/>
        <v>995.5</v>
      </c>
      <c r="AZ6" s="33">
        <f t="shared" si="6"/>
        <v>915.5</v>
      </c>
      <c r="BA6" s="33">
        <f t="shared" si="6"/>
        <v>963.24</v>
      </c>
      <c r="BB6" s="33">
        <f t="shared" si="6"/>
        <v>381.53</v>
      </c>
      <c r="BC6" s="32" t="str">
        <f>IF(BC7="","",IF(BC7="-","【-】","【"&amp;SUBSTITUTE(TEXT(BC7,"#,##0.00"),"-","△")&amp;"】"))</f>
        <v>【264.16】</v>
      </c>
      <c r="BD6" s="33">
        <f>IF(BD7="",NA(),BD7)</f>
        <v>282.73</v>
      </c>
      <c r="BE6" s="33">
        <f t="shared" ref="BE6:BM6" si="7">IF(BE7="",NA(),BE7)</f>
        <v>262.22000000000003</v>
      </c>
      <c r="BF6" s="33">
        <f t="shared" si="7"/>
        <v>249.86</v>
      </c>
      <c r="BG6" s="33">
        <f t="shared" si="7"/>
        <v>266.61</v>
      </c>
      <c r="BH6" s="33">
        <f t="shared" si="7"/>
        <v>250.55</v>
      </c>
      <c r="BI6" s="33">
        <f t="shared" si="7"/>
        <v>421.66</v>
      </c>
      <c r="BJ6" s="33">
        <f t="shared" si="7"/>
        <v>414.59</v>
      </c>
      <c r="BK6" s="33">
        <f t="shared" si="7"/>
        <v>404.78</v>
      </c>
      <c r="BL6" s="33">
        <f t="shared" si="7"/>
        <v>400.38</v>
      </c>
      <c r="BM6" s="33">
        <f t="shared" si="7"/>
        <v>393.27</v>
      </c>
      <c r="BN6" s="32" t="str">
        <f>IF(BN7="","",IF(BN7="-","【-】","【"&amp;SUBSTITUTE(TEXT(BN7,"#,##0.00"),"-","△")&amp;"】"))</f>
        <v>【283.72】</v>
      </c>
      <c r="BO6" s="33">
        <f>IF(BO7="",NA(),BO7)</f>
        <v>113.48</v>
      </c>
      <c r="BP6" s="33">
        <f t="shared" ref="BP6:BX6" si="8">IF(BP7="",NA(),BP7)</f>
        <v>120.99</v>
      </c>
      <c r="BQ6" s="33">
        <f t="shared" si="8"/>
        <v>116.92</v>
      </c>
      <c r="BR6" s="33">
        <f t="shared" si="8"/>
        <v>113.73</v>
      </c>
      <c r="BS6" s="33">
        <f t="shared" si="8"/>
        <v>108.02</v>
      </c>
      <c r="BT6" s="33">
        <f t="shared" si="8"/>
        <v>99.51</v>
      </c>
      <c r="BU6" s="33">
        <f t="shared" si="8"/>
        <v>97.71</v>
      </c>
      <c r="BV6" s="33">
        <f t="shared" si="8"/>
        <v>98.07</v>
      </c>
      <c r="BW6" s="33">
        <f t="shared" si="8"/>
        <v>96.56</v>
      </c>
      <c r="BX6" s="33">
        <f t="shared" si="8"/>
        <v>100.47</v>
      </c>
      <c r="BY6" s="32" t="str">
        <f>IF(BY7="","",IF(BY7="-","【-】","【"&amp;SUBSTITUTE(TEXT(BY7,"#,##0.00"),"-","△")&amp;"】"))</f>
        <v>【104.60】</v>
      </c>
      <c r="BZ6" s="33">
        <f>IF(BZ7="",NA(),BZ7)</f>
        <v>101.38</v>
      </c>
      <c r="CA6" s="33">
        <f t="shared" ref="CA6:CI6" si="9">IF(CA7="",NA(),CA7)</f>
        <v>96.57</v>
      </c>
      <c r="CB6" s="33">
        <f t="shared" si="9"/>
        <v>99.77</v>
      </c>
      <c r="CC6" s="33">
        <f t="shared" si="9"/>
        <v>102.7</v>
      </c>
      <c r="CD6" s="33">
        <f t="shared" si="9"/>
        <v>115.75</v>
      </c>
      <c r="CE6" s="33">
        <f t="shared" si="9"/>
        <v>171.34</v>
      </c>
      <c r="CF6" s="33">
        <f t="shared" si="9"/>
        <v>173.56</v>
      </c>
      <c r="CG6" s="33">
        <f t="shared" si="9"/>
        <v>172.26</v>
      </c>
      <c r="CH6" s="33">
        <f t="shared" si="9"/>
        <v>177.14</v>
      </c>
      <c r="CI6" s="33">
        <f t="shared" si="9"/>
        <v>169.82</v>
      </c>
      <c r="CJ6" s="32" t="str">
        <f>IF(CJ7="","",IF(CJ7="-","【-】","【"&amp;SUBSTITUTE(TEXT(CJ7,"#,##0.00"),"-","△")&amp;"】"))</f>
        <v>【164.21】</v>
      </c>
      <c r="CK6" s="33">
        <f>IF(CK7="",NA(),CK7)</f>
        <v>37.46</v>
      </c>
      <c r="CL6" s="33">
        <f t="shared" ref="CL6:CT6" si="10">IF(CL7="",NA(),CL7)</f>
        <v>39.94</v>
      </c>
      <c r="CM6" s="33">
        <f t="shared" si="10"/>
        <v>42.1</v>
      </c>
      <c r="CN6" s="33">
        <f t="shared" si="10"/>
        <v>43.73</v>
      </c>
      <c r="CO6" s="33">
        <f t="shared" si="10"/>
        <v>44.02</v>
      </c>
      <c r="CP6" s="33">
        <f t="shared" si="10"/>
        <v>56.8</v>
      </c>
      <c r="CQ6" s="33">
        <f t="shared" si="10"/>
        <v>55.84</v>
      </c>
      <c r="CR6" s="33">
        <f t="shared" si="10"/>
        <v>55.68</v>
      </c>
      <c r="CS6" s="33">
        <f t="shared" si="10"/>
        <v>55.64</v>
      </c>
      <c r="CT6" s="33">
        <f t="shared" si="10"/>
        <v>55.13</v>
      </c>
      <c r="CU6" s="32" t="str">
        <f>IF(CU7="","",IF(CU7="-","【-】","【"&amp;SUBSTITUTE(TEXT(CU7,"#,##0.00"),"-","△")&amp;"】"))</f>
        <v>【59.80】</v>
      </c>
      <c r="CV6" s="33">
        <f>IF(CV7="",NA(),CV7)</f>
        <v>93.25</v>
      </c>
      <c r="CW6" s="33">
        <f t="shared" ref="CW6:DE6" si="11">IF(CW7="",NA(),CW7)</f>
        <v>89.63</v>
      </c>
      <c r="CX6" s="33">
        <f t="shared" si="11"/>
        <v>83.84</v>
      </c>
      <c r="CY6" s="33">
        <f t="shared" si="11"/>
        <v>80.430000000000007</v>
      </c>
      <c r="CZ6" s="33">
        <f t="shared" si="11"/>
        <v>78.52</v>
      </c>
      <c r="DA6" s="33">
        <f t="shared" si="11"/>
        <v>83.67</v>
      </c>
      <c r="DB6" s="33">
        <f t="shared" si="11"/>
        <v>83.11</v>
      </c>
      <c r="DC6" s="33">
        <f t="shared" si="11"/>
        <v>83.18</v>
      </c>
      <c r="DD6" s="33">
        <f t="shared" si="11"/>
        <v>83.09</v>
      </c>
      <c r="DE6" s="33">
        <f t="shared" si="11"/>
        <v>83</v>
      </c>
      <c r="DF6" s="32" t="str">
        <f>IF(DF7="","",IF(DF7="-","【-】","【"&amp;SUBSTITUTE(TEXT(DF7,"#,##0.00"),"-","△")&amp;"】"))</f>
        <v>【89.78】</v>
      </c>
      <c r="DG6" s="33">
        <f>IF(DG7="",NA(),DG7)</f>
        <v>33.18</v>
      </c>
      <c r="DH6" s="33">
        <f t="shared" ref="DH6:DP6" si="12">IF(DH7="",NA(),DH7)</f>
        <v>33.31</v>
      </c>
      <c r="DI6" s="33">
        <f t="shared" si="12"/>
        <v>34.07</v>
      </c>
      <c r="DJ6" s="33">
        <f t="shared" si="12"/>
        <v>34.86</v>
      </c>
      <c r="DK6" s="33">
        <f t="shared" si="12"/>
        <v>38.380000000000003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7.18</v>
      </c>
      <c r="DS6" s="33">
        <f t="shared" ref="DS6:EA6" si="13">IF(DS7="",NA(),DS7)</f>
        <v>5.85</v>
      </c>
      <c r="DT6" s="33">
        <f t="shared" si="13"/>
        <v>4.18</v>
      </c>
      <c r="DU6" s="33">
        <f t="shared" si="13"/>
        <v>3.19</v>
      </c>
      <c r="DV6" s="33">
        <f t="shared" si="13"/>
        <v>2.78</v>
      </c>
      <c r="DW6" s="33">
        <f t="shared" si="13"/>
        <v>6.46</v>
      </c>
      <c r="DX6" s="33">
        <f t="shared" si="13"/>
        <v>6.63</v>
      </c>
      <c r="DY6" s="33">
        <f t="shared" si="13"/>
        <v>7.73</v>
      </c>
      <c r="DZ6" s="33">
        <f t="shared" si="13"/>
        <v>8.8699999999999992</v>
      </c>
      <c r="EA6" s="33">
        <f t="shared" si="13"/>
        <v>9.85</v>
      </c>
      <c r="EB6" s="32" t="str">
        <f>IF(EB7="","",IF(EB7="-","【-】","【"&amp;SUBSTITUTE(TEXT(EB7,"#,##0.00"),"-","△")&amp;"】"))</f>
        <v>【12.42】</v>
      </c>
      <c r="EC6" s="33">
        <f>IF(EC7="",NA(),EC7)</f>
        <v>2.83</v>
      </c>
      <c r="ED6" s="33">
        <f t="shared" ref="ED6:EL6" si="14">IF(ED7="",NA(),ED7)</f>
        <v>5.0599999999999996</v>
      </c>
      <c r="EE6" s="33">
        <f t="shared" si="14"/>
        <v>2.97</v>
      </c>
      <c r="EF6" s="33">
        <f t="shared" si="14"/>
        <v>1.53</v>
      </c>
      <c r="EG6" s="33">
        <f t="shared" si="14"/>
        <v>1.35</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364011</v>
      </c>
      <c r="D7" s="35">
        <v>46</v>
      </c>
      <c r="E7" s="35">
        <v>1</v>
      </c>
      <c r="F7" s="35">
        <v>0</v>
      </c>
      <c r="G7" s="35">
        <v>1</v>
      </c>
      <c r="H7" s="35" t="s">
        <v>93</v>
      </c>
      <c r="I7" s="35" t="s">
        <v>94</v>
      </c>
      <c r="J7" s="35" t="s">
        <v>95</v>
      </c>
      <c r="K7" s="35" t="s">
        <v>96</v>
      </c>
      <c r="L7" s="35" t="s">
        <v>97</v>
      </c>
      <c r="M7" s="36" t="s">
        <v>98</v>
      </c>
      <c r="N7" s="36">
        <v>83.71</v>
      </c>
      <c r="O7" s="36">
        <v>98.45</v>
      </c>
      <c r="P7" s="36">
        <v>2130</v>
      </c>
      <c r="Q7" s="36">
        <v>15510</v>
      </c>
      <c r="R7" s="36">
        <v>14.24</v>
      </c>
      <c r="S7" s="36">
        <v>1089.19</v>
      </c>
      <c r="T7" s="36">
        <v>15218</v>
      </c>
      <c r="U7" s="36">
        <v>13.94</v>
      </c>
      <c r="V7" s="36">
        <v>1091.68</v>
      </c>
      <c r="W7" s="36">
        <v>114.77</v>
      </c>
      <c r="X7" s="36">
        <v>122.23</v>
      </c>
      <c r="Y7" s="36">
        <v>118.32</v>
      </c>
      <c r="Z7" s="36">
        <v>114.97</v>
      </c>
      <c r="AA7" s="36">
        <v>107.92</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7185.35</v>
      </c>
      <c r="AT7" s="36">
        <v>3071.44</v>
      </c>
      <c r="AU7" s="36">
        <v>6273.01</v>
      </c>
      <c r="AV7" s="36">
        <v>34882.660000000003</v>
      </c>
      <c r="AW7" s="36">
        <v>1278.47</v>
      </c>
      <c r="AX7" s="36">
        <v>969.16</v>
      </c>
      <c r="AY7" s="36">
        <v>995.5</v>
      </c>
      <c r="AZ7" s="36">
        <v>915.5</v>
      </c>
      <c r="BA7" s="36">
        <v>963.24</v>
      </c>
      <c r="BB7" s="36">
        <v>381.53</v>
      </c>
      <c r="BC7" s="36">
        <v>264.16000000000003</v>
      </c>
      <c r="BD7" s="36">
        <v>282.73</v>
      </c>
      <c r="BE7" s="36">
        <v>262.22000000000003</v>
      </c>
      <c r="BF7" s="36">
        <v>249.86</v>
      </c>
      <c r="BG7" s="36">
        <v>266.61</v>
      </c>
      <c r="BH7" s="36">
        <v>250.55</v>
      </c>
      <c r="BI7" s="36">
        <v>421.66</v>
      </c>
      <c r="BJ7" s="36">
        <v>414.59</v>
      </c>
      <c r="BK7" s="36">
        <v>404.78</v>
      </c>
      <c r="BL7" s="36">
        <v>400.38</v>
      </c>
      <c r="BM7" s="36">
        <v>393.27</v>
      </c>
      <c r="BN7" s="36">
        <v>283.72000000000003</v>
      </c>
      <c r="BO7" s="36">
        <v>113.48</v>
      </c>
      <c r="BP7" s="36">
        <v>120.99</v>
      </c>
      <c r="BQ7" s="36">
        <v>116.92</v>
      </c>
      <c r="BR7" s="36">
        <v>113.73</v>
      </c>
      <c r="BS7" s="36">
        <v>108.02</v>
      </c>
      <c r="BT7" s="36">
        <v>99.51</v>
      </c>
      <c r="BU7" s="36">
        <v>97.71</v>
      </c>
      <c r="BV7" s="36">
        <v>98.07</v>
      </c>
      <c r="BW7" s="36">
        <v>96.56</v>
      </c>
      <c r="BX7" s="36">
        <v>100.47</v>
      </c>
      <c r="BY7" s="36">
        <v>104.6</v>
      </c>
      <c r="BZ7" s="36">
        <v>101.38</v>
      </c>
      <c r="CA7" s="36">
        <v>96.57</v>
      </c>
      <c r="CB7" s="36">
        <v>99.77</v>
      </c>
      <c r="CC7" s="36">
        <v>102.7</v>
      </c>
      <c r="CD7" s="36">
        <v>115.75</v>
      </c>
      <c r="CE7" s="36">
        <v>171.34</v>
      </c>
      <c r="CF7" s="36">
        <v>173.56</v>
      </c>
      <c r="CG7" s="36">
        <v>172.26</v>
      </c>
      <c r="CH7" s="36">
        <v>177.14</v>
      </c>
      <c r="CI7" s="36">
        <v>169.82</v>
      </c>
      <c r="CJ7" s="36">
        <v>164.21</v>
      </c>
      <c r="CK7" s="36">
        <v>37.46</v>
      </c>
      <c r="CL7" s="36">
        <v>39.94</v>
      </c>
      <c r="CM7" s="36">
        <v>42.1</v>
      </c>
      <c r="CN7" s="36">
        <v>43.73</v>
      </c>
      <c r="CO7" s="36">
        <v>44.02</v>
      </c>
      <c r="CP7" s="36">
        <v>56.8</v>
      </c>
      <c r="CQ7" s="36">
        <v>55.84</v>
      </c>
      <c r="CR7" s="36">
        <v>55.68</v>
      </c>
      <c r="CS7" s="36">
        <v>55.64</v>
      </c>
      <c r="CT7" s="36">
        <v>55.13</v>
      </c>
      <c r="CU7" s="36">
        <v>59.8</v>
      </c>
      <c r="CV7" s="36">
        <v>93.25</v>
      </c>
      <c r="CW7" s="36">
        <v>89.63</v>
      </c>
      <c r="CX7" s="36">
        <v>83.84</v>
      </c>
      <c r="CY7" s="36">
        <v>80.430000000000007</v>
      </c>
      <c r="CZ7" s="36">
        <v>78.52</v>
      </c>
      <c r="DA7" s="36">
        <v>83.67</v>
      </c>
      <c r="DB7" s="36">
        <v>83.11</v>
      </c>
      <c r="DC7" s="36">
        <v>83.18</v>
      </c>
      <c r="DD7" s="36">
        <v>83.09</v>
      </c>
      <c r="DE7" s="36">
        <v>83</v>
      </c>
      <c r="DF7" s="36">
        <v>89.78</v>
      </c>
      <c r="DG7" s="36">
        <v>33.18</v>
      </c>
      <c r="DH7" s="36">
        <v>33.31</v>
      </c>
      <c r="DI7" s="36">
        <v>34.07</v>
      </c>
      <c r="DJ7" s="36">
        <v>34.86</v>
      </c>
      <c r="DK7" s="36">
        <v>38.380000000000003</v>
      </c>
      <c r="DL7" s="36">
        <v>36.21</v>
      </c>
      <c r="DM7" s="36">
        <v>37.090000000000003</v>
      </c>
      <c r="DN7" s="36">
        <v>38.07</v>
      </c>
      <c r="DO7" s="36">
        <v>39.06</v>
      </c>
      <c r="DP7" s="36">
        <v>46.66</v>
      </c>
      <c r="DQ7" s="36">
        <v>46.31</v>
      </c>
      <c r="DR7" s="36">
        <v>7.18</v>
      </c>
      <c r="DS7" s="36">
        <v>5.85</v>
      </c>
      <c r="DT7" s="36">
        <v>4.18</v>
      </c>
      <c r="DU7" s="36">
        <v>3.19</v>
      </c>
      <c r="DV7" s="36">
        <v>2.78</v>
      </c>
      <c r="DW7" s="36">
        <v>6.46</v>
      </c>
      <c r="DX7" s="36">
        <v>6.63</v>
      </c>
      <c r="DY7" s="36">
        <v>7.73</v>
      </c>
      <c r="DZ7" s="36">
        <v>8.8699999999999992</v>
      </c>
      <c r="EA7" s="36">
        <v>9.85</v>
      </c>
      <c r="EB7" s="36">
        <v>12.42</v>
      </c>
      <c r="EC7" s="36">
        <v>2.83</v>
      </c>
      <c r="ED7" s="36">
        <v>5.0599999999999996</v>
      </c>
      <c r="EE7" s="36">
        <v>2.97</v>
      </c>
      <c r="EF7" s="36">
        <v>1.53</v>
      </c>
      <c r="EG7" s="36">
        <v>1.35</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2016-02-03T07:27:25Z</dcterms:created>
  <dcterms:modified xsi:type="dcterms:W3CDTF">2016-02-26T05:44:07Z</dcterms:modified>
  <cp:category/>
</cp:coreProperties>
</file>