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2 石井町（済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<sst xmlns="http://schemas.openxmlformats.org/spreadsheetml/2006/main" count="217" uniqueCount="107">
  <si>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</si>
  <si>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</si>
  <si>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</si>
  <si>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</si>
  <si>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</si>
  <si>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</si>
  <si>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</si>
  <si>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</si>
  <si>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</si>
  <si>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</si>
  <si>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</si>
  <si>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</si>
  <si>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</si>
  <si>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</si>
  <si>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</si>
  <si>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</si>
  <si>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</si>
  <si>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</si>
  <si>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</si>
  <si>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</si>
  <si>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</si>
  <si>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</si>
  <si>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</si>
  <si>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</si>
  <si>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</si>
  <si>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</si>
  <si>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</si>
  <si>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</si>
  <si>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</si>
  <si>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</si>
  <si>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</si>
  <si>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</si>
  <si>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</si>
  <si>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</si>
  <si>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</si>
  <si>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</si>
  <si>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</si>
  <si>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</si>
  <si>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</si>
  <si>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</si>
  <si>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</si>
  <si>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</si>
  <si>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</si>
  <si>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</si>
  <si>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</si>
  <si>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</si>
  <si>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</si>
  <si>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</si>
  <si>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</si>
  <si>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</si>
  <si>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</si>
  <si>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</si>
  <si>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</si>
  <si>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</si>
  <si>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</si>
  <si>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</si>
  <si>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</si>
  <si>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</si>
  <si>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</si>
  <si>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</si>
  <si>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</si>
  <si>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</si>
  <si>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</si>
  <si>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</si>
  <si>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</si>
  <si>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</si>
  <si>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</si>
  <si>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</si>
  <si>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</si>
  <si>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</si>
  <si>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</si>
  <si>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</si>
  <si>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</si>
  <si>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</si>
  <si>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</si>
  <si>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</si>
  <si>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</si>
  <si>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</si>
  <si>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</si>
  <si>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</si>
  <si>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</si>
  <si>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</si>
  <si>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</si>
  <si>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</si>
  <si>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</si>
  <si>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</si>
  <si>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</si>
  <si>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</si>
  <si>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</si>
  <si>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</si>
  <si>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</si>
  <si>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</si>
  <si>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</si>
  <si>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石井町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</si>
  <si>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</si>
  <si>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</si>
  <si>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</si>
  <si>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</si>
  <si>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</si>
  <si>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</si>
  <si>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</si>
  <si>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</si>
  <si>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</si>
  <si>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</si>
  <si>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100%以上の良好をキープしているが、経営の健全性を維持するため、法定耐用年数を経過している管路の更新を先送りにしている傾向となっている。しかし、企業債の元利償還金及び分水料金の改定、施設の補修費用の増加などの経常費用が増加しているため、今後経営上の資金不足が推測される。まずは、財政の立て直しを図りつつ、急を要する改良にも着手しなければならないため、必要な財源確保のためにも水道料金の改定を行わなければならないと推測する。</t>
    <rPh sb="1" eb="3">
      <t>ケイジョウ</t>
    </rPh>
    <rPh sb="3" eb="5">
      <t>シュウシ</t>
    </rPh>
    <rPh sb="5" eb="7">
      <t>ヒリツ</t>
    </rPh>
    <rPh sb="12" eb="14">
      <t>イジョウ</t>
    </rPh>
    <rPh sb="15" eb="17">
      <t>リョウコウ</t>
    </rPh>
    <rPh sb="27" eb="29">
      <t>ケイエイ</t>
    </rPh>
    <rPh sb="30" eb="33">
      <t>ケンゼンセイ</t>
    </rPh>
    <rPh sb="34" eb="36">
      <t>イジ</t>
    </rPh>
    <rPh sb="41" eb="43">
      <t>ホウテイ</t>
    </rPh>
    <rPh sb="43" eb="45">
      <t>タイヨウ</t>
    </rPh>
    <rPh sb="45" eb="47">
      <t>ネンスウ</t>
    </rPh>
    <rPh sb="48" eb="50">
      <t>ケイカ</t>
    </rPh>
    <rPh sb="54" eb="56">
      <t>カンロ</t>
    </rPh>
    <rPh sb="57" eb="59">
      <t>コウシン</t>
    </rPh>
    <rPh sb="60" eb="62">
      <t>サキオク</t>
    </rPh>
    <rPh sb="68" eb="70">
      <t>ケイコウ</t>
    </rPh>
    <rPh sb="81" eb="84">
      <t>キギョウサイ</t>
    </rPh>
    <rPh sb="85" eb="87">
      <t>ガンリ</t>
    </rPh>
    <rPh sb="87" eb="90">
      <t>ショウカンキン</t>
    </rPh>
    <rPh sb="90" eb="91">
      <t>オヨ</t>
    </rPh>
    <rPh sb="92" eb="94">
      <t>ブンスイ</t>
    </rPh>
    <rPh sb="94" eb="96">
      <t>リョウキン</t>
    </rPh>
    <rPh sb="97" eb="99">
      <t>カイテイ</t>
    </rPh>
    <rPh sb="100" eb="102">
      <t>シセツ</t>
    </rPh>
    <rPh sb="103" eb="105">
      <t>ホシュウ</t>
    </rPh>
    <rPh sb="105" eb="107">
      <t>ヒヨウ</t>
    </rPh>
    <rPh sb="108" eb="110">
      <t>ゾウカ</t>
    </rPh>
    <rPh sb="113" eb="115">
      <t>ケイジョウ</t>
    </rPh>
    <rPh sb="115" eb="117">
      <t>ヒヨウ</t>
    </rPh>
    <rPh sb="118" eb="120">
      <t>ゾウカ</t>
    </rPh>
    <rPh sb="127" eb="129">
      <t>コンゴ</t>
    </rPh>
    <rPh sb="129" eb="132">
      <t>ケイエイジョウ</t>
    </rPh>
    <rPh sb="133" eb="135">
      <t>シキン</t>
    </rPh>
    <rPh sb="135" eb="137">
      <t>フソク</t>
    </rPh>
    <rPh sb="138" eb="140">
      <t>スイソク</t>
    </rPh>
    <rPh sb="148" eb="150">
      <t>ザイセイ</t>
    </rPh>
    <rPh sb="151" eb="152">
      <t>タ</t>
    </rPh>
    <rPh sb="153" eb="154">
      <t>ナオ</t>
    </rPh>
    <rPh sb="156" eb="157">
      <t>ハカ</t>
    </rPh>
    <rPh sb="161" eb="162">
      <t>キュウ</t>
    </rPh>
    <rPh sb="163" eb="164">
      <t>ヨウ</t>
    </rPh>
    <rPh sb="166" eb="168">
      <t>カイリョウ</t>
    </rPh>
    <rPh sb="170" eb="172">
      <t>チャクシュ</t>
    </rPh>
    <rPh sb="184" eb="186">
      <t>ヒツヨウ</t>
    </rPh>
    <rPh sb="187" eb="189">
      <t>ザイゲン</t>
    </rPh>
    <rPh sb="189" eb="191">
      <t>カクホ</t>
    </rPh>
    <rPh sb="196" eb="198">
      <t>スイドウ</t>
    </rPh>
    <rPh sb="198" eb="200">
      <t>リョウキン</t>
    </rPh>
    <rPh sb="201" eb="203">
      <t>カイテイ</t>
    </rPh>
    <rPh sb="204" eb="205">
      <t>オコナ</t>
    </rPh>
    <rPh sb="215" eb="217">
      <t>スイソク</t>
    </rPh>
    <phoneticPr fontId="4"/>
  </si>
  <si>
    <t>①経常収支比率
　毎年、100%以上（黒字）である。
②累積欠損金比率
　累積欠損金は発生していない。
③流動比率
　短期的な債務に対する支払能力は100%以上あるが、昨年度と比べ大きく減少している。支払能力を高めるためにも給水収益の見直しが必要である。
④企業債残高対給水収益比率
　給水収益に対する企業債残高の割合は、H22年度から類似団体の平均に比べ高い傾向で、徐々に減少し、H26年度には、ほぼ同率程度となっているが、給水収益に対する割合は、数年高い状況が続くと思われる。
⑤料金回収率
　100%以上の料金回収率であるため、給水収益で給水に係る費用を賄えている。
⑥給水原価
　有収水量1m3あたりの費用は、類似団体の平均よりは低いものの、H24年度を境に徐々に右肩上がりとなっている。分水料金の改定及び維持管理費の増加が原因と思われる。
⑦施設利用率
　ほぼ横ばいの数値となっている。一般家庭の給水が８割を占めているため、大量の水を必要とする企業等がない限り、高い数値は見込めない状況である。
⑧有収率
　類似団体の平均と比較しても高い状況である。３年に１度の漏水調査を行っていることもあり、無駄のない給水収益を見込めている。</t>
    <rPh sb="1" eb="3">
      <t>ケイジョウ</t>
    </rPh>
    <rPh sb="3" eb="5">
      <t>シュウシ</t>
    </rPh>
    <rPh sb="5" eb="7">
      <t>ヒリツ</t>
    </rPh>
    <rPh sb="9" eb="11">
      <t>マイネン</t>
    </rPh>
    <rPh sb="16" eb="18">
      <t>イジョウ</t>
    </rPh>
    <rPh sb="19" eb="21">
      <t>クロジ</t>
    </rPh>
    <rPh sb="28" eb="30">
      <t>ルイセキ</t>
    </rPh>
    <rPh sb="30" eb="33">
      <t>ケッソンキン</t>
    </rPh>
    <rPh sb="33" eb="35">
      <t>ヒリツ</t>
    </rPh>
    <rPh sb="37" eb="39">
      <t>ルイセキ</t>
    </rPh>
    <rPh sb="39" eb="42">
      <t>ケッソンキン</t>
    </rPh>
    <rPh sb="43" eb="45">
      <t>ハッセイ</t>
    </rPh>
    <rPh sb="53" eb="55">
      <t>リュウドウ</t>
    </rPh>
    <rPh sb="55" eb="57">
      <t>ヒリツ</t>
    </rPh>
    <rPh sb="59" eb="62">
      <t>タンキテキ</t>
    </rPh>
    <rPh sb="63" eb="65">
      <t>サイム</t>
    </rPh>
    <rPh sb="66" eb="67">
      <t>タイ</t>
    </rPh>
    <rPh sb="69" eb="71">
      <t>シハラ</t>
    </rPh>
    <rPh sb="71" eb="73">
      <t>ノウリョク</t>
    </rPh>
    <rPh sb="78" eb="80">
      <t>イジョウ</t>
    </rPh>
    <rPh sb="84" eb="87">
      <t>サクネンド</t>
    </rPh>
    <rPh sb="88" eb="89">
      <t>クラ</t>
    </rPh>
    <rPh sb="90" eb="91">
      <t>オオ</t>
    </rPh>
    <rPh sb="93" eb="95">
      <t>ゲンショウ</t>
    </rPh>
    <rPh sb="100" eb="102">
      <t>シハラ</t>
    </rPh>
    <rPh sb="102" eb="104">
      <t>ノウリョク</t>
    </rPh>
    <rPh sb="105" eb="106">
      <t>タカ</t>
    </rPh>
    <rPh sb="112" eb="114">
      <t>キュウスイ</t>
    </rPh>
    <rPh sb="114" eb="116">
      <t>シュウエキ</t>
    </rPh>
    <rPh sb="117" eb="119">
      <t>ミナオ</t>
    </rPh>
    <rPh sb="121" eb="123">
      <t>ヒツヨウ</t>
    </rPh>
    <rPh sb="129" eb="132">
      <t>キギョウサイ</t>
    </rPh>
    <rPh sb="132" eb="134">
      <t>ザンダカ</t>
    </rPh>
    <rPh sb="134" eb="135">
      <t>タイ</t>
    </rPh>
    <rPh sb="135" eb="137">
      <t>キュウスイ</t>
    </rPh>
    <rPh sb="137" eb="139">
      <t>シュウエキ</t>
    </rPh>
    <rPh sb="139" eb="141">
      <t>ヒリツ</t>
    </rPh>
    <rPh sb="143" eb="145">
      <t>キュウスイ</t>
    </rPh>
    <rPh sb="145" eb="147">
      <t>シュウエキ</t>
    </rPh>
    <rPh sb="148" eb="149">
      <t>タイ</t>
    </rPh>
    <rPh sb="151" eb="154">
      <t>キギョウサイ</t>
    </rPh>
    <rPh sb="154" eb="156">
      <t>ザンダカ</t>
    </rPh>
    <rPh sb="157" eb="159">
      <t>ワリアイ</t>
    </rPh>
    <rPh sb="164" eb="166">
      <t>ネンド</t>
    </rPh>
    <rPh sb="168" eb="170">
      <t>ルイジ</t>
    </rPh>
    <rPh sb="170" eb="172">
      <t>ダンタイ</t>
    </rPh>
    <rPh sb="173" eb="175">
      <t>ヘイキン</t>
    </rPh>
    <rPh sb="176" eb="177">
      <t>クラ</t>
    </rPh>
    <rPh sb="178" eb="179">
      <t>タカ</t>
    </rPh>
    <rPh sb="180" eb="182">
      <t>ケイコウ</t>
    </rPh>
    <rPh sb="184" eb="186">
      <t>ジョジョ</t>
    </rPh>
    <rPh sb="187" eb="189">
      <t>ゲンショウ</t>
    </rPh>
    <rPh sb="194" eb="196">
      <t>ネンド</t>
    </rPh>
    <rPh sb="201" eb="203">
      <t>ドウリツ</t>
    </rPh>
    <rPh sb="203" eb="205">
      <t>テイド</t>
    </rPh>
    <rPh sb="213" eb="215">
      <t>キュウスイ</t>
    </rPh>
    <rPh sb="215" eb="217">
      <t>シュウエキ</t>
    </rPh>
    <rPh sb="218" eb="219">
      <t>タイ</t>
    </rPh>
    <rPh sb="221" eb="223">
      <t>ワリアイ</t>
    </rPh>
    <rPh sb="225" eb="227">
      <t>スウネン</t>
    </rPh>
    <rPh sb="227" eb="228">
      <t>タカ</t>
    </rPh>
    <rPh sb="229" eb="231">
      <t>ジョウキョウ</t>
    </rPh>
    <rPh sb="232" eb="233">
      <t>ツヅ</t>
    </rPh>
    <rPh sb="235" eb="236">
      <t>オモ</t>
    </rPh>
    <rPh sb="242" eb="244">
      <t>リョウキン</t>
    </rPh>
    <rPh sb="244" eb="247">
      <t>カイシュウリツ</t>
    </rPh>
    <rPh sb="253" eb="255">
      <t>イジョウ</t>
    </rPh>
    <rPh sb="256" eb="258">
      <t>リョウキン</t>
    </rPh>
    <rPh sb="258" eb="261">
      <t>カイシュウリツ</t>
    </rPh>
    <rPh sb="267" eb="269">
      <t>キュウスイ</t>
    </rPh>
    <rPh sb="269" eb="271">
      <t>シュウエキ</t>
    </rPh>
    <rPh sb="272" eb="274">
      <t>キュウスイ</t>
    </rPh>
    <rPh sb="275" eb="276">
      <t>カカ</t>
    </rPh>
    <rPh sb="277" eb="279">
      <t>ヒヨウ</t>
    </rPh>
    <rPh sb="280" eb="281">
      <t>マカナ</t>
    </rPh>
    <rPh sb="288" eb="292">
      <t>キュウスイゲンカ</t>
    </rPh>
    <rPh sb="294" eb="296">
      <t>ユウシュウ</t>
    </rPh>
    <rPh sb="296" eb="298">
      <t>スイリョウ</t>
    </rPh>
    <rPh sb="305" eb="307">
      <t>ヒヨウ</t>
    </rPh>
    <rPh sb="309" eb="311">
      <t>ルイジ</t>
    </rPh>
    <rPh sb="311" eb="313">
      <t>ダンタイ</t>
    </rPh>
    <rPh sb="314" eb="316">
      <t>ヘイキン</t>
    </rPh>
    <rPh sb="319" eb="320">
      <t>ヒク</t>
    </rPh>
    <rPh sb="328" eb="330">
      <t>ネンド</t>
    </rPh>
    <rPh sb="331" eb="332">
      <t>サカイ</t>
    </rPh>
    <rPh sb="333" eb="335">
      <t>ジョジョ</t>
    </rPh>
    <rPh sb="336" eb="338">
      <t>ミギカタ</t>
    </rPh>
    <rPh sb="338" eb="339">
      <t>ア</t>
    </rPh>
    <rPh sb="348" eb="350">
      <t>ブンスイ</t>
    </rPh>
    <rPh sb="350" eb="352">
      <t>リョウキン</t>
    </rPh>
    <rPh sb="353" eb="355">
      <t>カイテイ</t>
    </rPh>
    <rPh sb="355" eb="356">
      <t>オヨ</t>
    </rPh>
    <phoneticPr fontId="4"/>
  </si>
  <si>
    <t>①有形固定資産減価償却率
　保有している管路が徐々に耐用年数に近づき右肩上がりとなっている。類似団体の平均と比較すると、若干低いが、ほぼ同じ右肩上がりとなっている。将来において、管路の更新等の必要性が高くなっている。
②管路経年化率
　H24年度から創設時の管路が法定耐用年数を経過し増加している。管路の更新等の必要性が推測されるが、更新等に必要な財源の確保等（水道料金の改定）が必要である。
③管路更新率
　経営の健全性を維持するため、H25年度までは類似団体の平均と比べると低かったが、H26年度は平均以上の更新率となった。今後、管路の法定耐用年数を経過する管が増加していることから、更新等に必要な財源の確保等（水道料金の改定）が必要である。</t>
    <rPh sb="1" eb="3">
      <t>ユウケイ</t>
    </rPh>
    <rPh sb="3" eb="7">
      <t>コテイシサン</t>
    </rPh>
    <rPh sb="7" eb="9">
      <t>ゲンカ</t>
    </rPh>
    <rPh sb="9" eb="12">
      <t>ショウキャクリツ</t>
    </rPh>
    <rPh sb="14" eb="16">
      <t>ホユウ</t>
    </rPh>
    <rPh sb="20" eb="22">
      <t>カンロ</t>
    </rPh>
    <rPh sb="23" eb="25">
      <t>ジョジョ</t>
    </rPh>
    <rPh sb="26" eb="28">
      <t>タイヨウ</t>
    </rPh>
    <rPh sb="28" eb="30">
      <t>ネンスウ</t>
    </rPh>
    <rPh sb="31" eb="32">
      <t>チカ</t>
    </rPh>
    <rPh sb="34" eb="36">
      <t>ミギカタ</t>
    </rPh>
    <rPh sb="36" eb="37">
      <t>ア</t>
    </rPh>
    <rPh sb="46" eb="48">
      <t>ルイジ</t>
    </rPh>
    <rPh sb="48" eb="50">
      <t>ダンタイ</t>
    </rPh>
    <rPh sb="51" eb="53">
      <t>ヘイキン</t>
    </rPh>
    <rPh sb="54" eb="56">
      <t>ヒカク</t>
    </rPh>
    <rPh sb="60" eb="62">
      <t>ジャッカン</t>
    </rPh>
    <rPh sb="62" eb="63">
      <t>ヒク</t>
    </rPh>
    <rPh sb="68" eb="69">
      <t>オナ</t>
    </rPh>
    <rPh sb="70" eb="72">
      <t>ミギカタ</t>
    </rPh>
    <rPh sb="72" eb="73">
      <t>ア</t>
    </rPh>
    <rPh sb="82" eb="84">
      <t>ショウライ</t>
    </rPh>
    <rPh sb="89" eb="91">
      <t>カンロ</t>
    </rPh>
    <rPh sb="92" eb="94">
      <t>コウシン</t>
    </rPh>
    <rPh sb="94" eb="95">
      <t>トウ</t>
    </rPh>
    <rPh sb="96" eb="99">
      <t>ヒツヨウセイ</t>
    </rPh>
    <rPh sb="100" eb="101">
      <t>タカ</t>
    </rPh>
    <rPh sb="110" eb="112">
      <t>カンロ</t>
    </rPh>
    <rPh sb="112" eb="114">
      <t>ケイネン</t>
    </rPh>
    <rPh sb="114" eb="115">
      <t>バ</t>
    </rPh>
    <rPh sb="115" eb="116">
      <t>リツ</t>
    </rPh>
    <rPh sb="121" eb="123">
      <t>ネンド</t>
    </rPh>
    <rPh sb="125" eb="128">
      <t>ソウセツジ</t>
    </rPh>
    <rPh sb="129" eb="131">
      <t>カンロ</t>
    </rPh>
    <rPh sb="132" eb="134">
      <t>ホウテイ</t>
    </rPh>
    <rPh sb="134" eb="136">
      <t>タイヨウ</t>
    </rPh>
    <rPh sb="136" eb="138">
      <t>ネンスウ</t>
    </rPh>
    <rPh sb="139" eb="141">
      <t>ケイカ</t>
    </rPh>
    <rPh sb="142" eb="144">
      <t>ゾウカ</t>
    </rPh>
    <rPh sb="149" eb="151">
      <t>カンロ</t>
    </rPh>
    <rPh sb="152" eb="154">
      <t>コウシン</t>
    </rPh>
    <rPh sb="154" eb="155">
      <t>トウ</t>
    </rPh>
    <rPh sb="156" eb="159">
      <t>ヒツヨウセイ</t>
    </rPh>
    <rPh sb="160" eb="162">
      <t>スイソク</t>
    </rPh>
    <rPh sb="167" eb="169">
      <t>コウシン</t>
    </rPh>
    <rPh sb="169" eb="170">
      <t>トウ</t>
    </rPh>
    <rPh sb="171" eb="173">
      <t>ヒツヨウ</t>
    </rPh>
    <rPh sb="174" eb="176">
      <t>ザイゲン</t>
    </rPh>
    <rPh sb="177" eb="179">
      <t>カクホ</t>
    </rPh>
    <rPh sb="179" eb="180">
      <t>トウ</t>
    </rPh>
    <rPh sb="181" eb="183">
      <t>スイドウ</t>
    </rPh>
    <rPh sb="183" eb="185">
      <t>リョウキン</t>
    </rPh>
    <rPh sb="186" eb="188">
      <t>カイテイ</t>
    </rPh>
    <rPh sb="190" eb="192">
      <t>ヒツヨウ</t>
    </rPh>
    <rPh sb="198" eb="200">
      <t>カンロ</t>
    </rPh>
    <rPh sb="200" eb="202">
      <t>コウシン</t>
    </rPh>
    <rPh sb="202" eb="203">
      <t>リツ</t>
    </rPh>
    <rPh sb="205" eb="207">
      <t>ケイエイ</t>
    </rPh>
    <rPh sb="208" eb="211">
      <t>ケンゼンセイ</t>
    </rPh>
    <rPh sb="212" eb="214">
      <t>イジ</t>
    </rPh>
    <rPh sb="222" eb="224">
      <t>ネンド</t>
    </rPh>
    <rPh sb="227" eb="229">
      <t>ルイジ</t>
    </rPh>
    <rPh sb="229" eb="231">
      <t>ダンタイ</t>
    </rPh>
    <rPh sb="232" eb="234">
      <t>ヘイキン</t>
    </rPh>
    <rPh sb="235" eb="236">
      <t>クラ</t>
    </rPh>
    <rPh sb="239" eb="240">
      <t>ヒク</t>
    </rPh>
    <rPh sb="248" eb="250">
      <t>ネンド</t>
    </rPh>
    <rPh sb="251" eb="253">
      <t>ヘイキン</t>
    </rPh>
    <rPh sb="253" eb="255">
      <t>イジョウ</t>
    </rPh>
    <rPh sb="256" eb="258">
      <t>コウシン</t>
    </rPh>
    <rPh sb="258" eb="259">
      <t>リツ</t>
    </rPh>
    <rPh sb="264" eb="266">
      <t>コンゴ</t>
    </rPh>
    <rPh sb="267" eb="269">
      <t>カンロ</t>
    </rPh>
    <rPh sb="270" eb="272">
      <t>ホウテイ</t>
    </rPh>
    <rPh sb="272" eb="274">
      <t>タイヨウ</t>
    </rPh>
    <rPh sb="274" eb="276">
      <t>ネンスウ</t>
    </rPh>
    <rPh sb="277" eb="279">
      <t>ケイカ</t>
    </rPh>
    <rPh sb="281" eb="282">
      <t>カン</t>
    </rPh>
    <rPh sb="283" eb="285">
      <t>ゾウカ</t>
    </rPh>
    <rPh sb="294" eb="296">
      <t>コウシン</t>
    </rPh>
    <rPh sb="296" eb="297">
      <t>トウ</t>
    </rPh>
    <rPh sb="298" eb="300">
      <t>ヒツヨウ</t>
    </rPh>
    <rPh sb="301" eb="303">
      <t>ザイゲン</t>
    </rPh>
    <rPh sb="304" eb="306">
      <t>カクホ</t>
    </rPh>
    <rPh sb="306" eb="307">
      <t>トウ</t>
    </rPh>
    <rPh sb="308" eb="310">
      <t>スイドウ</t>
    </rPh>
    <rPh sb="310" eb="312">
      <t>リョウキン</t>
    </rPh>
    <rPh sb="313" eb="315">
      <t>カイテイ</t>
    </rPh>
    <rPh sb="317" eb="3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</si>
</sst>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justify" vertical="top" wrapText="1"/>
      <protection locked="0"/>
    </xf>
    <xf numFmtId="0" fontId="22" fillId="0" borderId="0" xfId="0" applyFont="1" applyBorder="1" applyAlignment="1" applyProtection="1">
      <alignment horizontal="justify" vertical="top" wrapText="1"/>
      <protection locked="0"/>
    </xf>
    <xf numFmtId="0" fontId="22" fillId="0" borderId="10" xfId="0" applyFont="1" applyBorder="1" applyAlignment="1" applyProtection="1">
      <alignment horizontal="justify" vertical="top" wrapText="1"/>
      <protection locked="0"/>
    </xf>
    <xf numFmtId="0" fontId="22" fillId="0" borderId="11" xfId="0" applyFont="1" applyBorder="1" applyAlignment="1" applyProtection="1">
      <alignment horizontal="justify" vertical="top" wrapText="1"/>
      <protection locked="0"/>
    </xf>
    <xf numFmtId="0" fontId="22" fillId="0" borderId="1" xfId="0" applyFont="1" applyBorder="1" applyAlignment="1" applyProtection="1">
      <alignment horizontal="justify" vertical="top" wrapText="1"/>
      <protection locked="0"/>
    </xf>
    <xf numFmtId="0" fontId="22" fillId="0" borderId="12"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0.04</c:v>
                </c:pt>
                <c:pt idx="1">
                  <c:v>0.25</c:v>
                </c:pt>
                <c:pt idx="2">
                  <c:v>0.41</c:v>
                </c:pt>
                <c:pt idx="3">
                  <c:v>0.17</c:v>
                </c:pt>
                <c:pt idx="4">
                  <c:v>0.81</c:v>
                </c:pt>
              </c:numCache>
            </c:numRef>
          </c:val>
        </c:ser>
        <c:dLbls>
          <c:showLegendKey val="0"/>
          <c:showVal val="0"/>
          <c:showCatName val="0"/>
          <c:showSerName val="0"/>
          <c:showPercent val="0"/>
          <c:showBubbleSize val="0"/>
        </c:dLbls>
        <c:gapWidth val="150"/>
        <c:axId val="332938856"/>
        <c:axId val="33083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332938856"/>
        <c:axId val="330836080"/>
      </c:lineChart>
      <c:dateAx>
        <c:axId val="332938856"/>
        <c:scaling>
          <c:orientation val="minMax"/>
        </c:scaling>
        <c:delete val="1"/>
        <c:axPos val="b"/>
        <c:numFmt formatCode="ge" sourceLinked="1"/>
        <c:majorTickMark val="none"/>
        <c:minorTickMark val="none"/>
        <c:tickLblPos val="none"/>
        <c:crossAx val="330836080"/>
        <c:crosses val="autoZero"/>
        <c:auto val="1"/>
        <c:lblOffset val="100"/>
        <c:baseTimeUnit val="years"/>
      </c:dateAx>
      <c:valAx>
        <c:axId val="33083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3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50.4</c:v>
                </c:pt>
                <c:pt idx="1">
                  <c:v>48.98</c:v>
                </c:pt>
                <c:pt idx="2">
                  <c:v>49.81</c:v>
                </c:pt>
                <c:pt idx="3">
                  <c:v>50.02</c:v>
                </c:pt>
                <c:pt idx="4">
                  <c:v>49.72</c:v>
                </c:pt>
              </c:numCache>
            </c:numRef>
          </c:val>
        </c:ser>
        <c:dLbls>
          <c:showLegendKey val="0"/>
          <c:showVal val="0"/>
          <c:showCatName val="0"/>
          <c:showSerName val="0"/>
          <c:showPercent val="0"/>
          <c:showBubbleSize val="0"/>
        </c:dLbls>
        <c:gapWidth val="150"/>
        <c:axId val="333226600"/>
        <c:axId val="33322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333226600"/>
        <c:axId val="333226992"/>
      </c:lineChart>
      <c:dateAx>
        <c:axId val="333226600"/>
        <c:scaling>
          <c:orientation val="minMax"/>
        </c:scaling>
        <c:delete val="1"/>
        <c:axPos val="b"/>
        <c:numFmt formatCode="ge" sourceLinked="1"/>
        <c:majorTickMark val="none"/>
        <c:minorTickMark val="none"/>
        <c:tickLblPos val="none"/>
        <c:crossAx val="333226992"/>
        <c:crosses val="autoZero"/>
        <c:auto val="1"/>
        <c:lblOffset val="100"/>
        <c:baseTimeUnit val="years"/>
      </c:dateAx>
      <c:valAx>
        <c:axId val="33322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2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85.79</c:v>
                </c:pt>
                <c:pt idx="1">
                  <c:v>86.84</c:v>
                </c:pt>
                <c:pt idx="2">
                  <c:v>85.93</c:v>
                </c:pt>
                <c:pt idx="3">
                  <c:v>86.68</c:v>
                </c:pt>
                <c:pt idx="4">
                  <c:v>85.58</c:v>
                </c:pt>
              </c:numCache>
            </c:numRef>
          </c:val>
        </c:ser>
        <c:dLbls>
          <c:showLegendKey val="0"/>
          <c:showVal val="0"/>
          <c:showCatName val="0"/>
          <c:showSerName val="0"/>
          <c:showPercent val="0"/>
          <c:showBubbleSize val="0"/>
        </c:dLbls>
        <c:gapWidth val="150"/>
        <c:axId val="333228168"/>
        <c:axId val="33322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333228168"/>
        <c:axId val="333228560"/>
      </c:lineChart>
      <c:dateAx>
        <c:axId val="333228168"/>
        <c:scaling>
          <c:orientation val="minMax"/>
        </c:scaling>
        <c:delete val="1"/>
        <c:axPos val="b"/>
        <c:numFmt formatCode="ge" sourceLinked="1"/>
        <c:majorTickMark val="none"/>
        <c:minorTickMark val="none"/>
        <c:tickLblPos val="none"/>
        <c:crossAx val="333228560"/>
        <c:crosses val="autoZero"/>
        <c:auto val="1"/>
        <c:lblOffset val="100"/>
        <c:baseTimeUnit val="years"/>
      </c:dateAx>
      <c:valAx>
        <c:axId val="33322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2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117.59</c:v>
                </c:pt>
                <c:pt idx="1">
                  <c:v>125.37</c:v>
                </c:pt>
                <c:pt idx="2">
                  <c:v>128.21</c:v>
                </c:pt>
                <c:pt idx="3">
                  <c:v>127.06</c:v>
                </c:pt>
                <c:pt idx="4">
                  <c:v>119.63</c:v>
                </c:pt>
              </c:numCache>
            </c:numRef>
          </c:val>
        </c:ser>
        <c:dLbls>
          <c:showLegendKey val="0"/>
          <c:showVal val="0"/>
          <c:showCatName val="0"/>
          <c:showSerName val="0"/>
          <c:showPercent val="0"/>
          <c:showBubbleSize val="0"/>
        </c:dLbls>
        <c:gapWidth val="150"/>
        <c:axId val="331575168"/>
        <c:axId val="33267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331575168"/>
        <c:axId val="332671848"/>
      </c:lineChart>
      <c:dateAx>
        <c:axId val="331575168"/>
        <c:scaling>
          <c:orientation val="minMax"/>
        </c:scaling>
        <c:delete val="1"/>
        <c:axPos val="b"/>
        <c:numFmt formatCode="ge" sourceLinked="1"/>
        <c:majorTickMark val="none"/>
        <c:minorTickMark val="none"/>
        <c:tickLblPos val="none"/>
        <c:crossAx val="332671848"/>
        <c:crosses val="autoZero"/>
        <c:auto val="1"/>
        <c:lblOffset val="100"/>
        <c:baseTimeUnit val="years"/>
      </c:dateAx>
      <c:valAx>
        <c:axId val="332671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5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31.06</c:v>
                </c:pt>
                <c:pt idx="1">
                  <c:v>32.380000000000003</c:v>
                </c:pt>
                <c:pt idx="2">
                  <c:v>33.479999999999997</c:v>
                </c:pt>
                <c:pt idx="3">
                  <c:v>34.54</c:v>
                </c:pt>
                <c:pt idx="4">
                  <c:v>44.08</c:v>
                </c:pt>
              </c:numCache>
            </c:numRef>
          </c:val>
        </c:ser>
        <c:dLbls>
          <c:showLegendKey val="0"/>
          <c:showVal val="0"/>
          <c:showCatName val="0"/>
          <c:showSerName val="0"/>
          <c:showPercent val="0"/>
          <c:showBubbleSize val="0"/>
        </c:dLbls>
        <c:gapWidth val="150"/>
        <c:axId val="332673024"/>
        <c:axId val="33267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332673024"/>
        <c:axId val="332673416"/>
      </c:lineChart>
      <c:dateAx>
        <c:axId val="332673024"/>
        <c:scaling>
          <c:orientation val="minMax"/>
        </c:scaling>
        <c:delete val="1"/>
        <c:axPos val="b"/>
        <c:numFmt formatCode="ge" sourceLinked="1"/>
        <c:majorTickMark val="none"/>
        <c:minorTickMark val="none"/>
        <c:tickLblPos val="none"/>
        <c:crossAx val="332673416"/>
        <c:crosses val="autoZero"/>
        <c:auto val="1"/>
        <c:lblOffset val="100"/>
        <c:baseTimeUnit val="years"/>
      </c:dateAx>
      <c:valAx>
        <c:axId val="33267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52.6</c:v>
                </c:pt>
                <c:pt idx="3" formatCode="#,##0.00;&quot;△&quot;#,##0.00;&quot;-&quot;">
                  <c:v>60.09</c:v>
                </c:pt>
                <c:pt idx="4" formatCode="#,##0.00;&quot;△&quot;#,##0.00;&quot;-&quot;">
                  <c:v>61.28</c:v>
                </c:pt>
              </c:numCache>
            </c:numRef>
          </c:val>
        </c:ser>
        <c:dLbls>
          <c:showLegendKey val="0"/>
          <c:showVal val="0"/>
          <c:showCatName val="0"/>
          <c:showSerName val="0"/>
          <c:showPercent val="0"/>
          <c:showBubbleSize val="0"/>
        </c:dLbls>
        <c:gapWidth val="150"/>
        <c:axId val="332688728"/>
        <c:axId val="3326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332688728"/>
        <c:axId val="332689120"/>
      </c:lineChart>
      <c:dateAx>
        <c:axId val="332688728"/>
        <c:scaling>
          <c:orientation val="minMax"/>
        </c:scaling>
        <c:delete val="1"/>
        <c:axPos val="b"/>
        <c:numFmt formatCode="ge" sourceLinked="1"/>
        <c:majorTickMark val="none"/>
        <c:minorTickMark val="none"/>
        <c:tickLblPos val="none"/>
        <c:crossAx val="332689120"/>
        <c:crosses val="autoZero"/>
        <c:auto val="1"/>
        <c:lblOffset val="100"/>
        <c:baseTimeUnit val="years"/>
      </c:dateAx>
      <c:valAx>
        <c:axId val="3326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8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2690296"/>
        <c:axId val="3326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332690296"/>
        <c:axId val="332690688"/>
      </c:lineChart>
      <c:dateAx>
        <c:axId val="332690296"/>
        <c:scaling>
          <c:orientation val="minMax"/>
        </c:scaling>
        <c:delete val="1"/>
        <c:axPos val="b"/>
        <c:numFmt formatCode="ge" sourceLinked="1"/>
        <c:majorTickMark val="none"/>
        <c:minorTickMark val="none"/>
        <c:tickLblPos val="none"/>
        <c:crossAx val="332690688"/>
        <c:crosses val="autoZero"/>
        <c:auto val="1"/>
        <c:lblOffset val="100"/>
        <c:baseTimeUnit val="years"/>
      </c:dateAx>
      <c:valAx>
        <c:axId val="33269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69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1191.94</c:v>
                </c:pt>
                <c:pt idx="1">
                  <c:v>1087.71</c:v>
                </c:pt>
                <c:pt idx="2">
                  <c:v>1229.02</c:v>
                </c:pt>
                <c:pt idx="3">
                  <c:v>963.72</c:v>
                </c:pt>
                <c:pt idx="4">
                  <c:v>113.07</c:v>
                </c:pt>
              </c:numCache>
            </c:numRef>
          </c:val>
        </c:ser>
        <c:dLbls>
          <c:showLegendKey val="0"/>
          <c:showVal val="0"/>
          <c:showCatName val="0"/>
          <c:showSerName val="0"/>
          <c:showPercent val="0"/>
          <c:showBubbleSize val="0"/>
        </c:dLbls>
        <c:gapWidth val="150"/>
        <c:axId val="332688336"/>
        <c:axId val="33269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332688336"/>
        <c:axId val="332691864"/>
      </c:lineChart>
      <c:dateAx>
        <c:axId val="332688336"/>
        <c:scaling>
          <c:orientation val="minMax"/>
        </c:scaling>
        <c:delete val="1"/>
        <c:axPos val="b"/>
        <c:numFmt formatCode="ge" sourceLinked="1"/>
        <c:majorTickMark val="none"/>
        <c:minorTickMark val="none"/>
        <c:tickLblPos val="none"/>
        <c:crossAx val="332691864"/>
        <c:crosses val="autoZero"/>
        <c:auto val="1"/>
        <c:lblOffset val="100"/>
        <c:baseTimeUnit val="years"/>
      </c:dateAx>
      <c:valAx>
        <c:axId val="332691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68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546.91</c:v>
                </c:pt>
                <c:pt idx="1">
                  <c:v>518.96</c:v>
                </c:pt>
                <c:pt idx="2">
                  <c:v>482.29</c:v>
                </c:pt>
                <c:pt idx="3">
                  <c:v>440.36</c:v>
                </c:pt>
                <c:pt idx="4">
                  <c:v>408.84</c:v>
                </c:pt>
              </c:numCache>
            </c:numRef>
          </c:val>
        </c:ser>
        <c:dLbls>
          <c:showLegendKey val="0"/>
          <c:showVal val="0"/>
          <c:showCatName val="0"/>
          <c:showSerName val="0"/>
          <c:showPercent val="0"/>
          <c:showBubbleSize val="0"/>
        </c:dLbls>
        <c:gapWidth val="150"/>
        <c:axId val="332674592"/>
        <c:axId val="33304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332674592"/>
        <c:axId val="333048104"/>
      </c:lineChart>
      <c:dateAx>
        <c:axId val="332674592"/>
        <c:scaling>
          <c:orientation val="minMax"/>
        </c:scaling>
        <c:delete val="1"/>
        <c:axPos val="b"/>
        <c:numFmt formatCode="ge" sourceLinked="1"/>
        <c:majorTickMark val="none"/>
        <c:minorTickMark val="none"/>
        <c:tickLblPos val="none"/>
        <c:crossAx val="333048104"/>
        <c:crosses val="autoZero"/>
        <c:auto val="1"/>
        <c:lblOffset val="100"/>
        <c:baseTimeUnit val="years"/>
      </c:dateAx>
      <c:valAx>
        <c:axId val="333048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6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116.76</c:v>
                </c:pt>
                <c:pt idx="1">
                  <c:v>121.67</c:v>
                </c:pt>
                <c:pt idx="2">
                  <c:v>124.02</c:v>
                </c:pt>
                <c:pt idx="3">
                  <c:v>123.38</c:v>
                </c:pt>
                <c:pt idx="4">
                  <c:v>117.27</c:v>
                </c:pt>
              </c:numCache>
            </c:numRef>
          </c:val>
        </c:ser>
        <c:dLbls>
          <c:showLegendKey val="0"/>
          <c:showVal val="0"/>
          <c:showCatName val="0"/>
          <c:showSerName val="0"/>
          <c:showPercent val="0"/>
          <c:showBubbleSize val="0"/>
        </c:dLbls>
        <c:gapWidth val="150"/>
        <c:axId val="333049672"/>
        <c:axId val="33305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333049672"/>
        <c:axId val="333050064"/>
      </c:lineChart>
      <c:dateAx>
        <c:axId val="333049672"/>
        <c:scaling>
          <c:orientation val="minMax"/>
        </c:scaling>
        <c:delete val="1"/>
        <c:axPos val="b"/>
        <c:numFmt formatCode="ge" sourceLinked="1"/>
        <c:majorTickMark val="none"/>
        <c:minorTickMark val="none"/>
        <c:tickLblPos val="none"/>
        <c:crossAx val="333050064"/>
        <c:crosses val="autoZero"/>
        <c:auto val="1"/>
        <c:lblOffset val="100"/>
        <c:baseTimeUnit val="years"/>
      </c:dateAx>
      <c:valAx>
        <c:axId val="33305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4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157.66</c:v>
                </c:pt>
                <c:pt idx="1">
                  <c:v>151.87</c:v>
                </c:pt>
                <c:pt idx="2">
                  <c:v>149.03</c:v>
                </c:pt>
                <c:pt idx="3">
                  <c:v>149.88</c:v>
                </c:pt>
                <c:pt idx="4">
                  <c:v>158.63</c:v>
                </c:pt>
              </c:numCache>
            </c:numRef>
          </c:val>
        </c:ser>
        <c:dLbls>
          <c:showLegendKey val="0"/>
          <c:showVal val="0"/>
          <c:showCatName val="0"/>
          <c:showSerName val="0"/>
          <c:showPercent val="0"/>
          <c:showBubbleSize val="0"/>
        </c:dLbls>
        <c:gapWidth val="150"/>
        <c:axId val="333051240"/>
        <c:axId val="33305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333051240"/>
        <c:axId val="333051632"/>
      </c:lineChart>
      <c:dateAx>
        <c:axId val="333051240"/>
        <c:scaling>
          <c:orientation val="minMax"/>
        </c:scaling>
        <c:delete val="1"/>
        <c:axPos val="b"/>
        <c:numFmt formatCode="ge" sourceLinked="1"/>
        <c:majorTickMark val="none"/>
        <c:minorTickMark val="none"/>
        <c:tickLblPos val="none"/>
        <c:crossAx val="333051632"/>
        <c:crosses val="autoZero"/>
        <c:auto val="1"/>
        <c:lblOffset val="100"/>
        <c:baseTimeUnit val="years"/>
      </c:dateAx>
      <c:valAx>
        <c:axId val="33305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5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徳島県　石井町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26449</v>
      </c>
      <c r="AJ8" s="75"/>
      <c r="AK8" s="75"/>
      <c r="AL8" s="75"/>
      <c r="AM8" s="75"/>
      <c r="AN8" s="75"/>
      <c r="AO8" s="75"/>
      <c r="AP8" s="76"/>
      <c r="AQ8" s="57">
        <f>データ!R6</f>
        <v>28.85</v>
      </c>
      <c r="AR8" s="57"/>
      <c r="AS8" s="57"/>
      <c r="AT8" s="57"/>
      <c r="AU8" s="57"/>
      <c r="AV8" s="57"/>
      <c r="AW8" s="57"/>
      <c r="AX8" s="57"/>
      <c r="AY8" s="57">
        <f>データ!S6</f>
        <v>916.78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44.04</v>
      </c>
      <c r="K10" s="57"/>
      <c r="L10" s="57"/>
      <c r="M10" s="57"/>
      <c r="N10" s="57"/>
      <c r="O10" s="57"/>
      <c r="P10" s="57"/>
      <c r="Q10" s="57"/>
      <c r="R10" s="57">
        <f>データ!O6</f>
        <v>91</v>
      </c>
      <c r="S10" s="57"/>
      <c r="T10" s="57"/>
      <c r="U10" s="57"/>
      <c r="V10" s="57"/>
      <c r="W10" s="57"/>
      <c r="X10" s="57"/>
      <c r="Y10" s="57"/>
      <c r="Z10" s="65">
        <f>データ!P6</f>
        <v>3568</v>
      </c>
      <c r="AA10" s="65"/>
      <c r="AB10" s="65"/>
      <c r="AC10" s="65"/>
      <c r="AD10" s="65"/>
      <c r="AE10" s="65"/>
      <c r="AF10" s="65"/>
      <c r="AG10" s="65"/>
      <c r="AH10" s="2"/>
      <c r="AI10" s="65">
        <f>データ!T6</f>
        <v>24010</v>
      </c>
      <c r="AJ10" s="65"/>
      <c r="AK10" s="65"/>
      <c r="AL10" s="65"/>
      <c r="AM10" s="65"/>
      <c r="AN10" s="65"/>
      <c r="AO10" s="65"/>
      <c r="AP10" s="65"/>
      <c r="AQ10" s="57">
        <f>データ!U6</f>
        <v>24.58</v>
      </c>
      <c r="AR10" s="57"/>
      <c r="AS10" s="57"/>
      <c r="AT10" s="57"/>
      <c r="AU10" s="57"/>
      <c r="AV10" s="57"/>
      <c r="AW10" s="57"/>
      <c r="AX10" s="57"/>
      <c r="AY10" s="57">
        <f>データ!V6</f>
        <v>976.81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363413</v>
      </c>
      <c r="D6" s="31">
        <f t="shared" si="3"/>
        <v>46</v>
      </c>
      <c r="E6" s="31">
        <f t="shared" si="3"/>
        <v>1</v>
      </c>
      <c r="F6" s="31">
        <f t="shared" si="3"/>
        <v>0</v>
      </c>
      <c r="G6" s="31">
        <f t="shared" si="3"/>
        <v>1</v>
      </c>
      <c r="H6" s="31" t="str">
        <f t="shared" si="3"/>
        <v>徳島県　石井町</v>
      </c>
      <c r="I6" s="31" t="str">
        <f t="shared" si="3"/>
        <v>法適用</v>
      </c>
      <c r="J6" s="31" t="str">
        <f t="shared" si="3"/>
        <v>水道事業</v>
      </c>
      <c r="K6" s="31" t="str">
        <f t="shared" si="3"/>
        <v>末端給水事業</v>
      </c>
      <c r="L6" s="31" t="str">
        <f t="shared" si="3"/>
        <v>A6</v>
      </c>
      <c r="M6" s="32" t="str">
        <f t="shared" si="3"/>
        <v>-</v>
      </c>
      <c r="N6" s="32">
        <f t="shared" si="3"/>
        <v>44.04</v>
      </c>
      <c r="O6" s="32">
        <f t="shared" si="3"/>
        <v>91</v>
      </c>
      <c r="P6" s="32">
        <f t="shared" si="3"/>
        <v>3568</v>
      </c>
      <c r="Q6" s="32">
        <f t="shared" si="3"/>
        <v>26449</v>
      </c>
      <c r="R6" s="32">
        <f t="shared" si="3"/>
        <v>28.85</v>
      </c>
      <c r="S6" s="32">
        <f t="shared" si="3"/>
        <v>916.78</v>
      </c>
      <c r="T6" s="32">
        <f t="shared" si="3"/>
        <v>24010</v>
      </c>
      <c r="U6" s="32">
        <f t="shared" si="3"/>
        <v>24.58</v>
      </c>
      <c r="V6" s="32">
        <f t="shared" si="3"/>
        <v>976.81</v>
      </c>
      <c r="W6" s="33">
        <f>IF(W7="",NA(),W7)</f>
        <v>117.59</v>
      </c>
      <c r="X6" s="33">
        <f t="shared" ref="X6:AF6" si="4">IF(X7="",NA(),X7)</f>
        <v>125.37</v>
      </c>
      <c r="Y6" s="33">
        <f t="shared" si="4"/>
        <v>128.21</v>
      </c>
      <c r="Z6" s="33">
        <f t="shared" si="4"/>
        <v>127.06</v>
      </c>
      <c r="AA6" s="33">
        <f t="shared" si="4"/>
        <v>119.63</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1191.94</v>
      </c>
      <c r="AT6" s="33">
        <f t="shared" ref="AT6:BB6" si="6">IF(AT7="",NA(),AT7)</f>
        <v>1087.71</v>
      </c>
      <c r="AU6" s="33">
        <f t="shared" si="6"/>
        <v>1229.02</v>
      </c>
      <c r="AV6" s="33">
        <f t="shared" si="6"/>
        <v>963.72</v>
      </c>
      <c r="AW6" s="33">
        <f t="shared" si="6"/>
        <v>113.07</v>
      </c>
      <c r="AX6" s="33">
        <f t="shared" si="6"/>
        <v>969.16</v>
      </c>
      <c r="AY6" s="33">
        <f t="shared" si="6"/>
        <v>995.5</v>
      </c>
      <c r="AZ6" s="33">
        <f t="shared" si="6"/>
        <v>915.5</v>
      </c>
      <c r="BA6" s="33">
        <f t="shared" si="6"/>
        <v>963.24</v>
      </c>
      <c r="BB6" s="33">
        <f t="shared" si="6"/>
        <v>381.53</v>
      </c>
      <c r="BC6" s="32" t="str">
        <f>IF(BC7="","",IF(BC7="-","【-】","【"&amp;SUBSTITUTE(TEXT(BC7,"#,##0.00"),"-","△")&amp;"】"))</f>
        <v>【264.16】</v>
      </c>
      <c r="BD6" s="33">
        <f>IF(BD7="",NA(),BD7)</f>
        <v>546.91</v>
      </c>
      <c r="BE6" s="33">
        <f t="shared" ref="BE6:BM6" si="7">IF(BE7="",NA(),BE7)</f>
        <v>518.96</v>
      </c>
      <c r="BF6" s="33">
        <f t="shared" si="7"/>
        <v>482.29</v>
      </c>
      <c r="BG6" s="33">
        <f t="shared" si="7"/>
        <v>440.36</v>
      </c>
      <c r="BH6" s="33">
        <f t="shared" si="7"/>
        <v>408.84</v>
      </c>
      <c r="BI6" s="33">
        <f t="shared" si="7"/>
        <v>421.66</v>
      </c>
      <c r="BJ6" s="33">
        <f t="shared" si="7"/>
        <v>414.59</v>
      </c>
      <c r="BK6" s="33">
        <f t="shared" si="7"/>
        <v>404.78</v>
      </c>
      <c r="BL6" s="33">
        <f t="shared" si="7"/>
        <v>400.38</v>
      </c>
      <c r="BM6" s="33">
        <f t="shared" si="7"/>
        <v>393.27</v>
      </c>
      <c r="BN6" s="32" t="str">
        <f>IF(BN7="","",IF(BN7="-","【-】","【"&amp;SUBSTITUTE(TEXT(BN7,"#,##0.00"),"-","△")&amp;"】"))</f>
        <v>【283.72】</v>
      </c>
      <c r="BO6" s="33">
        <f>IF(BO7="",NA(),BO7)</f>
        <v>116.76</v>
      </c>
      <c r="BP6" s="33">
        <f t="shared" ref="BP6:BX6" si="8">IF(BP7="",NA(),BP7)</f>
        <v>121.67</v>
      </c>
      <c r="BQ6" s="33">
        <f t="shared" si="8"/>
        <v>124.02</v>
      </c>
      <c r="BR6" s="33">
        <f t="shared" si="8"/>
        <v>123.38</v>
      </c>
      <c r="BS6" s="33">
        <f t="shared" si="8"/>
        <v>117.27</v>
      </c>
      <c r="BT6" s="33">
        <f t="shared" si="8"/>
        <v>99.51</v>
      </c>
      <c r="BU6" s="33">
        <f t="shared" si="8"/>
        <v>97.71</v>
      </c>
      <c r="BV6" s="33">
        <f t="shared" si="8"/>
        <v>98.07</v>
      </c>
      <c r="BW6" s="33">
        <f t="shared" si="8"/>
        <v>96.56</v>
      </c>
      <c r="BX6" s="33">
        <f t="shared" si="8"/>
        <v>100.47</v>
      </c>
      <c r="BY6" s="32" t="str">
        <f>IF(BY7="","",IF(BY7="-","【-】","【"&amp;SUBSTITUTE(TEXT(BY7,"#,##0.00"),"-","△")&amp;"】"))</f>
        <v>【104.60】</v>
      </c>
      <c r="BZ6" s="33">
        <f>IF(BZ7="",NA(),BZ7)</f>
        <v>157.66</v>
      </c>
      <c r="CA6" s="33">
        <f t="shared" ref="CA6:CI6" si="9">IF(CA7="",NA(),CA7)</f>
        <v>151.87</v>
      </c>
      <c r="CB6" s="33">
        <f t="shared" si="9"/>
        <v>149.03</v>
      </c>
      <c r="CC6" s="33">
        <f t="shared" si="9"/>
        <v>149.88</v>
      </c>
      <c r="CD6" s="33">
        <f t="shared" si="9"/>
        <v>158.63</v>
      </c>
      <c r="CE6" s="33">
        <f t="shared" si="9"/>
        <v>171.34</v>
      </c>
      <c r="CF6" s="33">
        <f t="shared" si="9"/>
        <v>173.56</v>
      </c>
      <c r="CG6" s="33">
        <f t="shared" si="9"/>
        <v>172.26</v>
      </c>
      <c r="CH6" s="33">
        <f t="shared" si="9"/>
        <v>177.14</v>
      </c>
      <c r="CI6" s="33">
        <f t="shared" si="9"/>
        <v>169.82</v>
      </c>
      <c r="CJ6" s="32" t="str">
        <f>IF(CJ7="","",IF(CJ7="-","【-】","【"&amp;SUBSTITUTE(TEXT(CJ7,"#,##0.00"),"-","△")&amp;"】"))</f>
        <v>【164.21】</v>
      </c>
      <c r="CK6" s="33">
        <f>IF(CK7="",NA(),CK7)</f>
        <v>50.4</v>
      </c>
      <c r="CL6" s="33">
        <f t="shared" ref="CL6:CT6" si="10">IF(CL7="",NA(),CL7)</f>
        <v>48.98</v>
      </c>
      <c r="CM6" s="33">
        <f t="shared" si="10"/>
        <v>49.81</v>
      </c>
      <c r="CN6" s="33">
        <f t="shared" si="10"/>
        <v>50.02</v>
      </c>
      <c r="CO6" s="33">
        <f t="shared" si="10"/>
        <v>49.72</v>
      </c>
      <c r="CP6" s="33">
        <f t="shared" si="10"/>
        <v>56.8</v>
      </c>
      <c r="CQ6" s="33">
        <f t="shared" si="10"/>
        <v>55.84</v>
      </c>
      <c r="CR6" s="33">
        <f t="shared" si="10"/>
        <v>55.68</v>
      </c>
      <c r="CS6" s="33">
        <f t="shared" si="10"/>
        <v>55.64</v>
      </c>
      <c r="CT6" s="33">
        <f t="shared" si="10"/>
        <v>55.13</v>
      </c>
      <c r="CU6" s="32" t="str">
        <f>IF(CU7="","",IF(CU7="-","【-】","【"&amp;SUBSTITUTE(TEXT(CU7,"#,##0.00"),"-","△")&amp;"】"))</f>
        <v>【59.80】</v>
      </c>
      <c r="CV6" s="33">
        <f>IF(CV7="",NA(),CV7)</f>
        <v>85.79</v>
      </c>
      <c r="CW6" s="33">
        <f t="shared" ref="CW6:DE6" si="11">IF(CW7="",NA(),CW7)</f>
        <v>86.84</v>
      </c>
      <c r="CX6" s="33">
        <f t="shared" si="11"/>
        <v>85.93</v>
      </c>
      <c r="CY6" s="33">
        <f t="shared" si="11"/>
        <v>86.68</v>
      </c>
      <c r="CZ6" s="33">
        <f t="shared" si="11"/>
        <v>85.58</v>
      </c>
      <c r="DA6" s="33">
        <f t="shared" si="11"/>
        <v>83.67</v>
      </c>
      <c r="DB6" s="33">
        <f t="shared" si="11"/>
        <v>83.11</v>
      </c>
      <c r="DC6" s="33">
        <f t="shared" si="11"/>
        <v>83.18</v>
      </c>
      <c r="DD6" s="33">
        <f t="shared" si="11"/>
        <v>83.09</v>
      </c>
      <c r="DE6" s="33">
        <f t="shared" si="11"/>
        <v>83</v>
      </c>
      <c r="DF6" s="32" t="str">
        <f>IF(DF7="","",IF(DF7="-","【-】","【"&amp;SUBSTITUTE(TEXT(DF7,"#,##0.00"),"-","△")&amp;"】"))</f>
        <v>【89.78】</v>
      </c>
      <c r="DG6" s="33">
        <f>IF(DG7="",NA(),DG7)</f>
        <v>31.06</v>
      </c>
      <c r="DH6" s="33">
        <f t="shared" ref="DH6:DP6" si="12">IF(DH7="",NA(),DH7)</f>
        <v>32.380000000000003</v>
      </c>
      <c r="DI6" s="33">
        <f t="shared" si="12"/>
        <v>33.479999999999997</v>
      </c>
      <c r="DJ6" s="33">
        <f t="shared" si="12"/>
        <v>34.54</v>
      </c>
      <c r="DK6" s="33">
        <f t="shared" si="12"/>
        <v>44.08</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3">
        <f t="shared" si="13"/>
        <v>52.6</v>
      </c>
      <c r="DU6" s="33">
        <f t="shared" si="13"/>
        <v>60.09</v>
      </c>
      <c r="DV6" s="33">
        <f t="shared" si="13"/>
        <v>61.28</v>
      </c>
      <c r="DW6" s="33">
        <f t="shared" si="13"/>
        <v>6.46</v>
      </c>
      <c r="DX6" s="33">
        <f t="shared" si="13"/>
        <v>6.63</v>
      </c>
      <c r="DY6" s="33">
        <f t="shared" si="13"/>
        <v>7.73</v>
      </c>
      <c r="DZ6" s="33">
        <f t="shared" si="13"/>
        <v>8.8699999999999992</v>
      </c>
      <c r="EA6" s="33">
        <f t="shared" si="13"/>
        <v>9.85</v>
      </c>
      <c r="EB6" s="32" t="str">
        <f>IF(EB7="","",IF(EB7="-","【-】","【"&amp;SUBSTITUTE(TEXT(EB7,"#,##0.00"),"-","△")&amp;"】"))</f>
        <v>【12.42】</v>
      </c>
      <c r="EC6" s="33">
        <f>IF(EC7="",NA(),EC7)</f>
        <v>0.04</v>
      </c>
      <c r="ED6" s="33">
        <f t="shared" ref="ED6:EL6" si="14">IF(ED7="",NA(),ED7)</f>
        <v>0.25</v>
      </c>
      <c r="EE6" s="33">
        <f t="shared" si="14"/>
        <v>0.41</v>
      </c>
      <c r="EF6" s="33">
        <f t="shared" si="14"/>
        <v>0.17</v>
      </c>
      <c r="EG6" s="33">
        <f t="shared" si="14"/>
        <v>0.81</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363413</v>
      </c>
      <c r="D7" s="35">
        <v>46</v>
      </c>
      <c r="E7" s="35">
        <v>1</v>
      </c>
      <c r="F7" s="35">
        <v>0</v>
      </c>
      <c r="G7" s="35">
        <v>1</v>
      </c>
      <c r="H7" s="35" t="s">
        <v>93</v>
      </c>
      <c r="I7" s="35" t="s">
        <v>94</v>
      </c>
      <c r="J7" s="35" t="s">
        <v>95</v>
      </c>
      <c r="K7" s="35" t="s">
        <v>96</v>
      </c>
      <c r="L7" s="35" t="s">
        <v>97</v>
      </c>
      <c r="M7" s="36" t="s">
        <v>98</v>
      </c>
      <c r="N7" s="36">
        <v>44.04</v>
      </c>
      <c r="O7" s="36">
        <v>91</v>
      </c>
      <c r="P7" s="36">
        <v>3568</v>
      </c>
      <c r="Q7" s="36">
        <v>26449</v>
      </c>
      <c r="R7" s="36">
        <v>28.85</v>
      </c>
      <c r="S7" s="36">
        <v>916.78</v>
      </c>
      <c r="T7" s="36">
        <v>24010</v>
      </c>
      <c r="U7" s="36">
        <v>24.58</v>
      </c>
      <c r="V7" s="36">
        <v>976.81</v>
      </c>
      <c r="W7" s="36">
        <v>117.59</v>
      </c>
      <c r="X7" s="36">
        <v>125.37</v>
      </c>
      <c r="Y7" s="36">
        <v>128.21</v>
      </c>
      <c r="Z7" s="36">
        <v>127.06</v>
      </c>
      <c r="AA7" s="36">
        <v>119.63</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1191.94</v>
      </c>
      <c r="AT7" s="36">
        <v>1087.71</v>
      </c>
      <c r="AU7" s="36">
        <v>1229.02</v>
      </c>
      <c r="AV7" s="36">
        <v>963.72</v>
      </c>
      <c r="AW7" s="36">
        <v>113.07</v>
      </c>
      <c r="AX7" s="36">
        <v>969.16</v>
      </c>
      <c r="AY7" s="36">
        <v>995.5</v>
      </c>
      <c r="AZ7" s="36">
        <v>915.5</v>
      </c>
      <c r="BA7" s="36">
        <v>963.24</v>
      </c>
      <c r="BB7" s="36">
        <v>381.53</v>
      </c>
      <c r="BC7" s="36">
        <v>264.16000000000003</v>
      </c>
      <c r="BD7" s="36">
        <v>546.91</v>
      </c>
      <c r="BE7" s="36">
        <v>518.96</v>
      </c>
      <c r="BF7" s="36">
        <v>482.29</v>
      </c>
      <c r="BG7" s="36">
        <v>440.36</v>
      </c>
      <c r="BH7" s="36">
        <v>408.84</v>
      </c>
      <c r="BI7" s="36">
        <v>421.66</v>
      </c>
      <c r="BJ7" s="36">
        <v>414.59</v>
      </c>
      <c r="BK7" s="36">
        <v>404.78</v>
      </c>
      <c r="BL7" s="36">
        <v>400.38</v>
      </c>
      <c r="BM7" s="36">
        <v>393.27</v>
      </c>
      <c r="BN7" s="36">
        <v>283.72000000000003</v>
      </c>
      <c r="BO7" s="36">
        <v>116.76</v>
      </c>
      <c r="BP7" s="36">
        <v>121.67</v>
      </c>
      <c r="BQ7" s="36">
        <v>124.02</v>
      </c>
      <c r="BR7" s="36">
        <v>123.38</v>
      </c>
      <c r="BS7" s="36">
        <v>117.27</v>
      </c>
      <c r="BT7" s="36">
        <v>99.51</v>
      </c>
      <c r="BU7" s="36">
        <v>97.71</v>
      </c>
      <c r="BV7" s="36">
        <v>98.07</v>
      </c>
      <c r="BW7" s="36">
        <v>96.56</v>
      </c>
      <c r="BX7" s="36">
        <v>100.47</v>
      </c>
      <c r="BY7" s="36">
        <v>104.6</v>
      </c>
      <c r="BZ7" s="36">
        <v>157.66</v>
      </c>
      <c r="CA7" s="36">
        <v>151.87</v>
      </c>
      <c r="CB7" s="36">
        <v>149.03</v>
      </c>
      <c r="CC7" s="36">
        <v>149.88</v>
      </c>
      <c r="CD7" s="36">
        <v>158.63</v>
      </c>
      <c r="CE7" s="36">
        <v>171.34</v>
      </c>
      <c r="CF7" s="36">
        <v>173.56</v>
      </c>
      <c r="CG7" s="36">
        <v>172.26</v>
      </c>
      <c r="CH7" s="36">
        <v>177.14</v>
      </c>
      <c r="CI7" s="36">
        <v>169.82</v>
      </c>
      <c r="CJ7" s="36">
        <v>164.21</v>
      </c>
      <c r="CK7" s="36">
        <v>50.4</v>
      </c>
      <c r="CL7" s="36">
        <v>48.98</v>
      </c>
      <c r="CM7" s="36">
        <v>49.81</v>
      </c>
      <c r="CN7" s="36">
        <v>50.02</v>
      </c>
      <c r="CO7" s="36">
        <v>49.72</v>
      </c>
      <c r="CP7" s="36">
        <v>56.8</v>
      </c>
      <c r="CQ7" s="36">
        <v>55.84</v>
      </c>
      <c r="CR7" s="36">
        <v>55.68</v>
      </c>
      <c r="CS7" s="36">
        <v>55.64</v>
      </c>
      <c r="CT7" s="36">
        <v>55.13</v>
      </c>
      <c r="CU7" s="36">
        <v>59.8</v>
      </c>
      <c r="CV7" s="36">
        <v>85.79</v>
      </c>
      <c r="CW7" s="36">
        <v>86.84</v>
      </c>
      <c r="CX7" s="36">
        <v>85.93</v>
      </c>
      <c r="CY7" s="36">
        <v>86.68</v>
      </c>
      <c r="CZ7" s="36">
        <v>85.58</v>
      </c>
      <c r="DA7" s="36">
        <v>83.67</v>
      </c>
      <c r="DB7" s="36">
        <v>83.11</v>
      </c>
      <c r="DC7" s="36">
        <v>83.18</v>
      </c>
      <c r="DD7" s="36">
        <v>83.09</v>
      </c>
      <c r="DE7" s="36">
        <v>83</v>
      </c>
      <c r="DF7" s="36">
        <v>89.78</v>
      </c>
      <c r="DG7" s="36">
        <v>31.06</v>
      </c>
      <c r="DH7" s="36">
        <v>32.380000000000003</v>
      </c>
      <c r="DI7" s="36">
        <v>33.479999999999997</v>
      </c>
      <c r="DJ7" s="36">
        <v>34.54</v>
      </c>
      <c r="DK7" s="36">
        <v>44.08</v>
      </c>
      <c r="DL7" s="36">
        <v>36.21</v>
      </c>
      <c r="DM7" s="36">
        <v>37.090000000000003</v>
      </c>
      <c r="DN7" s="36">
        <v>38.07</v>
      </c>
      <c r="DO7" s="36">
        <v>39.06</v>
      </c>
      <c r="DP7" s="36">
        <v>46.66</v>
      </c>
      <c r="DQ7" s="36">
        <v>46.31</v>
      </c>
      <c r="DR7" s="36">
        <v>0</v>
      </c>
      <c r="DS7" s="36">
        <v>0</v>
      </c>
      <c r="DT7" s="36">
        <v>52.6</v>
      </c>
      <c r="DU7" s="36">
        <v>60.09</v>
      </c>
      <c r="DV7" s="36">
        <v>61.28</v>
      </c>
      <c r="DW7" s="36">
        <v>6.46</v>
      </c>
      <c r="DX7" s="36">
        <v>6.63</v>
      </c>
      <c r="DY7" s="36">
        <v>7.73</v>
      </c>
      <c r="DZ7" s="36">
        <v>8.8699999999999992</v>
      </c>
      <c r="EA7" s="36">
        <v>9.85</v>
      </c>
      <c r="EB7" s="36">
        <v>12.42</v>
      </c>
      <c r="EC7" s="36">
        <v>0.04</v>
      </c>
      <c r="ED7" s="36">
        <v>0.25</v>
      </c>
      <c r="EE7" s="36">
        <v>0.41</v>
      </c>
      <c r="EF7" s="36">
        <v>0.17</v>
      </c>
      <c r="EG7" s="36">
        <v>0.81</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2016-02-19T07:29:06Z</cp:lastPrinted>
  <dcterms:created xsi:type="dcterms:W3CDTF">2016-02-03T07:27:22Z</dcterms:created>
  <dcterms:modified xsi:type="dcterms:W3CDTF">2016-02-26T05:39:58Z</dcterms:modified>
</cp:coreProperties>
</file>