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1 徳島市（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<sst xmlns="http://schemas.openxmlformats.org/spreadsheetml/2006/main" count="217" uniqueCount="107">
  <si>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</si>
  <si>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</si>
  <si>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</si>
  <si>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</si>
  <si>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</si>
  <si>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</si>
  <si>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</si>
  <si>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</si>
  <si>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</si>
  <si>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</si>
  <si>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</si>
  <si>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</si>
  <si>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</si>
  <si>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</si>
  <si>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</si>
  <si>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</si>
  <si>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</si>
  <si>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</si>
  <si>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</si>
  <si>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</si>
  <si>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</si>
  <si>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</si>
  <si>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</si>
  <si>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</si>
  <si>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</si>
  <si>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</si>
  <si>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</si>
  <si>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</si>
  <si>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</si>
  <si>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</si>
  <si>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</si>
  <si>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</si>
  <si>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</si>
  <si>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</si>
  <si>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</si>
  <si>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</si>
  <si>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</si>
  <si>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</si>
  <si>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</si>
  <si>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</si>
  <si>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</si>
  <si>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</si>
  <si>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</si>
  <si>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</si>
  <si>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</si>
  <si>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</si>
  <si>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</si>
  <si>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</si>
  <si>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</si>
  <si>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</si>
  <si>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</si>
  <si>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</si>
  <si>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</si>
  <si>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</si>
  <si>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</si>
  <si>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</si>
  <si>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</si>
  <si>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</si>
  <si>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</si>
  <si>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</si>
  <si>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</si>
  <si>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</si>
  <si>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</si>
  <si>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</si>
  <si>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</si>
  <si>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</si>
  <si>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</si>
  <si>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</si>
  <si>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</si>
  <si>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</si>
  <si>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</si>
  <si>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</si>
  <si>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</si>
  <si>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</si>
  <si>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</si>
  <si>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</si>
  <si>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</si>
  <si>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</si>
  <si>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</si>
  <si>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</si>
  <si>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</si>
  <si>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</si>
  <si>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</si>
  <si>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</si>
  <si>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</si>
  <si>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</si>
  <si>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</si>
  <si>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</si>
  <si>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</si>
  <si>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</si>
  <si>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</si>
  <si>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</si>
  <si>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</si>
  <si>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</si>
  <si>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</si>
  <si>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</si>
  <si>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</si>
  <si>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</si>
  <si>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</si>
  <si>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</si>
  <si>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</si>
  <si>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</si>
  <si>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</si>
  <si>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</si>
  <si>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経営の健全性を表す指標のうち、「経常収支比率」、「累積欠損金比率」、「流動比率」、「料金回収率」、「給水原価」の平成２６年度数値については新しい会計基準への移行に伴う影響を受けています。
　これらのうち「流動比率」については、第４期拡張事業において建設改良費の財源の多くを、国などからの借入金である企業債に依存してきたことから、企業債残高の割合が高く、類似団体平均値に比べて悪くなっています。しかし、「企業債残高対給水収益比率」については、高い数値であるものの減少傾向となっています。
　当市の経営の健全性については、有収水量１立方メートルあたりどれだけの費用がかかっているかを表す「給水原価」が類似団体平均値より低く、その費用がどれだけ料金収入で賄われているかを表す「料金回収率」についても、１００％を上回っています。また、複数年度にわたって累積した損失である「累積欠損金比率」が０％であることから経営の健全性は、類似団体より高いと考えています。
　施設の利用状況等を判断する「施設利用率」は、類似団体平均値同様低減傾向であるものの、施設の稼働が収益につながっているかを判断する「有収率」については、類似団体平均値に比べて高い約９５％を維持しています。このことから、漏水等が少なく、水道施設や給水装置を通して給水される水量が類似団体に比べて効率よく収益化されていると言えます。</t>
    <rPh sb="1" eb="3">
      <t>ケイエイ</t>
    </rPh>
    <rPh sb="4" eb="7">
      <t>ケンゼンセイ</t>
    </rPh>
    <rPh sb="8" eb="9">
      <t>アラワ</t>
    </rPh>
    <rPh sb="10" eb="12">
      <t>シヒョウ</t>
    </rPh>
    <rPh sb="17" eb="19">
      <t>ケイジョウ</t>
    </rPh>
    <rPh sb="19" eb="21">
      <t>シュウシ</t>
    </rPh>
    <rPh sb="21" eb="23">
      <t>ヒリツ</t>
    </rPh>
    <rPh sb="26" eb="28">
      <t>ルイセキ</t>
    </rPh>
    <rPh sb="28" eb="30">
      <t>ケッソン</t>
    </rPh>
    <rPh sb="30" eb="31">
      <t>キン</t>
    </rPh>
    <rPh sb="31" eb="33">
      <t>ヒリツ</t>
    </rPh>
    <rPh sb="36" eb="38">
      <t>リュウドウ</t>
    </rPh>
    <rPh sb="38" eb="40">
      <t>ヒリツ</t>
    </rPh>
    <rPh sb="43" eb="45">
      <t>リョウキン</t>
    </rPh>
    <rPh sb="45" eb="48">
      <t>カイシュウリツ</t>
    </rPh>
    <rPh sb="51" eb="55">
      <t>キュウスイゲンカ</t>
    </rPh>
    <rPh sb="57" eb="59">
      <t>ヘイセイ</t>
    </rPh>
    <rPh sb="61" eb="63">
      <t>ネンド</t>
    </rPh>
    <rPh sb="63" eb="65">
      <t>スウチ</t>
    </rPh>
    <rPh sb="70" eb="71">
      <t>アタラ</t>
    </rPh>
    <rPh sb="73" eb="75">
      <t>カイケイ</t>
    </rPh>
    <rPh sb="75" eb="77">
      <t>キジュン</t>
    </rPh>
    <rPh sb="79" eb="81">
      <t>イコウ</t>
    </rPh>
    <rPh sb="82" eb="83">
      <t>トモナ</t>
    </rPh>
    <rPh sb="84" eb="86">
      <t>エイキョウ</t>
    </rPh>
    <rPh sb="87" eb="88">
      <t>ウ</t>
    </rPh>
    <rPh sb="103" eb="105">
      <t>リュウドウ</t>
    </rPh>
    <rPh sb="105" eb="107">
      <t>ヒリツ</t>
    </rPh>
    <rPh sb="114" eb="115">
      <t>ダイ</t>
    </rPh>
    <rPh sb="116" eb="117">
      <t>キ</t>
    </rPh>
    <rPh sb="117" eb="119">
      <t>カクチョウ</t>
    </rPh>
    <rPh sb="119" eb="121">
      <t>ジギョウ</t>
    </rPh>
    <rPh sb="125" eb="127">
      <t>ケンセツ</t>
    </rPh>
    <rPh sb="127" eb="130">
      <t>カイリョウヒ</t>
    </rPh>
    <rPh sb="131" eb="133">
      <t>ザイゲン</t>
    </rPh>
    <rPh sb="134" eb="135">
      <t>オオ</t>
    </rPh>
    <rPh sb="138" eb="139">
      <t>クニ</t>
    </rPh>
    <rPh sb="144" eb="147">
      <t>カリイレキン</t>
    </rPh>
    <rPh sb="150" eb="153">
      <t>キギョウサイ</t>
    </rPh>
    <rPh sb="154" eb="156">
      <t>イゾン</t>
    </rPh>
    <rPh sb="165" eb="168">
      <t>キギョウサイ</t>
    </rPh>
    <rPh sb="168" eb="170">
      <t>ザンダカ</t>
    </rPh>
    <rPh sb="171" eb="173">
      <t>ワリアイ</t>
    </rPh>
    <rPh sb="174" eb="175">
      <t>タカ</t>
    </rPh>
    <rPh sb="177" eb="179">
      <t>ルイジ</t>
    </rPh>
    <rPh sb="179" eb="181">
      <t>ダンタイ</t>
    </rPh>
    <rPh sb="181" eb="184">
      <t>ヘイキンチ</t>
    </rPh>
    <rPh sb="185" eb="186">
      <t>クラ</t>
    </rPh>
    <rPh sb="188" eb="189">
      <t>ワル</t>
    </rPh>
    <rPh sb="202" eb="205">
      <t>キギョウサイ</t>
    </rPh>
    <rPh sb="205" eb="207">
      <t>ザンダカ</t>
    </rPh>
    <rPh sb="207" eb="208">
      <t>タイ</t>
    </rPh>
    <rPh sb="208" eb="210">
      <t>キュウスイ</t>
    </rPh>
    <rPh sb="210" eb="212">
      <t>シュウエキ</t>
    </rPh>
    <rPh sb="212" eb="214">
      <t>ヒリツ</t>
    </rPh>
    <rPh sb="221" eb="222">
      <t>タカ</t>
    </rPh>
    <rPh sb="223" eb="225">
      <t>スウチ</t>
    </rPh>
    <rPh sb="231" eb="233">
      <t>ゲンショウ</t>
    </rPh>
    <rPh sb="233" eb="235">
      <t>ケイコウ</t>
    </rPh>
    <rPh sb="245" eb="247">
      <t>トウシ</t>
    </rPh>
    <rPh sb="248" eb="250">
      <t>ケイエイ</t>
    </rPh>
    <rPh sb="251" eb="254">
      <t>ケンゼンセイ</t>
    </rPh>
    <rPh sb="260" eb="262">
      <t>ユウシュウ</t>
    </rPh>
    <rPh sb="262" eb="264">
      <t>スイリョウ</t>
    </rPh>
    <rPh sb="265" eb="267">
      <t>リッポウ</t>
    </rPh>
    <rPh sb="279" eb="281">
      <t>ヒヨウ</t>
    </rPh>
    <rPh sb="290" eb="291">
      <t>アラワ</t>
    </rPh>
    <rPh sb="293" eb="297">
      <t>キュウスイゲンカ</t>
    </rPh>
    <rPh sb="299" eb="301">
      <t>ルイジ</t>
    </rPh>
    <rPh sb="301" eb="303">
      <t>ダンタイ</t>
    </rPh>
    <rPh sb="303" eb="306">
      <t>ヘイキンチ</t>
    </rPh>
    <rPh sb="308" eb="309">
      <t>ヒク</t>
    </rPh>
    <rPh sb="313" eb="315">
      <t>ヒヨウ</t>
    </rPh>
    <rPh sb="320" eb="322">
      <t>リョウキン</t>
    </rPh>
    <rPh sb="322" eb="324">
      <t>シュウニュウ</t>
    </rPh>
    <rPh sb="325" eb="326">
      <t>マカナ</t>
    </rPh>
    <rPh sb="333" eb="334">
      <t>アラワ</t>
    </rPh>
    <rPh sb="336" eb="338">
      <t>リョウキン</t>
    </rPh>
    <rPh sb="338" eb="341">
      <t>カイシュウリツ</t>
    </rPh>
    <rPh sb="353" eb="355">
      <t>ウワマワ</t>
    </rPh>
    <rPh sb="364" eb="366">
      <t>フクスウ</t>
    </rPh>
    <rPh sb="366" eb="368">
      <t>ネンド</t>
    </rPh>
    <rPh sb="373" eb="375">
      <t>ルイセキ</t>
    </rPh>
    <rPh sb="377" eb="379">
      <t>ソンシツ</t>
    </rPh>
    <rPh sb="383" eb="385">
      <t>ルイセキ</t>
    </rPh>
    <rPh sb="385" eb="388">
      <t>ケッソンキン</t>
    </rPh>
    <rPh sb="388" eb="390">
      <t>ヒリツ</t>
    </rPh>
    <rPh sb="401" eb="403">
      <t>ケイエイ</t>
    </rPh>
    <rPh sb="404" eb="407">
      <t>ケンゼンセイ</t>
    </rPh>
    <rPh sb="409" eb="411">
      <t>ルイジ</t>
    </rPh>
    <rPh sb="411" eb="413">
      <t>ダンタイ</t>
    </rPh>
    <rPh sb="415" eb="416">
      <t>タカ</t>
    </rPh>
    <rPh sb="418" eb="419">
      <t>カンガ</t>
    </rPh>
    <rPh sb="427" eb="429">
      <t>シセツ</t>
    </rPh>
    <rPh sb="430" eb="432">
      <t>リヨウ</t>
    </rPh>
    <rPh sb="432" eb="434">
      <t>ジョウキョウ</t>
    </rPh>
    <rPh sb="434" eb="435">
      <t>トウ</t>
    </rPh>
    <rPh sb="436" eb="438">
      <t>ハンダン</t>
    </rPh>
    <rPh sb="441" eb="443">
      <t>シセツ</t>
    </rPh>
    <rPh sb="443" eb="446">
      <t>リヨウリツ</t>
    </rPh>
    <rPh sb="449" eb="451">
      <t>ルイジ</t>
    </rPh>
    <rPh sb="451" eb="453">
      <t>ダンタイ</t>
    </rPh>
    <rPh sb="453" eb="456">
      <t>ヘイキンチ</t>
    </rPh>
    <rPh sb="456" eb="458">
      <t>ドウヨウ</t>
    </rPh>
    <rPh sb="458" eb="460">
      <t>テイゲン</t>
    </rPh>
    <rPh sb="460" eb="462">
      <t>ケイコウ</t>
    </rPh>
    <rPh sb="469" eb="471">
      <t>シセツ</t>
    </rPh>
    <rPh sb="472" eb="474">
      <t>カドウ</t>
    </rPh>
    <rPh sb="475" eb="477">
      <t>シュウエキ</t>
    </rPh>
    <rPh sb="487" eb="489">
      <t>ハンダン</t>
    </rPh>
    <rPh sb="492" eb="494">
      <t>ユウシュウ</t>
    </rPh>
    <rPh sb="494" eb="495">
      <t>リツ</t>
    </rPh>
    <rPh sb="502" eb="504">
      <t>ルイジ</t>
    </rPh>
    <rPh sb="504" eb="506">
      <t>ダンタイ</t>
    </rPh>
    <rPh sb="506" eb="509">
      <t>ヘイキンチ</t>
    </rPh>
    <rPh sb="510" eb="511">
      <t>クラ</t>
    </rPh>
    <rPh sb="513" eb="514">
      <t>タカ</t>
    </rPh>
    <rPh sb="515" eb="516">
      <t>ヤク</t>
    </rPh>
    <rPh sb="520" eb="522">
      <t>イジ</t>
    </rPh>
    <rPh sb="535" eb="537">
      <t>ロウスイ</t>
    </rPh>
    <rPh sb="537" eb="538">
      <t>トウ</t>
    </rPh>
    <rPh sb="539" eb="540">
      <t>スク</t>
    </rPh>
    <rPh sb="543" eb="545">
      <t>スイドウ</t>
    </rPh>
    <rPh sb="545" eb="547">
      <t>シセツ</t>
    </rPh>
    <rPh sb="548" eb="550">
      <t>キュウスイ</t>
    </rPh>
    <rPh sb="550" eb="552">
      <t>ソウチ</t>
    </rPh>
    <rPh sb="553" eb="554">
      <t>トオ</t>
    </rPh>
    <rPh sb="556" eb="558">
      <t>キュウスイ</t>
    </rPh>
    <rPh sb="561" eb="563">
      <t>スイリョウ</t>
    </rPh>
    <rPh sb="564" eb="566">
      <t>ルイジ</t>
    </rPh>
    <rPh sb="566" eb="568">
      <t>ダンタイ</t>
    </rPh>
    <rPh sb="569" eb="570">
      <t>クラ</t>
    </rPh>
    <rPh sb="572" eb="574">
      <t>コウリツ</t>
    </rPh>
    <rPh sb="576" eb="579">
      <t>シュウエキカ</t>
    </rPh>
    <rPh sb="585" eb="586">
      <t>イ</t>
    </rPh>
    <phoneticPr fontId="23"/>
  </si>
  <si>
    <t>　本市の水道施設の多くが、平成２年度に着工した第４期拡張事業以降において整備したものであるため、老朽化の度合いを示す「有形固定資産減価償却率」、「管路経年化率」ともに類似団体平均値と比較すると低いものとなっています。
　しかし、これら指標の経年的な動向を見ると、各指標の数値とも上昇傾向であることから、老朽化が徐々に進んでいると言えます。
　また、管路の老朽化に関係の深い「管路更新率」については、類似団体平均値を上回っているものの、低水準であり、年々低下しています。類似団体平均値では、近年１％を下回った状態が続いており、本市でも平成２６年度に１％を下回りました。この更新率では、管路全体を更新する為に１００年以上の年月が必要となります。このため、今後は管路の老朽化が深刻な状況となることが見込まれます。</t>
    <rPh sb="1" eb="3">
      <t>ホンシ</t>
    </rPh>
    <rPh sb="4" eb="6">
      <t>スイドウ</t>
    </rPh>
    <rPh sb="6" eb="8">
      <t>シセツ</t>
    </rPh>
    <rPh sb="9" eb="10">
      <t>オオ</t>
    </rPh>
    <rPh sb="13" eb="15">
      <t>ヘイセイ</t>
    </rPh>
    <rPh sb="16" eb="18">
      <t>ネンド</t>
    </rPh>
    <rPh sb="19" eb="21">
      <t>チャッコウ</t>
    </rPh>
    <rPh sb="23" eb="24">
      <t>ダイ</t>
    </rPh>
    <rPh sb="25" eb="26">
      <t>キ</t>
    </rPh>
    <rPh sb="26" eb="28">
      <t>カクチョウ</t>
    </rPh>
    <rPh sb="28" eb="30">
      <t>ジギョウ</t>
    </rPh>
    <rPh sb="30" eb="32">
      <t>イコウ</t>
    </rPh>
    <rPh sb="36" eb="38">
      <t>セイビ</t>
    </rPh>
    <rPh sb="48" eb="51">
      <t>ロウキュウカ</t>
    </rPh>
    <rPh sb="52" eb="54">
      <t>ドア</t>
    </rPh>
    <rPh sb="56" eb="57">
      <t>シメ</t>
    </rPh>
    <rPh sb="59" eb="61">
      <t>ユウケイ</t>
    </rPh>
    <rPh sb="61" eb="63">
      <t>コテイ</t>
    </rPh>
    <rPh sb="63" eb="65">
      <t>シサン</t>
    </rPh>
    <rPh sb="65" eb="67">
      <t>ゲンカ</t>
    </rPh>
    <rPh sb="69" eb="70">
      <t>リツ</t>
    </rPh>
    <rPh sb="73" eb="75">
      <t>カンロ</t>
    </rPh>
    <rPh sb="75" eb="77">
      <t>ケイネン</t>
    </rPh>
    <rPh sb="77" eb="78">
      <t>カ</t>
    </rPh>
    <rPh sb="78" eb="79">
      <t>リツ</t>
    </rPh>
    <rPh sb="83" eb="85">
      <t>ルイジ</t>
    </rPh>
    <rPh sb="85" eb="87">
      <t>ダンタイ</t>
    </rPh>
    <rPh sb="87" eb="89">
      <t>ヘイキン</t>
    </rPh>
    <rPh sb="89" eb="90">
      <t>アタイ</t>
    </rPh>
    <rPh sb="91" eb="93">
      <t>ヒカク</t>
    </rPh>
    <rPh sb="96" eb="97">
      <t>ヒク</t>
    </rPh>
    <rPh sb="117" eb="119">
      <t>シヒョウ</t>
    </rPh>
    <rPh sb="120" eb="122">
      <t>ケイネン</t>
    </rPh>
    <rPh sb="122" eb="123">
      <t>テキ</t>
    </rPh>
    <rPh sb="124" eb="126">
      <t>ドウコウ</t>
    </rPh>
    <rPh sb="127" eb="128">
      <t>ミ</t>
    </rPh>
    <rPh sb="131" eb="134">
      <t>カクシヒョウ</t>
    </rPh>
    <rPh sb="135" eb="137">
      <t>スウチ</t>
    </rPh>
    <rPh sb="139" eb="141">
      <t>ジョウショウ</t>
    </rPh>
    <rPh sb="141" eb="143">
      <t>ケイコウ</t>
    </rPh>
    <rPh sb="151" eb="154">
      <t>ロウキュウカ</t>
    </rPh>
    <rPh sb="155" eb="157">
      <t>ジョジョ</t>
    </rPh>
    <rPh sb="158" eb="159">
      <t>スス</t>
    </rPh>
    <rPh sb="164" eb="165">
      <t>イ</t>
    </rPh>
    <rPh sb="174" eb="176">
      <t>カンロ</t>
    </rPh>
    <rPh sb="177" eb="180">
      <t>ロウキュウカ</t>
    </rPh>
    <rPh sb="181" eb="183">
      <t>カンケイ</t>
    </rPh>
    <rPh sb="184" eb="185">
      <t>フカ</t>
    </rPh>
    <rPh sb="187" eb="189">
      <t>カンロ</t>
    </rPh>
    <rPh sb="189" eb="191">
      <t>コウシン</t>
    </rPh>
    <rPh sb="191" eb="192">
      <t>リツ</t>
    </rPh>
    <rPh sb="199" eb="201">
      <t>ルイジ</t>
    </rPh>
    <rPh sb="201" eb="203">
      <t>ダンタイ</t>
    </rPh>
    <rPh sb="207" eb="209">
      <t>ウワマワ</t>
    </rPh>
    <rPh sb="217" eb="220">
      <t>テイスイジュン</t>
    </rPh>
    <rPh sb="224" eb="226">
      <t>ネンネン</t>
    </rPh>
    <rPh sb="226" eb="228">
      <t>テイカ</t>
    </rPh>
    <rPh sb="234" eb="236">
      <t>ルイジ</t>
    </rPh>
    <rPh sb="236" eb="238">
      <t>ダンタイ</t>
    </rPh>
    <rPh sb="238" eb="240">
      <t>ヘイキン</t>
    </rPh>
    <rPh sb="240" eb="241">
      <t>チ</t>
    </rPh>
    <rPh sb="244" eb="246">
      <t>キンネン</t>
    </rPh>
    <rPh sb="249" eb="251">
      <t>シタマワ</t>
    </rPh>
    <rPh sb="253" eb="255">
      <t>ジョウタイ</t>
    </rPh>
    <rPh sb="256" eb="257">
      <t>ツヅ</t>
    </rPh>
    <rPh sb="266" eb="268">
      <t>ヘイセイ</t>
    </rPh>
    <rPh sb="270" eb="272">
      <t>ネンド</t>
    </rPh>
    <rPh sb="276" eb="278">
      <t>シタマワ</t>
    </rPh>
    <rPh sb="285" eb="287">
      <t>コウシン</t>
    </rPh>
    <rPh sb="287" eb="288">
      <t>リツ</t>
    </rPh>
    <rPh sb="291" eb="293">
      <t>カンロ</t>
    </rPh>
    <rPh sb="293" eb="295">
      <t>ゼンタイ</t>
    </rPh>
    <rPh sb="296" eb="298">
      <t>コウシン</t>
    </rPh>
    <rPh sb="300" eb="301">
      <t>タメ</t>
    </rPh>
    <rPh sb="305" eb="306">
      <t>ネン</t>
    </rPh>
    <rPh sb="306" eb="308">
      <t>イジョウ</t>
    </rPh>
    <rPh sb="309" eb="311">
      <t>ネンゲツ</t>
    </rPh>
    <rPh sb="312" eb="314">
      <t>ヒツヨウ</t>
    </rPh>
    <rPh sb="325" eb="327">
      <t>コンゴ</t>
    </rPh>
    <rPh sb="328" eb="330">
      <t>カンロ</t>
    </rPh>
    <rPh sb="331" eb="334">
      <t>ロウキュウカ</t>
    </rPh>
    <rPh sb="335" eb="337">
      <t>シンコク</t>
    </rPh>
    <rPh sb="338" eb="340">
      <t>ジョウキョウ</t>
    </rPh>
    <rPh sb="346" eb="348">
      <t>ミコ</t>
    </rPh>
    <phoneticPr fontId="4"/>
  </si>
  <si>
    <t>　経営の健全性について見てみると、安定的な経営状態に見えますが、過去の施設整備において財源の多くを企業債に依存してきたことから、「企業債残高対給水収益比率」が類似団体平均値と比較して非常に高い等、潜在的に脆弱な財務体質になっています。
　また、老朽化の状況についても、類似団体平均値と比較すると良好な状態に見えますが、「管路更新率」が低水準なことから、施設の老朽化を防ぐためには多額の投資が必要となります。
  今後数年は安定的な経営が見込まれますが、水需要の減少に伴い、給水収益が減少傾向を示していることから中長期的な視野に立った更新計画や財源確保策を早期に検討する必要があると考えています。</t>
    <rPh sb="1" eb="3">
      <t>ケイエイ</t>
    </rPh>
    <rPh sb="4" eb="7">
      <t>ケンゼンセイ</t>
    </rPh>
    <rPh sb="11" eb="12">
      <t>ミ</t>
    </rPh>
    <rPh sb="17" eb="20">
      <t>アンテイテキ</t>
    </rPh>
    <rPh sb="21" eb="23">
      <t>ケイエイ</t>
    </rPh>
    <rPh sb="23" eb="25">
      <t>ジョウタイ</t>
    </rPh>
    <rPh sb="26" eb="27">
      <t>ミ</t>
    </rPh>
    <rPh sb="32" eb="34">
      <t>カコ</t>
    </rPh>
    <rPh sb="35" eb="37">
      <t>シセツ</t>
    </rPh>
    <rPh sb="37" eb="39">
      <t>セイビ</t>
    </rPh>
    <rPh sb="43" eb="45">
      <t>ザイゲン</t>
    </rPh>
    <rPh sb="46" eb="47">
      <t>オオ</t>
    </rPh>
    <rPh sb="49" eb="52">
      <t>キギョウサイ</t>
    </rPh>
    <rPh sb="53" eb="55">
      <t>イゾン</t>
    </rPh>
    <rPh sb="65" eb="68">
      <t>キギョウサイ</t>
    </rPh>
    <rPh sb="68" eb="70">
      <t>ザンダカ</t>
    </rPh>
    <rPh sb="70" eb="71">
      <t>タイ</t>
    </rPh>
    <rPh sb="71" eb="73">
      <t>キュウスイ</t>
    </rPh>
    <rPh sb="73" eb="75">
      <t>シュウエキ</t>
    </rPh>
    <rPh sb="75" eb="77">
      <t>ヒリツ</t>
    </rPh>
    <rPh sb="79" eb="81">
      <t>ルイジ</t>
    </rPh>
    <rPh sb="81" eb="83">
      <t>ダンタイ</t>
    </rPh>
    <rPh sb="83" eb="86">
      <t>ヘイキンチ</t>
    </rPh>
    <rPh sb="87" eb="89">
      <t>ヒカク</t>
    </rPh>
    <rPh sb="91" eb="93">
      <t>ヒジョウ</t>
    </rPh>
    <rPh sb="94" eb="95">
      <t>タカ</t>
    </rPh>
    <rPh sb="96" eb="97">
      <t>トウ</t>
    </rPh>
    <rPh sb="98" eb="101">
      <t>センザイテキ</t>
    </rPh>
    <rPh sb="102" eb="104">
      <t>ゼイジャク</t>
    </rPh>
    <rPh sb="105" eb="107">
      <t>ザイム</t>
    </rPh>
    <rPh sb="107" eb="109">
      <t>タイシツ</t>
    </rPh>
    <rPh sb="122" eb="125">
      <t>ロウキュウカ</t>
    </rPh>
    <rPh sb="126" eb="128">
      <t>ジョウキョウ</t>
    </rPh>
    <rPh sb="134" eb="136">
      <t>ルイジ</t>
    </rPh>
    <rPh sb="136" eb="138">
      <t>ダンタイ</t>
    </rPh>
    <rPh sb="138" eb="141">
      <t>ヘイキンチ</t>
    </rPh>
    <rPh sb="142" eb="144">
      <t>ヒカク</t>
    </rPh>
    <rPh sb="147" eb="149">
      <t>リョウコウ</t>
    </rPh>
    <rPh sb="150" eb="152">
      <t>ジョウタイ</t>
    </rPh>
    <rPh sb="153" eb="154">
      <t>ミ</t>
    </rPh>
    <rPh sb="160" eb="162">
      <t>カンロ</t>
    </rPh>
    <rPh sb="162" eb="164">
      <t>コウシン</t>
    </rPh>
    <rPh sb="164" eb="165">
      <t>リツ</t>
    </rPh>
    <rPh sb="167" eb="170">
      <t>テイスイジュン</t>
    </rPh>
    <rPh sb="176" eb="178">
      <t>シセツ</t>
    </rPh>
    <rPh sb="179" eb="182">
      <t>ロウキュウカ</t>
    </rPh>
    <rPh sb="183" eb="184">
      <t>フセ</t>
    </rPh>
    <rPh sb="189" eb="191">
      <t>タガク</t>
    </rPh>
    <rPh sb="192" eb="194">
      <t>トウシ</t>
    </rPh>
    <rPh sb="195" eb="197">
      <t>ヒツヨウ</t>
    </rPh>
    <rPh sb="206" eb="208">
      <t>コンゴ</t>
    </rPh>
    <rPh sb="208" eb="210">
      <t>スウネン</t>
    </rPh>
    <rPh sb="211" eb="214">
      <t>アンテイテキ</t>
    </rPh>
    <rPh sb="215" eb="217">
      <t>ケイエイ</t>
    </rPh>
    <rPh sb="218" eb="220">
      <t>ミコ</t>
    </rPh>
    <rPh sb="226" eb="227">
      <t>ミズ</t>
    </rPh>
    <rPh sb="227" eb="229">
      <t>ジュヨウ</t>
    </rPh>
    <rPh sb="230" eb="232">
      <t>ゲンショウ</t>
    </rPh>
    <rPh sb="233" eb="234">
      <t>トモナ</t>
    </rPh>
    <rPh sb="236" eb="238">
      <t>キュウスイ</t>
    </rPh>
    <rPh sb="238" eb="240">
      <t>シュウエキ</t>
    </rPh>
    <rPh sb="241" eb="243">
      <t>ゲンショウ</t>
    </rPh>
    <rPh sb="243" eb="245">
      <t>ケイコウ</t>
    </rPh>
    <rPh sb="246" eb="247">
      <t>シメ</t>
    </rPh>
    <rPh sb="255" eb="258">
      <t>チュウチョウキ</t>
    </rPh>
    <rPh sb="258" eb="259">
      <t>テキ</t>
    </rPh>
    <rPh sb="260" eb="262">
      <t>シヤ</t>
    </rPh>
    <rPh sb="263" eb="264">
      <t>タ</t>
    </rPh>
    <rPh sb="266" eb="268">
      <t>コウシン</t>
    </rPh>
    <rPh sb="268" eb="270">
      <t>ケイカク</t>
    </rPh>
    <rPh sb="271" eb="273">
      <t>ザイゲン</t>
    </rPh>
    <rPh sb="273" eb="275">
      <t>カクホ</t>
    </rPh>
    <rPh sb="275" eb="276">
      <t>サク</t>
    </rPh>
    <rPh sb="277" eb="279">
      <t>ソウキ</t>
    </rPh>
    <rPh sb="280" eb="282">
      <t>ケントウ</t>
    </rPh>
    <rPh sb="284" eb="286">
      <t>ヒツヨウ</t>
    </rPh>
    <rPh sb="290" eb="291">
      <t>カンガ</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</si>
</sst>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8"/>
      <color theme="3"/>
      <name val="ＭＳ Ｐゴシック"/>
      <family val="2"/>
      <charset val="128"/>
      <scheme val="major"/>
    </font>
    <font>
      <sz val="6"/>
      <name val="ＭＳ Ｐゴシック"/>
      <family val="2"/>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1.32</c:v>
                </c:pt>
                <c:pt idx="1">
                  <c:v>1.2</c:v>
                </c:pt>
                <c:pt idx="2">
                  <c:v>1.18</c:v>
                </c:pt>
                <c:pt idx="3">
                  <c:v>1.07</c:v>
                </c:pt>
                <c:pt idx="4">
                  <c:v>0.94</c:v>
                </c:pt>
              </c:numCache>
            </c:numRef>
          </c:val>
        </c:ser>
        <c:dLbls>
          <c:showLegendKey val="0"/>
          <c:showVal val="0"/>
          <c:showCatName val="0"/>
          <c:showSerName val="0"/>
          <c:showPercent val="0"/>
          <c:showBubbleSize val="0"/>
        </c:dLbls>
        <c:gapWidth val="150"/>
        <c:axId val="305329128"/>
        <c:axId val="30555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05329128"/>
        <c:axId val="305556504"/>
      </c:lineChart>
      <c:dateAx>
        <c:axId val="305329128"/>
        <c:scaling>
          <c:orientation val="minMax"/>
        </c:scaling>
        <c:delete val="1"/>
        <c:axPos val="b"/>
        <c:numFmt formatCode="ge" sourceLinked="1"/>
        <c:majorTickMark val="none"/>
        <c:minorTickMark val="none"/>
        <c:tickLblPos val="none"/>
        <c:crossAx val="305556504"/>
        <c:crosses val="autoZero"/>
        <c:auto val="1"/>
        <c:lblOffset val="100"/>
        <c:baseTimeUnit val="years"/>
      </c:dateAx>
      <c:valAx>
        <c:axId val="30555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2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55.3</c:v>
                </c:pt>
                <c:pt idx="1">
                  <c:v>54.29</c:v>
                </c:pt>
                <c:pt idx="2">
                  <c:v>53.19</c:v>
                </c:pt>
                <c:pt idx="3">
                  <c:v>53.22</c:v>
                </c:pt>
                <c:pt idx="4">
                  <c:v>52.12</c:v>
                </c:pt>
              </c:numCache>
            </c:numRef>
          </c:val>
        </c:ser>
        <c:dLbls>
          <c:showLegendKey val="0"/>
          <c:showVal val="0"/>
          <c:showCatName val="0"/>
          <c:showSerName val="0"/>
          <c:showPercent val="0"/>
          <c:showBubbleSize val="0"/>
        </c:dLbls>
        <c:gapWidth val="150"/>
        <c:axId val="364152840"/>
        <c:axId val="36415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64152840"/>
        <c:axId val="364153232"/>
      </c:lineChart>
      <c:dateAx>
        <c:axId val="364152840"/>
        <c:scaling>
          <c:orientation val="minMax"/>
        </c:scaling>
        <c:delete val="1"/>
        <c:axPos val="b"/>
        <c:numFmt formatCode="ge" sourceLinked="1"/>
        <c:majorTickMark val="none"/>
        <c:minorTickMark val="none"/>
        <c:tickLblPos val="none"/>
        <c:crossAx val="364153232"/>
        <c:crosses val="autoZero"/>
        <c:auto val="1"/>
        <c:lblOffset val="100"/>
        <c:baseTimeUnit val="years"/>
      </c:dateAx>
      <c:valAx>
        <c:axId val="3641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5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94.99</c:v>
                </c:pt>
                <c:pt idx="1">
                  <c:v>94.67</c:v>
                </c:pt>
                <c:pt idx="2">
                  <c:v>95.32</c:v>
                </c:pt>
                <c:pt idx="3">
                  <c:v>94.88</c:v>
                </c:pt>
                <c:pt idx="4">
                  <c:v>94.67</c:v>
                </c:pt>
              </c:numCache>
            </c:numRef>
          </c:val>
        </c:ser>
        <c:dLbls>
          <c:showLegendKey val="0"/>
          <c:showVal val="0"/>
          <c:showCatName val="0"/>
          <c:showSerName val="0"/>
          <c:showPercent val="0"/>
          <c:showBubbleSize val="0"/>
        </c:dLbls>
        <c:gapWidth val="150"/>
        <c:axId val="364154408"/>
        <c:axId val="36431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364154408"/>
        <c:axId val="364318872"/>
      </c:lineChart>
      <c:dateAx>
        <c:axId val="364154408"/>
        <c:scaling>
          <c:orientation val="minMax"/>
        </c:scaling>
        <c:delete val="1"/>
        <c:axPos val="b"/>
        <c:numFmt formatCode="ge" sourceLinked="1"/>
        <c:majorTickMark val="none"/>
        <c:minorTickMark val="none"/>
        <c:tickLblPos val="none"/>
        <c:crossAx val="364318872"/>
        <c:crosses val="autoZero"/>
        <c:auto val="1"/>
        <c:lblOffset val="100"/>
        <c:baseTimeUnit val="years"/>
      </c:dateAx>
      <c:valAx>
        <c:axId val="36431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5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108.03</c:v>
                </c:pt>
                <c:pt idx="1">
                  <c:v>106.94</c:v>
                </c:pt>
                <c:pt idx="2">
                  <c:v>106.39</c:v>
                </c:pt>
                <c:pt idx="3">
                  <c:v>106.99</c:v>
                </c:pt>
                <c:pt idx="4">
                  <c:v>117.45</c:v>
                </c:pt>
              </c:numCache>
            </c:numRef>
          </c:val>
        </c:ser>
        <c:dLbls>
          <c:showLegendKey val="0"/>
          <c:showVal val="0"/>
          <c:showCatName val="0"/>
          <c:showSerName val="0"/>
          <c:showPercent val="0"/>
          <c:showBubbleSize val="0"/>
        </c:dLbls>
        <c:gapWidth val="150"/>
        <c:axId val="305557680"/>
        <c:axId val="3055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05557680"/>
        <c:axId val="305558072"/>
      </c:lineChart>
      <c:dateAx>
        <c:axId val="305557680"/>
        <c:scaling>
          <c:orientation val="minMax"/>
        </c:scaling>
        <c:delete val="1"/>
        <c:axPos val="b"/>
        <c:numFmt formatCode="ge" sourceLinked="1"/>
        <c:majorTickMark val="none"/>
        <c:minorTickMark val="none"/>
        <c:tickLblPos val="none"/>
        <c:crossAx val="305558072"/>
        <c:crosses val="autoZero"/>
        <c:auto val="1"/>
        <c:lblOffset val="100"/>
        <c:baseTimeUnit val="years"/>
      </c:dateAx>
      <c:valAx>
        <c:axId val="30555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55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35.81</c:v>
                </c:pt>
                <c:pt idx="1">
                  <c:v>37.619999999999997</c:v>
                </c:pt>
                <c:pt idx="2">
                  <c:v>39.24</c:v>
                </c:pt>
                <c:pt idx="3">
                  <c:v>40.880000000000003</c:v>
                </c:pt>
                <c:pt idx="4">
                  <c:v>42.07</c:v>
                </c:pt>
              </c:numCache>
            </c:numRef>
          </c:val>
        </c:ser>
        <c:dLbls>
          <c:showLegendKey val="0"/>
          <c:showVal val="0"/>
          <c:showCatName val="0"/>
          <c:showSerName val="0"/>
          <c:showPercent val="0"/>
          <c:showBubbleSize val="0"/>
        </c:dLbls>
        <c:gapWidth val="150"/>
        <c:axId val="305559248"/>
        <c:axId val="3055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05559248"/>
        <c:axId val="305559640"/>
      </c:lineChart>
      <c:dateAx>
        <c:axId val="305559248"/>
        <c:scaling>
          <c:orientation val="minMax"/>
        </c:scaling>
        <c:delete val="1"/>
        <c:axPos val="b"/>
        <c:numFmt formatCode="ge" sourceLinked="1"/>
        <c:majorTickMark val="none"/>
        <c:minorTickMark val="none"/>
        <c:tickLblPos val="none"/>
        <c:crossAx val="305559640"/>
        <c:crosses val="autoZero"/>
        <c:auto val="1"/>
        <c:lblOffset val="100"/>
        <c:baseTimeUnit val="years"/>
      </c:dateAx>
      <c:valAx>
        <c:axId val="3055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10.19</c:v>
                </c:pt>
                <c:pt idx="1">
                  <c:v>10.57</c:v>
                </c:pt>
                <c:pt idx="2">
                  <c:v>10.84</c:v>
                </c:pt>
                <c:pt idx="3">
                  <c:v>11.91</c:v>
                </c:pt>
                <c:pt idx="4">
                  <c:v>12.49</c:v>
                </c:pt>
              </c:numCache>
            </c:numRef>
          </c:val>
        </c:ser>
        <c:dLbls>
          <c:showLegendKey val="0"/>
          <c:showVal val="0"/>
          <c:showCatName val="0"/>
          <c:showSerName val="0"/>
          <c:showPercent val="0"/>
          <c:showBubbleSize val="0"/>
        </c:dLbls>
        <c:gapWidth val="150"/>
        <c:axId val="306265136"/>
        <c:axId val="30626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306265136"/>
        <c:axId val="306265528"/>
      </c:lineChart>
      <c:dateAx>
        <c:axId val="306265136"/>
        <c:scaling>
          <c:orientation val="minMax"/>
        </c:scaling>
        <c:delete val="1"/>
        <c:axPos val="b"/>
        <c:numFmt formatCode="ge" sourceLinked="1"/>
        <c:majorTickMark val="none"/>
        <c:minorTickMark val="none"/>
        <c:tickLblPos val="none"/>
        <c:crossAx val="306265528"/>
        <c:crosses val="autoZero"/>
        <c:auto val="1"/>
        <c:lblOffset val="100"/>
        <c:baseTimeUnit val="years"/>
      </c:dateAx>
      <c:valAx>
        <c:axId val="30626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264352"/>
        <c:axId val="30626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06264352"/>
        <c:axId val="306263960"/>
      </c:lineChart>
      <c:dateAx>
        <c:axId val="306264352"/>
        <c:scaling>
          <c:orientation val="minMax"/>
        </c:scaling>
        <c:delete val="1"/>
        <c:axPos val="b"/>
        <c:numFmt formatCode="ge" sourceLinked="1"/>
        <c:majorTickMark val="none"/>
        <c:minorTickMark val="none"/>
        <c:tickLblPos val="none"/>
        <c:crossAx val="306263960"/>
        <c:crosses val="autoZero"/>
        <c:auto val="1"/>
        <c:lblOffset val="100"/>
        <c:baseTimeUnit val="years"/>
      </c:dateAx>
      <c:valAx>
        <c:axId val="306263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2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722.96</c:v>
                </c:pt>
                <c:pt idx="1">
                  <c:v>961.11</c:v>
                </c:pt>
                <c:pt idx="2">
                  <c:v>1030.22</c:v>
                </c:pt>
                <c:pt idx="3">
                  <c:v>1279.52</c:v>
                </c:pt>
                <c:pt idx="4">
                  <c:v>268.95999999999998</c:v>
                </c:pt>
              </c:numCache>
            </c:numRef>
          </c:val>
        </c:ser>
        <c:dLbls>
          <c:showLegendKey val="0"/>
          <c:showVal val="0"/>
          <c:showCatName val="0"/>
          <c:showSerName val="0"/>
          <c:showPercent val="0"/>
          <c:showBubbleSize val="0"/>
        </c:dLbls>
        <c:gapWidth val="150"/>
        <c:axId val="306467944"/>
        <c:axId val="30646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06467944"/>
        <c:axId val="306468336"/>
      </c:lineChart>
      <c:dateAx>
        <c:axId val="306467944"/>
        <c:scaling>
          <c:orientation val="minMax"/>
        </c:scaling>
        <c:delete val="1"/>
        <c:axPos val="b"/>
        <c:numFmt formatCode="ge" sourceLinked="1"/>
        <c:majorTickMark val="none"/>
        <c:minorTickMark val="none"/>
        <c:tickLblPos val="none"/>
        <c:crossAx val="306468336"/>
        <c:crosses val="autoZero"/>
        <c:auto val="1"/>
        <c:lblOffset val="100"/>
        <c:baseTimeUnit val="years"/>
      </c:dateAx>
      <c:valAx>
        <c:axId val="30646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4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584.07000000000005</c:v>
                </c:pt>
                <c:pt idx="1">
                  <c:v>574.38</c:v>
                </c:pt>
                <c:pt idx="2">
                  <c:v>568.66999999999996</c:v>
                </c:pt>
                <c:pt idx="3">
                  <c:v>555.85</c:v>
                </c:pt>
                <c:pt idx="4">
                  <c:v>553.70000000000005</c:v>
                </c:pt>
              </c:numCache>
            </c:numRef>
          </c:val>
        </c:ser>
        <c:dLbls>
          <c:showLegendKey val="0"/>
          <c:showVal val="0"/>
          <c:showCatName val="0"/>
          <c:showSerName val="0"/>
          <c:showPercent val="0"/>
          <c:showBubbleSize val="0"/>
        </c:dLbls>
        <c:gapWidth val="150"/>
        <c:axId val="306469512"/>
        <c:axId val="30646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06469512"/>
        <c:axId val="306469904"/>
      </c:lineChart>
      <c:dateAx>
        <c:axId val="306469512"/>
        <c:scaling>
          <c:orientation val="minMax"/>
        </c:scaling>
        <c:delete val="1"/>
        <c:axPos val="b"/>
        <c:numFmt formatCode="ge" sourceLinked="1"/>
        <c:majorTickMark val="none"/>
        <c:minorTickMark val="none"/>
        <c:tickLblPos val="none"/>
        <c:crossAx val="306469904"/>
        <c:crosses val="autoZero"/>
        <c:auto val="1"/>
        <c:lblOffset val="100"/>
        <c:baseTimeUnit val="years"/>
      </c:dateAx>
      <c:valAx>
        <c:axId val="30646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4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104.37</c:v>
                </c:pt>
                <c:pt idx="1">
                  <c:v>102.67</c:v>
                </c:pt>
                <c:pt idx="2">
                  <c:v>103.08</c:v>
                </c:pt>
                <c:pt idx="3">
                  <c:v>103.4</c:v>
                </c:pt>
                <c:pt idx="4">
                  <c:v>115.33</c:v>
                </c:pt>
              </c:numCache>
            </c:numRef>
          </c:val>
        </c:ser>
        <c:dLbls>
          <c:showLegendKey val="0"/>
          <c:showVal val="0"/>
          <c:showCatName val="0"/>
          <c:showSerName val="0"/>
          <c:showPercent val="0"/>
          <c:showBubbleSize val="0"/>
        </c:dLbls>
        <c:gapWidth val="150"/>
        <c:axId val="306264744"/>
        <c:axId val="30647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306264744"/>
        <c:axId val="306471080"/>
      </c:lineChart>
      <c:dateAx>
        <c:axId val="306264744"/>
        <c:scaling>
          <c:orientation val="minMax"/>
        </c:scaling>
        <c:delete val="1"/>
        <c:axPos val="b"/>
        <c:numFmt formatCode="ge" sourceLinked="1"/>
        <c:majorTickMark val="none"/>
        <c:minorTickMark val="none"/>
        <c:tickLblPos val="none"/>
        <c:crossAx val="306471080"/>
        <c:crosses val="autoZero"/>
        <c:auto val="1"/>
        <c:lblOffset val="100"/>
        <c:baseTimeUnit val="years"/>
      </c:dateAx>
      <c:valAx>
        <c:axId val="30647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136.59</c:v>
                </c:pt>
                <c:pt idx="1">
                  <c:v>140.02000000000001</c:v>
                </c:pt>
                <c:pt idx="2">
                  <c:v>138.79</c:v>
                </c:pt>
                <c:pt idx="3">
                  <c:v>138.16999999999999</c:v>
                </c:pt>
                <c:pt idx="4">
                  <c:v>122.9</c:v>
                </c:pt>
              </c:numCache>
            </c:numRef>
          </c:val>
        </c:ser>
        <c:dLbls>
          <c:showLegendKey val="0"/>
          <c:showVal val="0"/>
          <c:showCatName val="0"/>
          <c:showSerName val="0"/>
          <c:showPercent val="0"/>
          <c:showBubbleSize val="0"/>
        </c:dLbls>
        <c:gapWidth val="150"/>
        <c:axId val="364151272"/>
        <c:axId val="36415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64151272"/>
        <c:axId val="364151664"/>
      </c:lineChart>
      <c:dateAx>
        <c:axId val="364151272"/>
        <c:scaling>
          <c:orientation val="minMax"/>
        </c:scaling>
        <c:delete val="1"/>
        <c:axPos val="b"/>
        <c:numFmt formatCode="ge" sourceLinked="1"/>
        <c:majorTickMark val="none"/>
        <c:minorTickMark val="none"/>
        <c:tickLblPos val="none"/>
        <c:crossAx val="364151664"/>
        <c:crosses val="autoZero"/>
        <c:auto val="1"/>
        <c:lblOffset val="100"/>
        <c:baseTimeUnit val="years"/>
      </c:dateAx>
      <c:valAx>
        <c:axId val="36415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徳島県　徳島市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A2</v>
      </c>
      <c r="AA8" s="75"/>
      <c r="AB8" s="75"/>
      <c r="AC8" s="75"/>
      <c r="AD8" s="75"/>
      <c r="AE8" s="75"/>
      <c r="AF8" s="75"/>
      <c r="AG8" s="76"/>
      <c r="AH8" s="3"/>
      <c r="AI8" s="77">
        <f>データ!Q6</f>
        <v>257104</v>
      </c>
      <c r="AJ8" s="78"/>
      <c r="AK8" s="78"/>
      <c r="AL8" s="78"/>
      <c r="AM8" s="78"/>
      <c r="AN8" s="78"/>
      <c r="AO8" s="78"/>
      <c r="AP8" s="79"/>
      <c r="AQ8" s="60">
        <f>データ!R6</f>
        <v>191.25</v>
      </c>
      <c r="AR8" s="60"/>
      <c r="AS8" s="60"/>
      <c r="AT8" s="60"/>
      <c r="AU8" s="60"/>
      <c r="AV8" s="60"/>
      <c r="AW8" s="60"/>
      <c r="AX8" s="60"/>
      <c r="AY8" s="60">
        <f>データ!S6</f>
        <v>1344.33</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51.45</v>
      </c>
      <c r="K10" s="60"/>
      <c r="L10" s="60"/>
      <c r="M10" s="60"/>
      <c r="N10" s="60"/>
      <c r="O10" s="60"/>
      <c r="P10" s="60"/>
      <c r="Q10" s="60"/>
      <c r="R10" s="60">
        <f>データ!O6</f>
        <v>92.08</v>
      </c>
      <c r="S10" s="60"/>
      <c r="T10" s="60"/>
      <c r="U10" s="60"/>
      <c r="V10" s="60"/>
      <c r="W10" s="60"/>
      <c r="X10" s="60"/>
      <c r="Y10" s="60"/>
      <c r="Z10" s="68">
        <f>データ!P6</f>
        <v>2401</v>
      </c>
      <c r="AA10" s="68"/>
      <c r="AB10" s="68"/>
      <c r="AC10" s="68"/>
      <c r="AD10" s="68"/>
      <c r="AE10" s="68"/>
      <c r="AF10" s="68"/>
      <c r="AG10" s="68"/>
      <c r="AH10" s="2"/>
      <c r="AI10" s="68">
        <f>データ!T6</f>
        <v>236009</v>
      </c>
      <c r="AJ10" s="68"/>
      <c r="AK10" s="68"/>
      <c r="AL10" s="68"/>
      <c r="AM10" s="68"/>
      <c r="AN10" s="68"/>
      <c r="AO10" s="68"/>
      <c r="AP10" s="68"/>
      <c r="AQ10" s="60">
        <f>データ!U6</f>
        <v>105.29</v>
      </c>
      <c r="AR10" s="60"/>
      <c r="AS10" s="60"/>
      <c r="AT10" s="60"/>
      <c r="AU10" s="60"/>
      <c r="AV10" s="60"/>
      <c r="AW10" s="60"/>
      <c r="AX10" s="60"/>
      <c r="AY10" s="60">
        <f>データ!V6</f>
        <v>2241.5100000000002</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Q1" workbookViewId="0">
      <selection activeCell="DU8" sqref="DU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362018</v>
      </c>
      <c r="D6" s="31">
        <f t="shared" si="3"/>
        <v>46</v>
      </c>
      <c r="E6" s="31">
        <f t="shared" si="3"/>
        <v>1</v>
      </c>
      <c r="F6" s="31">
        <f t="shared" si="3"/>
        <v>0</v>
      </c>
      <c r="G6" s="31">
        <f t="shared" si="3"/>
        <v>1</v>
      </c>
      <c r="H6" s="31" t="str">
        <f t="shared" si="3"/>
        <v>徳島県　徳島市</v>
      </c>
      <c r="I6" s="31" t="str">
        <f t="shared" si="3"/>
        <v>法適用</v>
      </c>
      <c r="J6" s="31" t="str">
        <f t="shared" si="3"/>
        <v>水道事業</v>
      </c>
      <c r="K6" s="31" t="str">
        <f t="shared" si="3"/>
        <v>末端給水事業</v>
      </c>
      <c r="L6" s="31" t="str">
        <f t="shared" si="3"/>
        <v>A2</v>
      </c>
      <c r="M6" s="32" t="str">
        <f t="shared" si="3"/>
        <v>-</v>
      </c>
      <c r="N6" s="32">
        <f t="shared" si="3"/>
        <v>51.45</v>
      </c>
      <c r="O6" s="32">
        <f t="shared" si="3"/>
        <v>92.08</v>
      </c>
      <c r="P6" s="32">
        <f t="shared" si="3"/>
        <v>2401</v>
      </c>
      <c r="Q6" s="32">
        <f t="shared" si="3"/>
        <v>257104</v>
      </c>
      <c r="R6" s="32">
        <f t="shared" si="3"/>
        <v>191.25</v>
      </c>
      <c r="S6" s="32">
        <f t="shared" si="3"/>
        <v>1344.33</v>
      </c>
      <c r="T6" s="32">
        <f t="shared" si="3"/>
        <v>236009</v>
      </c>
      <c r="U6" s="32">
        <f t="shared" si="3"/>
        <v>105.29</v>
      </c>
      <c r="V6" s="32">
        <f t="shared" si="3"/>
        <v>2241.5100000000002</v>
      </c>
      <c r="W6" s="33">
        <f>IF(W7="",NA(),W7)</f>
        <v>108.03</v>
      </c>
      <c r="X6" s="33">
        <f t="shared" ref="X6:AF6" si="4">IF(X7="",NA(),X7)</f>
        <v>106.94</v>
      </c>
      <c r="Y6" s="33">
        <f t="shared" si="4"/>
        <v>106.39</v>
      </c>
      <c r="Z6" s="33">
        <f t="shared" si="4"/>
        <v>106.99</v>
      </c>
      <c r="AA6" s="33">
        <f t="shared" si="4"/>
        <v>117.45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722.96</v>
      </c>
      <c r="AT6" s="33">
        <f t="shared" ref="AT6:BB6" si="6">IF(AT7="",NA(),AT7)</f>
        <v>961.11</v>
      </c>
      <c r="AU6" s="33">
        <f t="shared" si="6"/>
        <v>1030.22</v>
      </c>
      <c r="AV6" s="33">
        <f t="shared" si="6"/>
        <v>1279.52</v>
      </c>
      <c r="AW6" s="33">
        <f t="shared" si="6"/>
        <v>268.95999999999998</v>
      </c>
      <c r="AX6" s="33">
        <f t="shared" si="6"/>
        <v>545.52</v>
      </c>
      <c r="AY6" s="33">
        <f t="shared" si="6"/>
        <v>602.73</v>
      </c>
      <c r="AZ6" s="33">
        <f t="shared" si="6"/>
        <v>590.46</v>
      </c>
      <c r="BA6" s="33">
        <f t="shared" si="6"/>
        <v>628.34</v>
      </c>
      <c r="BB6" s="33">
        <f t="shared" si="6"/>
        <v>289.8</v>
      </c>
      <c r="BC6" s="32" t="str">
        <f>IF(BC7="","",IF(BC7="-","【-】","【"&amp;SUBSTITUTE(TEXT(BC7,"#,##0.00"),"-","△")&amp;"】"))</f>
        <v>【264.16】</v>
      </c>
      <c r="BD6" s="33">
        <f>IF(BD7="",NA(),BD7)</f>
        <v>584.07000000000005</v>
      </c>
      <c r="BE6" s="33">
        <f t="shared" ref="BE6:BM6" si="7">IF(BE7="",NA(),BE7)</f>
        <v>574.38</v>
      </c>
      <c r="BF6" s="33">
        <f t="shared" si="7"/>
        <v>568.66999999999996</v>
      </c>
      <c r="BG6" s="33">
        <f t="shared" si="7"/>
        <v>555.85</v>
      </c>
      <c r="BH6" s="33">
        <f t="shared" si="7"/>
        <v>553.70000000000005</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104.37</v>
      </c>
      <c r="BP6" s="33">
        <f t="shared" ref="BP6:BX6" si="8">IF(BP7="",NA(),BP7)</f>
        <v>102.67</v>
      </c>
      <c r="BQ6" s="33">
        <f t="shared" si="8"/>
        <v>103.08</v>
      </c>
      <c r="BR6" s="33">
        <f t="shared" si="8"/>
        <v>103.4</v>
      </c>
      <c r="BS6" s="33">
        <f t="shared" si="8"/>
        <v>115.33</v>
      </c>
      <c r="BT6" s="33">
        <f t="shared" si="8"/>
        <v>100.11</v>
      </c>
      <c r="BU6" s="33">
        <f t="shared" si="8"/>
        <v>99</v>
      </c>
      <c r="BV6" s="33">
        <f t="shared" si="8"/>
        <v>99.91</v>
      </c>
      <c r="BW6" s="33">
        <f t="shared" si="8"/>
        <v>99.89</v>
      </c>
      <c r="BX6" s="33">
        <f t="shared" si="8"/>
        <v>107.05</v>
      </c>
      <c r="BY6" s="32" t="str">
        <f>IF(BY7="","",IF(BY7="-","【-】","【"&amp;SUBSTITUTE(TEXT(BY7,"#,##0.00"),"-","△")&amp;"】"))</f>
        <v>【104.60】</v>
      </c>
      <c r="BZ6" s="33">
        <f>IF(BZ7="",NA(),BZ7)</f>
        <v>136.59</v>
      </c>
      <c r="CA6" s="33">
        <f t="shared" ref="CA6:CI6" si="9">IF(CA7="",NA(),CA7)</f>
        <v>140.02000000000001</v>
      </c>
      <c r="CB6" s="33">
        <f t="shared" si="9"/>
        <v>138.79</v>
      </c>
      <c r="CC6" s="33">
        <f t="shared" si="9"/>
        <v>138.16999999999999</v>
      </c>
      <c r="CD6" s="33">
        <f t="shared" si="9"/>
        <v>122.9</v>
      </c>
      <c r="CE6" s="33">
        <f t="shared" si="9"/>
        <v>163.07</v>
      </c>
      <c r="CF6" s="33">
        <f t="shared" si="9"/>
        <v>164.03</v>
      </c>
      <c r="CG6" s="33">
        <f t="shared" si="9"/>
        <v>164.25</v>
      </c>
      <c r="CH6" s="33">
        <f t="shared" si="9"/>
        <v>165.34</v>
      </c>
      <c r="CI6" s="33">
        <f t="shared" si="9"/>
        <v>155.09</v>
      </c>
      <c r="CJ6" s="32" t="str">
        <f>IF(CJ7="","",IF(CJ7="-","【-】","【"&amp;SUBSTITUTE(TEXT(CJ7,"#,##0.00"),"-","△")&amp;"】"))</f>
        <v>【164.21】</v>
      </c>
      <c r="CK6" s="33">
        <f>IF(CK7="",NA(),CK7)</f>
        <v>55.3</v>
      </c>
      <c r="CL6" s="33">
        <f t="shared" ref="CL6:CT6" si="10">IF(CL7="",NA(),CL7)</f>
        <v>54.29</v>
      </c>
      <c r="CM6" s="33">
        <f t="shared" si="10"/>
        <v>53.19</v>
      </c>
      <c r="CN6" s="33">
        <f t="shared" si="10"/>
        <v>53.22</v>
      </c>
      <c r="CO6" s="33">
        <f t="shared" si="10"/>
        <v>52.12</v>
      </c>
      <c r="CP6" s="33">
        <f t="shared" si="10"/>
        <v>63.67</v>
      </c>
      <c r="CQ6" s="33">
        <f t="shared" si="10"/>
        <v>63.07</v>
      </c>
      <c r="CR6" s="33">
        <f t="shared" si="10"/>
        <v>62.71</v>
      </c>
      <c r="CS6" s="33">
        <f t="shared" si="10"/>
        <v>62.15</v>
      </c>
      <c r="CT6" s="33">
        <f t="shared" si="10"/>
        <v>61.61</v>
      </c>
      <c r="CU6" s="32" t="str">
        <f>IF(CU7="","",IF(CU7="-","【-】","【"&amp;SUBSTITUTE(TEXT(CU7,"#,##0.00"),"-","△")&amp;"】"))</f>
        <v>【59.80】</v>
      </c>
      <c r="CV6" s="33">
        <f>IF(CV7="",NA(),CV7)</f>
        <v>94.99</v>
      </c>
      <c r="CW6" s="33">
        <f t="shared" ref="CW6:DE6" si="11">IF(CW7="",NA(),CW7)</f>
        <v>94.67</v>
      </c>
      <c r="CX6" s="33">
        <f t="shared" si="11"/>
        <v>95.32</v>
      </c>
      <c r="CY6" s="33">
        <f t="shared" si="11"/>
        <v>94.88</v>
      </c>
      <c r="CZ6" s="33">
        <f t="shared" si="11"/>
        <v>94.67</v>
      </c>
      <c r="DA6" s="33">
        <f t="shared" si="11"/>
        <v>90.67</v>
      </c>
      <c r="DB6" s="33">
        <f t="shared" si="11"/>
        <v>89.96</v>
      </c>
      <c r="DC6" s="33">
        <f t="shared" si="11"/>
        <v>90.54</v>
      </c>
      <c r="DD6" s="33">
        <f t="shared" si="11"/>
        <v>90.64</v>
      </c>
      <c r="DE6" s="33">
        <f t="shared" si="11"/>
        <v>90.23</v>
      </c>
      <c r="DF6" s="32" t="str">
        <f>IF(DF7="","",IF(DF7="-","【-】","【"&amp;SUBSTITUTE(TEXT(DF7,"#,##0.00"),"-","△")&amp;"】"))</f>
        <v>【89.78】</v>
      </c>
      <c r="DG6" s="33">
        <f>IF(DG7="",NA(),DG7)</f>
        <v>35.81</v>
      </c>
      <c r="DH6" s="33">
        <f t="shared" ref="DH6:DP6" si="12">IF(DH7="",NA(),DH7)</f>
        <v>37.619999999999997</v>
      </c>
      <c r="DI6" s="33">
        <f t="shared" si="12"/>
        <v>39.24</v>
      </c>
      <c r="DJ6" s="33">
        <f t="shared" si="12"/>
        <v>40.880000000000003</v>
      </c>
      <c r="DK6" s="33">
        <f t="shared" si="12"/>
        <v>42.07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10.19</v>
      </c>
      <c r="DS6" s="33">
        <f t="shared" ref="DS6:EA6" si="13">IF(DS7="",NA(),DS7)</f>
        <v>10.57</v>
      </c>
      <c r="DT6" s="33">
        <f t="shared" si="13"/>
        <v>10.84</v>
      </c>
      <c r="DU6" s="33">
        <f t="shared" si="13"/>
        <v>11.91</v>
      </c>
      <c r="DV6" s="33">
        <f t="shared" si="13"/>
        <v>12.49</v>
      </c>
      <c r="DW6" s="33">
        <f t="shared" si="13"/>
        <v>9.42</v>
      </c>
      <c r="DX6" s="33">
        <f t="shared" si="13"/>
        <v>9.92</v>
      </c>
      <c r="DY6" s="33">
        <f t="shared" si="13"/>
        <v>11.07</v>
      </c>
      <c r="DZ6" s="33">
        <f t="shared" si="13"/>
        <v>12.21</v>
      </c>
      <c r="EA6" s="33">
        <f t="shared" si="13"/>
        <v>13.57</v>
      </c>
      <c r="EB6" s="32" t="str">
        <f>IF(EB7="","",IF(EB7="-","【-】","【"&amp;SUBSTITUTE(TEXT(EB7,"#,##0.00"),"-","△")&amp;"】"))</f>
        <v>【12.42】</v>
      </c>
      <c r="EC6" s="33">
        <f>IF(EC7="",NA(),EC7)</f>
        <v>1.32</v>
      </c>
      <c r="ED6" s="33">
        <f t="shared" ref="ED6:EL6" si="14">IF(ED7="",NA(),ED7)</f>
        <v>1.2</v>
      </c>
      <c r="EE6" s="33">
        <f t="shared" si="14"/>
        <v>1.18</v>
      </c>
      <c r="EF6" s="33">
        <f t="shared" si="14"/>
        <v>1.07</v>
      </c>
      <c r="EG6" s="33">
        <f t="shared" si="14"/>
        <v>0.94</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362018</v>
      </c>
      <c r="D7" s="35">
        <v>46</v>
      </c>
      <c r="E7" s="35">
        <v>1</v>
      </c>
      <c r="F7" s="35">
        <v>0</v>
      </c>
      <c r="G7" s="35">
        <v>1</v>
      </c>
      <c r="H7" s="35" t="s">
        <v>93</v>
      </c>
      <c r="I7" s="35" t="s">
        <v>94</v>
      </c>
      <c r="J7" s="35" t="s">
        <v>95</v>
      </c>
      <c r="K7" s="35" t="s">
        <v>96</v>
      </c>
      <c r="L7" s="35" t="s">
        <v>97</v>
      </c>
      <c r="M7" s="36" t="s">
        <v>98</v>
      </c>
      <c r="N7" s="36">
        <v>51.45</v>
      </c>
      <c r="O7" s="36">
        <v>92.08</v>
      </c>
      <c r="P7" s="36">
        <v>2401</v>
      </c>
      <c r="Q7" s="36">
        <v>257104</v>
      </c>
      <c r="R7" s="36">
        <v>191.25</v>
      </c>
      <c r="S7" s="36">
        <v>1344.33</v>
      </c>
      <c r="T7" s="36">
        <v>236009</v>
      </c>
      <c r="U7" s="36">
        <v>105.29</v>
      </c>
      <c r="V7" s="36">
        <v>2241.5100000000002</v>
      </c>
      <c r="W7" s="36">
        <v>108.03</v>
      </c>
      <c r="X7" s="36">
        <v>106.94</v>
      </c>
      <c r="Y7" s="36">
        <v>106.39</v>
      </c>
      <c r="Z7" s="36">
        <v>106.99</v>
      </c>
      <c r="AA7" s="36">
        <v>117.45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722.96</v>
      </c>
      <c r="AT7" s="36">
        <v>961.11</v>
      </c>
      <c r="AU7" s="36">
        <v>1030.22</v>
      </c>
      <c r="AV7" s="36">
        <v>1279.52</v>
      </c>
      <c r="AW7" s="36">
        <v>268.95999999999998</v>
      </c>
      <c r="AX7" s="36">
        <v>545.52</v>
      </c>
      <c r="AY7" s="36">
        <v>602.73</v>
      </c>
      <c r="AZ7" s="36">
        <v>590.46</v>
      </c>
      <c r="BA7" s="36">
        <v>628.34</v>
      </c>
      <c r="BB7" s="36">
        <v>289.8</v>
      </c>
      <c r="BC7" s="36">
        <v>264.16000000000003</v>
      </c>
      <c r="BD7" s="36">
        <v>584.07000000000005</v>
      </c>
      <c r="BE7" s="36">
        <v>574.38</v>
      </c>
      <c r="BF7" s="36">
        <v>568.66999999999996</v>
      </c>
      <c r="BG7" s="36">
        <v>555.85</v>
      </c>
      <c r="BH7" s="36">
        <v>553.70000000000005</v>
      </c>
      <c r="BI7" s="36">
        <v>313.52999999999997</v>
      </c>
      <c r="BJ7" s="36">
        <v>310.79000000000002</v>
      </c>
      <c r="BK7" s="36">
        <v>299.16000000000003</v>
      </c>
      <c r="BL7" s="36">
        <v>297.13</v>
      </c>
      <c r="BM7" s="36">
        <v>301.99</v>
      </c>
      <c r="BN7" s="36">
        <v>283.72000000000003</v>
      </c>
      <c r="BO7" s="36">
        <v>104.37</v>
      </c>
      <c r="BP7" s="36">
        <v>102.67</v>
      </c>
      <c r="BQ7" s="36">
        <v>103.08</v>
      </c>
      <c r="BR7" s="36">
        <v>103.4</v>
      </c>
      <c r="BS7" s="36">
        <v>115.33</v>
      </c>
      <c r="BT7" s="36">
        <v>100.11</v>
      </c>
      <c r="BU7" s="36">
        <v>99</v>
      </c>
      <c r="BV7" s="36">
        <v>99.91</v>
      </c>
      <c r="BW7" s="36">
        <v>99.89</v>
      </c>
      <c r="BX7" s="36">
        <v>107.05</v>
      </c>
      <c r="BY7" s="36">
        <v>104.6</v>
      </c>
      <c r="BZ7" s="36">
        <v>136.59</v>
      </c>
      <c r="CA7" s="36">
        <v>140.02000000000001</v>
      </c>
      <c r="CB7" s="36">
        <v>138.79</v>
      </c>
      <c r="CC7" s="36">
        <v>138.16999999999999</v>
      </c>
      <c r="CD7" s="36">
        <v>122.9</v>
      </c>
      <c r="CE7" s="36">
        <v>163.07</v>
      </c>
      <c r="CF7" s="36">
        <v>164.03</v>
      </c>
      <c r="CG7" s="36">
        <v>164.25</v>
      </c>
      <c r="CH7" s="36">
        <v>165.34</v>
      </c>
      <c r="CI7" s="36">
        <v>155.09</v>
      </c>
      <c r="CJ7" s="36">
        <v>164.21</v>
      </c>
      <c r="CK7" s="36">
        <v>55.3</v>
      </c>
      <c r="CL7" s="36">
        <v>54.29</v>
      </c>
      <c r="CM7" s="36">
        <v>53.19</v>
      </c>
      <c r="CN7" s="36">
        <v>53.22</v>
      </c>
      <c r="CO7" s="36">
        <v>52.12</v>
      </c>
      <c r="CP7" s="36">
        <v>63.67</v>
      </c>
      <c r="CQ7" s="36">
        <v>63.07</v>
      </c>
      <c r="CR7" s="36">
        <v>62.71</v>
      </c>
      <c r="CS7" s="36">
        <v>62.15</v>
      </c>
      <c r="CT7" s="36">
        <v>61.61</v>
      </c>
      <c r="CU7" s="36">
        <v>59.8</v>
      </c>
      <c r="CV7" s="36">
        <v>94.99</v>
      </c>
      <c r="CW7" s="36">
        <v>94.67</v>
      </c>
      <c r="CX7" s="36">
        <v>95.32</v>
      </c>
      <c r="CY7" s="36">
        <v>94.88</v>
      </c>
      <c r="CZ7" s="36">
        <v>94.67</v>
      </c>
      <c r="DA7" s="36">
        <v>90.67</v>
      </c>
      <c r="DB7" s="36">
        <v>89.96</v>
      </c>
      <c r="DC7" s="36">
        <v>90.54</v>
      </c>
      <c r="DD7" s="36">
        <v>90.64</v>
      </c>
      <c r="DE7" s="36">
        <v>90.23</v>
      </c>
      <c r="DF7" s="36">
        <v>89.78</v>
      </c>
      <c r="DG7" s="36">
        <v>35.81</v>
      </c>
      <c r="DH7" s="36">
        <v>37.619999999999997</v>
      </c>
      <c r="DI7" s="36">
        <v>39.24</v>
      </c>
      <c r="DJ7" s="36">
        <v>40.880000000000003</v>
      </c>
      <c r="DK7" s="36">
        <v>42.07</v>
      </c>
      <c r="DL7" s="36">
        <v>40.369999999999997</v>
      </c>
      <c r="DM7" s="36">
        <v>41.47</v>
      </c>
      <c r="DN7" s="36">
        <v>42.43</v>
      </c>
      <c r="DO7" s="36">
        <v>43.24</v>
      </c>
      <c r="DP7" s="36">
        <v>46.36</v>
      </c>
      <c r="DQ7" s="36">
        <v>46.31</v>
      </c>
      <c r="DR7" s="36">
        <v>10.19</v>
      </c>
      <c r="DS7" s="36">
        <v>10.57</v>
      </c>
      <c r="DT7" s="36">
        <v>10.84</v>
      </c>
      <c r="DU7" s="36">
        <v>11.91</v>
      </c>
      <c r="DV7" s="36">
        <v>12.49</v>
      </c>
      <c r="DW7" s="36">
        <v>9.42</v>
      </c>
      <c r="DX7" s="36">
        <v>9.92</v>
      </c>
      <c r="DY7" s="36">
        <v>11.07</v>
      </c>
      <c r="DZ7" s="36">
        <v>12.21</v>
      </c>
      <c r="EA7" s="36">
        <v>13.57</v>
      </c>
      <c r="EB7" s="36">
        <v>12.42</v>
      </c>
      <c r="EC7" s="36">
        <v>1.32</v>
      </c>
      <c r="ED7" s="36">
        <v>1.2</v>
      </c>
      <c r="EE7" s="36">
        <v>1.18</v>
      </c>
      <c r="EF7" s="36">
        <v>1.07</v>
      </c>
      <c r="EG7" s="36">
        <v>0.94</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2016-02-03T07:27:14Z</dcterms:created>
  <dcterms:modified xsi:type="dcterms:W3CDTF">2016-02-26T05:31:06Z</dcterms:modified>
  <cp:category/>
</cp:coreProperties>
</file>