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<sst xmlns="http://schemas.openxmlformats.org/spreadsheetml/2006/main" count="31" uniqueCount="31">
  <si>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</si>
  <si>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</si>
  <si>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徳島選挙区</t>
    </r>
  </si>
  <si>
    <t>区分</t>
  </si>
  <si>
    <t> 1
岸本　たいじ
 (自由民主党)</t>
  </si>
  <si>
    <t> 2
岡　ゆうき
 (無所属)</t>
  </si>
  <si>
    <t> 3
上村　きょう子
 (日本共産党)</t>
  </si>
  <si>
    <t> 4
もりもと　なおき
 (無所属)</t>
  </si>
  <si>
    <t> 5
庄野　まさひこ
 (民主党)</t>
  </si>
  <si>
    <t> 6
山田　豊
 (日本共産党)</t>
  </si>
  <si>
    <t> 7
井川　龍二
 (自由民主党)</t>
  </si>
  <si>
    <t> 8
笠井　国利
 (自由民主党)</t>
  </si>
  <si>
    <t> 9
すみ　一仁
 (自由民主党)</t>
  </si>
  <si>
    <t> 10
長尾　哲見
 (公明党)</t>
  </si>
  <si>
    <t> 11
喜多　宏思
 (自由民主党)</t>
  </si>
  <si>
    <t> 12
古川　ひろし
 (公明党)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</si>
  <si>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</si>
  <si>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</si>
  <si>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</si>
  <si>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</si>
  <si>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</si>
  <si>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</si>
  <si>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</si>
  <si>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</si>
  <si>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徳島市</t>
  </si>
  <si>
    <t>佐那河内村</t>
  </si>
  <si>
    <t>徳島選挙区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</si>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</sst>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9"/>
      <name val="ＭＳ ゴシック"/>
      <family val="3"/>
    </font>
    <font>
      <sz val="9"/>
      <color indexed="9"/>
      <name val="ＭＳ ゴシック"/>
      <family val="3"/>
    </font>
    <font>
      <sz val="8.5"/>
      <color indexed="9"/>
      <name val="ＭＳ ゴシック"/>
      <family val="3"/>
    </font>
    <font>
      <sz val="6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FFFF"/>
      <name val="ＭＳ ゴシック"/>
      <family val="3"/>
    </font>
    <font>
      <sz val="8.5"/>
      <color rgb="FFFFFFFF"/>
      <name val="ＭＳ ゴシック"/>
      <family val="3"/>
    </font>
    <font>
      <sz val="10"/>
      <color rgb="FFFFFFFF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3" fontId="43" fillId="0" borderId="11" xfId="0" applyNumberFormat="1" applyFont="1" applyBorder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3" fontId="47" fillId="0" borderId="0" xfId="0" applyNumberFormat="1" applyFont="1" applyAlignment="1">
      <alignment vertical="center" wrapText="1"/>
    </xf>
    <xf numFmtId="180" fontId="47" fillId="0" borderId="0" xfId="0" applyNumberFormat="1" applyFont="1" applyAlignment="1">
      <alignment horizontal="center" vertical="center" wrapText="1"/>
    </xf>
    <xf numFmtId="181" fontId="47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181" fontId="43" fillId="0" borderId="11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 wrapText="1"/>
    </xf>
    <xf numFmtId="180" fontId="43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right" wrapText="1"/>
    </xf>
    <xf numFmtId="0" fontId="43" fillId="0" borderId="0" xfId="0" applyFont="1" applyAlignment="1">
      <alignment horizontal="right" wrapText="1"/>
    </xf>
    <xf numFmtId="0" fontId="48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C3" sqref="C3"/>
    </sheetView>
  </sheetViews>
  <sheetFormatPr defaultColWidth="9.00390625" defaultRowHeight="12"/>
  <cols>
    <col min="1" max="1" width="20.00390625" style="0" customWidth="1"/>
    <col min="2" max="12" width="19.125" style="0" customWidth="1"/>
    <col min="13" max="21" width="0.37109375" style="0" customWidth="1"/>
  </cols>
  <sheetData>
    <row r="1" spans="1:12" s="1" customFormat="1" ht="22.5" customHeight="1">
      <c r="A1" s="23"/>
      <c r="B1" s="23"/>
      <c r="C1" s="23"/>
      <c r="D1" s="23" t="s">
        <v>0</v>
      </c>
      <c r="E1" s="23"/>
      <c r="F1" s="23"/>
      <c r="G1" s="23"/>
      <c r="H1" s="23"/>
      <c r="I1" s="23"/>
      <c r="J1" s="23"/>
      <c r="K1" s="24" t="s">
        <v>1</v>
      </c>
      <c r="L1" s="24"/>
    </row>
    <row r="2" spans="1:12" s="1" customFormat="1" ht="22.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</row>
    <row r="3" spans="1:2" ht="33.75" customHeight="1">
      <c r="A3" s="26" t="s">
        <v>2</v>
      </c>
      <c r="B3" s="26"/>
    </row>
    <row r="4" spans="1:21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5" t="s">
        <v>16</v>
      </c>
      <c r="O4" s="6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</row>
    <row r="5" spans="1:21" ht="18.75" customHeight="1">
      <c r="A5" s="7" t="s">
        <v>24</v>
      </c>
      <c r="B5" s="8">
        <v>7631</v>
      </c>
      <c r="C5" s="8">
        <v>6562</v>
      </c>
      <c r="D5" s="8">
        <v>5811</v>
      </c>
      <c r="E5" s="8">
        <v>4658</v>
      </c>
      <c r="F5" s="8">
        <v>7888</v>
      </c>
      <c r="G5" s="8">
        <v>6414</v>
      </c>
      <c r="H5" s="8">
        <v>6996</v>
      </c>
      <c r="I5" s="8">
        <v>4992</v>
      </c>
      <c r="J5" s="8">
        <v>7573</v>
      </c>
      <c r="K5" s="8">
        <v>6906</v>
      </c>
      <c r="L5" s="8">
        <v>6346</v>
      </c>
      <c r="M5" s="9">
        <v>7164</v>
      </c>
      <c r="N5" s="9">
        <v>78941</v>
      </c>
      <c r="O5" s="10">
        <v>0</v>
      </c>
      <c r="P5" s="11">
        <v>78941</v>
      </c>
      <c r="Q5" s="11">
        <v>2144</v>
      </c>
      <c r="R5" s="11">
        <v>81085</v>
      </c>
      <c r="S5" s="11">
        <v>-5</v>
      </c>
      <c r="T5" s="11">
        <v>81080</v>
      </c>
      <c r="U5" s="12">
        <v>42107.135416666664</v>
      </c>
    </row>
    <row r="6" spans="1:21" ht="18.75" customHeight="1">
      <c r="A6" s="7" t="s">
        <v>25</v>
      </c>
      <c r="B6" s="8">
        <v>162</v>
      </c>
      <c r="C6" s="8">
        <v>39</v>
      </c>
      <c r="D6" s="8">
        <v>387</v>
      </c>
      <c r="E6" s="8">
        <v>86</v>
      </c>
      <c r="F6" s="8">
        <v>169</v>
      </c>
      <c r="G6" s="8">
        <v>10</v>
      </c>
      <c r="H6" s="8">
        <v>128</v>
      </c>
      <c r="I6" s="8">
        <v>48</v>
      </c>
      <c r="J6" s="8">
        <v>90</v>
      </c>
      <c r="K6" s="8">
        <v>29</v>
      </c>
      <c r="L6" s="8">
        <v>141</v>
      </c>
      <c r="M6" s="9">
        <v>120</v>
      </c>
      <c r="N6" s="9">
        <v>1409</v>
      </c>
      <c r="O6" s="10">
        <v>0</v>
      </c>
      <c r="P6" s="11">
        <v>1409</v>
      </c>
      <c r="Q6" s="11">
        <v>41</v>
      </c>
      <c r="R6" s="11">
        <v>1450</v>
      </c>
      <c r="S6" s="11">
        <v>0</v>
      </c>
      <c r="T6" s="11">
        <v>1450</v>
      </c>
      <c r="U6" s="12">
        <v>42106.947916666664</v>
      </c>
    </row>
    <row r="7" spans="1:21" ht="26.25" customHeight="1">
      <c r="A7" s="2" t="s">
        <v>26</v>
      </c>
      <c r="B7" s="8">
        <f aca="true" t="shared" si="0" ref="B7:T7">SUBTOTAL(9,B5:B6)</f>
        <v>7793</v>
      </c>
      <c r="C7" s="8">
        <f t="shared" si="0"/>
        <v>6601</v>
      </c>
      <c r="D7" s="8">
        <f t="shared" si="0"/>
        <v>6198</v>
      </c>
      <c r="E7" s="8">
        <f t="shared" si="0"/>
        <v>4744</v>
      </c>
      <c r="F7" s="8">
        <f t="shared" si="0"/>
        <v>8057</v>
      </c>
      <c r="G7" s="8">
        <f t="shared" si="0"/>
        <v>6424</v>
      </c>
      <c r="H7" s="8">
        <f t="shared" si="0"/>
        <v>7124</v>
      </c>
      <c r="I7" s="8">
        <f t="shared" si="0"/>
        <v>5040</v>
      </c>
      <c r="J7" s="8">
        <f t="shared" si="0"/>
        <v>7663</v>
      </c>
      <c r="K7" s="8">
        <f t="shared" si="0"/>
        <v>6935</v>
      </c>
      <c r="L7" s="8">
        <f t="shared" si="0"/>
        <v>6487</v>
      </c>
      <c r="M7" s="9">
        <f t="shared" si="0"/>
        <v>7284</v>
      </c>
      <c r="N7" s="9">
        <f t="shared" si="0"/>
        <v>80350</v>
      </c>
      <c r="O7" s="13">
        <f t="shared" si="0"/>
        <v>0</v>
      </c>
      <c r="P7" s="11">
        <f t="shared" si="0"/>
        <v>80350</v>
      </c>
      <c r="Q7" s="11">
        <f t="shared" si="0"/>
        <v>2185</v>
      </c>
      <c r="R7" s="11">
        <f t="shared" si="0"/>
        <v>82535</v>
      </c>
      <c r="S7" s="11">
        <f t="shared" si="0"/>
        <v>-5</v>
      </c>
      <c r="T7" s="11">
        <f t="shared" si="0"/>
        <v>82530</v>
      </c>
      <c r="U7" s="14" t="s">
        <v>27</v>
      </c>
    </row>
    <row r="8" ht="15" customHeight="1">
      <c r="A8" s="15"/>
    </row>
    <row r="9" spans="1:10" ht="36" customHeight="1">
      <c r="A9" s="2" t="str">
        <f>A4</f>
        <v>区分</v>
      </c>
      <c r="B9" s="3" t="str">
        <f aca="true" t="shared" si="1" ref="B9:J12">M4</f>
        <v> 12
古川　ひろし
 (公明党)</v>
      </c>
      <c r="C9" s="16" t="str">
        <f t="shared" si="1"/>
        <v>得票総数
A</v>
      </c>
      <c r="D9" s="16" t="str">
        <f t="shared" si="1"/>
        <v>按分で切り捨てた票数
B</v>
      </c>
      <c r="E9" s="16" t="str">
        <f t="shared" si="1"/>
        <v>有効投票数
(A+B)
C</v>
      </c>
      <c r="F9" s="16" t="str">
        <f t="shared" si="1"/>
        <v>無効
投票数
D</v>
      </c>
      <c r="G9" s="16" t="str">
        <f t="shared" si="1"/>
        <v>投票総数
(C+D)
E</v>
      </c>
      <c r="H9" s="16" t="str">
        <f t="shared" si="1"/>
        <v>不受理持帰り等
F</v>
      </c>
      <c r="I9" s="16" t="str">
        <f t="shared" si="1"/>
        <v>投票者数
(E+F)
G</v>
      </c>
      <c r="J9" s="16" t="str">
        <f t="shared" si="1"/>
        <v>投票点検
終了時刻</v>
      </c>
    </row>
    <row r="10" spans="1:10" ht="18.75" customHeight="1">
      <c r="A10" s="7" t="str">
        <f>A5</f>
        <v>徳島市</v>
      </c>
      <c r="B10" s="8">
        <f t="shared" si="1"/>
        <v>7164</v>
      </c>
      <c r="C10" s="17">
        <f t="shared" si="1"/>
        <v>78941</v>
      </c>
      <c r="D10" s="18">
        <f t="shared" si="1"/>
        <v>0</v>
      </c>
      <c r="E10" s="8">
        <f t="shared" si="1"/>
        <v>78941</v>
      </c>
      <c r="F10" s="8">
        <f t="shared" si="1"/>
        <v>2144</v>
      </c>
      <c r="G10" s="8">
        <f t="shared" si="1"/>
        <v>81085</v>
      </c>
      <c r="H10" s="8">
        <f t="shared" si="1"/>
        <v>-5</v>
      </c>
      <c r="I10" s="8">
        <f t="shared" si="1"/>
        <v>81080</v>
      </c>
      <c r="J10" s="19">
        <f t="shared" si="1"/>
        <v>42107.135416666664</v>
      </c>
    </row>
    <row r="11" spans="1:10" ht="18.75" customHeight="1">
      <c r="A11" s="7" t="str">
        <f>A6</f>
        <v>佐那河内村</v>
      </c>
      <c r="B11" s="8">
        <f t="shared" si="1"/>
        <v>120</v>
      </c>
      <c r="C11" s="17">
        <f t="shared" si="1"/>
        <v>1409</v>
      </c>
      <c r="D11" s="18">
        <f t="shared" si="1"/>
        <v>0</v>
      </c>
      <c r="E11" s="8">
        <f t="shared" si="1"/>
        <v>1409</v>
      </c>
      <c r="F11" s="8">
        <f t="shared" si="1"/>
        <v>41</v>
      </c>
      <c r="G11" s="8">
        <f t="shared" si="1"/>
        <v>1450</v>
      </c>
      <c r="H11" s="8">
        <f t="shared" si="1"/>
        <v>0</v>
      </c>
      <c r="I11" s="8">
        <f t="shared" si="1"/>
        <v>1450</v>
      </c>
      <c r="J11" s="19">
        <f t="shared" si="1"/>
        <v>42106.947916666664</v>
      </c>
    </row>
    <row r="12" spans="1:10" ht="26.25" customHeight="1">
      <c r="A12" s="2" t="str">
        <f>A7</f>
        <v>徳島選挙区 計</v>
      </c>
      <c r="B12" s="8">
        <f t="shared" si="1"/>
        <v>7284</v>
      </c>
      <c r="C12" s="17">
        <f t="shared" si="1"/>
        <v>80350</v>
      </c>
      <c r="D12" s="17">
        <f t="shared" si="1"/>
        <v>0</v>
      </c>
      <c r="E12" s="8">
        <f t="shared" si="1"/>
        <v>80350</v>
      </c>
      <c r="F12" s="8">
        <f t="shared" si="1"/>
        <v>2185</v>
      </c>
      <c r="G12" s="8">
        <f t="shared" si="1"/>
        <v>82535</v>
      </c>
      <c r="H12" s="8">
        <f t="shared" si="1"/>
        <v>-5</v>
      </c>
      <c r="I12" s="8">
        <f t="shared" si="1"/>
        <v>82530</v>
      </c>
      <c r="J12" s="18" t="str">
        <f t="shared" si="1"/>
        <v>　　 </v>
      </c>
    </row>
    <row r="13" s="20" customFormat="1" ht="22.5" customHeight="1">
      <c r="A13" s="21" t="s">
        <v>28</v>
      </c>
    </row>
    <row r="14" spans="1:3" ht="12">
      <c r="A14" s="22" t="s">
        <v>29</v>
      </c>
      <c r="B14" s="27" t="str">
        <f>P7&amp;"÷(10×4)="&amp;ROUNDDOWN(P7/(10*4),3)</f>
        <v>80350÷(10×4)=2008.75</v>
      </c>
      <c r="C14" s="27"/>
    </row>
    <row r="15" spans="1:3" ht="12">
      <c r="A15" s="22" t="s">
        <v>30</v>
      </c>
      <c r="B15" s="27" t="str">
        <f>P7&amp;"÷(10×10)="&amp;ROUNDDOWN(P7/(10*10),3)</f>
        <v>80350÷(10×10)=803.5</v>
      </c>
      <c r="C15" s="27"/>
    </row>
  </sheetData>
  <sheetProtection/>
  <mergeCells count="9">
    <mergeCell ref="A3:B3"/>
    <mergeCell ref="B14:C14"/>
    <mergeCell ref="B15:C15"/>
    <mergeCell ref="A1:C1"/>
    <mergeCell ref="D1:J1"/>
    <mergeCell ref="K1:L1"/>
    <mergeCell ref="A2:C2"/>
    <mergeCell ref="D2:I2"/>
    <mergeCell ref="J2:L2"/>
  </mergeCells>
  <printOptions/>
  <pageMargins left="0.5" right="0.4" top="0.79" bottom="0.7" header="0.45" footer="0.51"/>
  <pageSetup fitToHeight="0" fitToWidth="1" horizontalDpi="300" verticalDpi="300" orientation="landscape" paperSize="9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kanrisya</cp:lastModifiedBy>
  <dcterms:created xsi:type="dcterms:W3CDTF">2015-04-12T18:21:55Z</dcterms:created>
  <dcterms:modified xsi:type="dcterms:W3CDTF">2015-04-12T18:21:55Z</dcterms:modified>
  <cp:category/>
  <cp:version/>
  <cp:contentType/>
  <cp:contentStatus/>
</cp:coreProperties>
</file>