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6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<sst xmlns="http://schemas.openxmlformats.org/spreadsheetml/2006/main" count="33" uniqueCount="33">
  <si>
    <r>
      <t>小選挙区　</t>
    </r>
    <r>
      <rPr>
        <sz val="20"/>
        <color indexed="8"/>
        <rFont val="ＭＳ ゴシック"/>
        <family val="3"/>
      </rPr>
      <t>開票状況確定</t>
    </r>
    <r>
      <rPr>
        <sz val="10"/>
        <color indexed="8"/>
        <rFont val="ＭＳ ゴシック"/>
        <family val="3"/>
      </rPr>
      <t>　速報集計表</t>
    </r>
  </si>
  <si>
    <t>日　　時　　分 発表</t>
  </si>
  <si>
    <r>
      <t> </t>
    </r>
    <r>
      <rPr>
        <b/>
        <sz val="12"/>
        <color indexed="8"/>
        <rFont val="ＭＳ ゴシック"/>
        <family val="3"/>
      </rPr>
      <t>第２区選挙区</t>
    </r>
  </si>
  <si>
    <t>区分</t>
  </si>
  <si>
    <t> 1
久保　たかゆき
 (日本共産党)</t>
  </si>
  <si>
    <t> 2
山口　俊一
 (自由民主党)</t>
  </si>
  <si>
    <t>得票総数
A</t>
  </si>
  <si>
    <t>按分で切り捨てた票数
B</t>
  </si>
  <si>
    <t>有効投票数
(A+B)
C</t>
  </si>
  <si>
    <t>無効
投票数
D</t>
  </si>
  <si>
    <t>投票総数
(C+D)
E</t>
  </si>
  <si>
    <t>不受理持帰り等
F</t>
  </si>
  <si>
    <t>投票者数
(E+F)
G</t>
  </si>
  <si>
    <t>投票点検
終了時刻</t>
  </si>
  <si>
    <t>鳴門市</t>
  </si>
  <si>
    <t>吉野川市</t>
  </si>
  <si>
    <t>阿波市</t>
  </si>
  <si>
    <t>美馬市</t>
  </si>
  <si>
    <t>三好市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</si>
  <si>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</si>
  <si>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</si>
  <si>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</si>
  <si>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</si>
  <si>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</si>
  <si>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</si>
  <si>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</si>
  <si>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第２区選挙区 計</t>
  </si>
  <si>
    <t>　　 </t>
  </si>
  <si>
    <t>惜敗率（%）</t>
  </si>
  <si>
    <t>(注)惜敗率は、第２区選挙区における最多得票者の得票数に対する割合である（比例代表選挙に重複立候補し、名簿登載順位が同一順位とされた者に限る。）</t>
  </si>
  <si>
    <t>(参考)</t>
  </si>
  <si>
    <t>法定得票数</t>
  </si>
  <si>
    <t>供託物没収点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</si>
</sst>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d&quot;日&quot;h&quot;時&quot;mm&quot;分&quot;"/>
    <numFmt numFmtId="181" formatCode="#,##0.000"/>
  </numFmts>
  <fonts count="45">
    <font>
      <sz val="9"/>
      <color theme="1"/>
      <name val="MSPゴシック"/>
      <family val="3"/>
    </font>
    <font>
      <sz val="9"/>
      <color indexed="8"/>
      <name val="MSPゴシック"/>
      <family val="3"/>
    </font>
    <font>
      <sz val="18"/>
      <color indexed="54"/>
      <name val="ＭＳ Ｐ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sz val="9"/>
      <color indexed="17"/>
      <name val="MSPゴシック"/>
      <family val="3"/>
    </font>
    <font>
      <sz val="9"/>
      <color indexed="20"/>
      <name val="MSPゴシック"/>
      <family val="3"/>
    </font>
    <font>
      <sz val="9"/>
      <color indexed="60"/>
      <name val="MSPゴシック"/>
      <family val="3"/>
    </font>
    <font>
      <sz val="9"/>
      <color indexed="62"/>
      <name val="MSPゴシック"/>
      <family val="3"/>
    </font>
    <font>
      <b/>
      <sz val="9"/>
      <color indexed="63"/>
      <name val="MSPゴシック"/>
      <family val="3"/>
    </font>
    <font>
      <b/>
      <sz val="9"/>
      <color indexed="52"/>
      <name val="MSPゴシック"/>
      <family val="3"/>
    </font>
    <font>
      <sz val="9"/>
      <color indexed="52"/>
      <name val="MSPゴシック"/>
      <family val="3"/>
    </font>
    <font>
      <b/>
      <sz val="9"/>
      <color indexed="9"/>
      <name val="MSPゴシック"/>
      <family val="3"/>
    </font>
    <font>
      <sz val="9"/>
      <color indexed="10"/>
      <name val="MSPゴシック"/>
      <family val="3"/>
    </font>
    <font>
      <i/>
      <sz val="9"/>
      <color indexed="23"/>
      <name val="MSPゴシック"/>
      <family val="3"/>
    </font>
    <font>
      <b/>
      <sz val="9"/>
      <color indexed="8"/>
      <name val="MSPゴシック"/>
      <family val="3"/>
    </font>
    <font>
      <sz val="9"/>
      <color indexed="9"/>
      <name val="MSPゴシック"/>
      <family val="3"/>
    </font>
    <font>
      <sz val="10"/>
      <color indexed="8"/>
      <name val="ＭＳ ゴシック"/>
      <family val="3"/>
    </font>
    <font>
      <sz val="20"/>
      <color indexed="8"/>
      <name val="ＭＳ ゴシック"/>
      <family val="3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8.5"/>
      <color indexed="8"/>
      <name val="ＭＳ ゴシック"/>
      <family val="3"/>
    </font>
    <font>
      <sz val="6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8.5"/>
      <color theme="1"/>
      <name val="ＭＳ ゴシック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3" fontId="41" fillId="0" borderId="11" xfId="0" applyNumberFormat="1" applyFont="1" applyBorder="1" applyAlignment="1">
      <alignment horizontal="right" vertical="center" wrapText="1"/>
    </xf>
    <xf numFmtId="0" fontId="41" fillId="0" borderId="11" xfId="0" applyFont="1" applyBorder="1" applyAlignment="1">
      <alignment vertical="center" wrapText="1"/>
    </xf>
    <xf numFmtId="3" fontId="41" fillId="0" borderId="11" xfId="0" applyNumberFormat="1" applyFont="1" applyBorder="1" applyAlignment="1">
      <alignment vertical="center" wrapText="1"/>
    </xf>
    <xf numFmtId="180" fontId="41" fillId="0" borderId="11" xfId="0" applyNumberFormat="1" applyFont="1" applyBorder="1" applyAlignment="1">
      <alignment horizontal="center" vertical="center" wrapText="1"/>
    </xf>
    <xf numFmtId="181" fontId="41" fillId="0" borderId="11" xfId="0" applyNumberFormat="1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center" wrapText="1"/>
    </xf>
    <xf numFmtId="0" fontId="0" fillId="0" borderId="0" xfId="0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2" fillId="0" borderId="12" xfId="0" applyFont="1" applyBorder="1" applyAlignment="1">
      <alignment horizontal="right" wrapText="1"/>
    </xf>
    <xf numFmtId="0" fontId="41" fillId="0" borderId="0" xfId="0" applyFont="1" applyAlignment="1">
      <alignment horizontal="right" wrapText="1"/>
    </xf>
    <xf numFmtId="0" fontId="44" fillId="0" borderId="12" xfId="0" applyFont="1" applyBorder="1" applyAlignment="1">
      <alignment vertical="center" wrapText="1"/>
    </xf>
    <xf numFmtId="0" fontId="42" fillId="0" borderId="0" xfId="0" applyFont="1" applyAlignment="1">
      <alignment wrapText="1"/>
    </xf>
    <xf numFmtId="0" fontId="41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tabSelected="1" zoomScalePageLayoutView="0" workbookViewId="0" topLeftCell="A1">
      <pane xSplit="1" ySplit="4" topLeftCell="B5" activePane="bottomRight" state="frozen"/>
      <selection pane="topLeft" activeCell="B1" sqref="B1"/>
      <selection pane="topRight" activeCell="B1" sqref="B1"/>
      <selection pane="bottomLeft" activeCell="A1" sqref="A1"/>
      <selection pane="bottomRight" activeCell="B5" sqref="B5"/>
    </sheetView>
  </sheetViews>
  <sheetFormatPr defaultColWidth="9.00390625" defaultRowHeight="12"/>
  <cols>
    <col min="1" max="1" width="20.00390625" style="0" customWidth="1"/>
    <col min="2" max="3" width="19.125" style="0" customWidth="1"/>
    <col min="4" max="4" width="13.375" style="0" customWidth="1"/>
    <col min="5" max="6" width="11.625" style="0" customWidth="1"/>
    <col min="7" max="7" width="8.375" style="0" customWidth="1"/>
    <col min="8" max="8" width="11.625" style="0" customWidth="1"/>
    <col min="9" max="9" width="10.00390625" style="0" customWidth="1"/>
    <col min="10" max="10" width="11.625" style="0" customWidth="1"/>
    <col min="11" max="11" width="15.875" style="0" customWidth="1"/>
    <col min="12" max="12" width="10.875" style="0" customWidth="1"/>
  </cols>
  <sheetData>
    <row r="1" spans="1:11" s="1" customFormat="1" ht="22.5" customHeight="1">
      <c r="A1" s="17"/>
      <c r="B1" s="17"/>
      <c r="C1" s="17"/>
      <c r="D1" s="17" t="s">
        <v>0</v>
      </c>
      <c r="E1" s="17"/>
      <c r="F1" s="17"/>
      <c r="G1" s="17"/>
      <c r="H1" s="17"/>
      <c r="I1" s="17"/>
      <c r="J1" s="18" t="s">
        <v>1</v>
      </c>
      <c r="K1" s="18"/>
    </row>
    <row r="2" spans="1:11" s="1" customFormat="1" ht="22.5" customHeight="1">
      <c r="A2" s="17"/>
      <c r="B2" s="17"/>
      <c r="C2" s="17"/>
      <c r="D2" s="17"/>
      <c r="E2" s="17"/>
      <c r="F2" s="17"/>
      <c r="G2" s="17"/>
      <c r="H2" s="17"/>
      <c r="I2" s="19"/>
      <c r="J2" s="19"/>
      <c r="K2" s="19"/>
    </row>
    <row r="3" spans="1:2" ht="33.75" customHeight="1">
      <c r="A3" s="20" t="s">
        <v>2</v>
      </c>
      <c r="B3" s="20"/>
    </row>
    <row r="4" spans="1:11" s="1" customFormat="1" ht="56.25" customHeight="1">
      <c r="A4" s="2" t="s">
        <v>3</v>
      </c>
      <c r="B4" s="3" t="s">
        <v>4</v>
      </c>
      <c r="C4" s="3" t="s">
        <v>5</v>
      </c>
      <c r="D4" s="4" t="s">
        <v>6</v>
      </c>
      <c r="E4" s="5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</row>
    <row r="5" spans="1:11" ht="18.75" customHeight="1">
      <c r="A5" s="6" t="s">
        <v>14</v>
      </c>
      <c r="B5" s="7">
        <v>5476</v>
      </c>
      <c r="C5" s="7">
        <v>14395</v>
      </c>
      <c r="D5" s="7">
        <v>19871</v>
      </c>
      <c r="E5" s="8">
        <v>0</v>
      </c>
      <c r="F5" s="9">
        <v>19871</v>
      </c>
      <c r="G5" s="9">
        <v>1237</v>
      </c>
      <c r="H5" s="9">
        <v>21108</v>
      </c>
      <c r="I5" s="9">
        <v>1</v>
      </c>
      <c r="J5" s="9">
        <v>21109</v>
      </c>
      <c r="K5" s="10">
        <v>41987.96875</v>
      </c>
    </row>
    <row r="6" spans="1:11" ht="18.75" customHeight="1">
      <c r="A6" s="6" t="s">
        <v>15</v>
      </c>
      <c r="B6" s="7">
        <v>4949</v>
      </c>
      <c r="C6" s="7">
        <v>10819</v>
      </c>
      <c r="D6" s="7">
        <v>15768</v>
      </c>
      <c r="E6" s="8">
        <v>0</v>
      </c>
      <c r="F6" s="9">
        <v>15768</v>
      </c>
      <c r="G6" s="9">
        <v>1095</v>
      </c>
      <c r="H6" s="9">
        <v>16863</v>
      </c>
      <c r="I6" s="9">
        <v>0</v>
      </c>
      <c r="J6" s="9">
        <v>16863</v>
      </c>
      <c r="K6" s="10">
        <v>41987.947916666664</v>
      </c>
    </row>
    <row r="7" spans="1:11" ht="18.75" customHeight="1">
      <c r="A7" s="6" t="s">
        <v>16</v>
      </c>
      <c r="B7" s="7">
        <v>3313</v>
      </c>
      <c r="C7" s="7">
        <v>9338</v>
      </c>
      <c r="D7" s="7">
        <v>12651</v>
      </c>
      <c r="E7" s="8">
        <v>0</v>
      </c>
      <c r="F7" s="9">
        <v>12651</v>
      </c>
      <c r="G7" s="9">
        <v>641</v>
      </c>
      <c r="H7" s="9">
        <v>13292</v>
      </c>
      <c r="I7" s="9">
        <v>0</v>
      </c>
      <c r="J7" s="9">
        <v>13292</v>
      </c>
      <c r="K7" s="10">
        <v>41987.947916666664</v>
      </c>
    </row>
    <row r="8" spans="1:11" ht="18.75" customHeight="1">
      <c r="A8" s="6" t="s">
        <v>17</v>
      </c>
      <c r="B8" s="7">
        <v>2305</v>
      </c>
      <c r="C8" s="7">
        <v>9388</v>
      </c>
      <c r="D8" s="7">
        <v>11693</v>
      </c>
      <c r="E8" s="8">
        <v>0</v>
      </c>
      <c r="F8" s="9">
        <v>11693</v>
      </c>
      <c r="G8" s="9">
        <v>796</v>
      </c>
      <c r="H8" s="9">
        <v>12489</v>
      </c>
      <c r="I8" s="9">
        <v>0</v>
      </c>
      <c r="J8" s="9">
        <v>12489</v>
      </c>
      <c r="K8" s="10">
        <v>41987.96875</v>
      </c>
    </row>
    <row r="9" spans="1:11" ht="18.75" customHeight="1">
      <c r="A9" s="6" t="s">
        <v>18</v>
      </c>
      <c r="B9" s="7">
        <v>2363</v>
      </c>
      <c r="C9" s="7">
        <v>11334</v>
      </c>
      <c r="D9" s="7">
        <v>13697</v>
      </c>
      <c r="E9" s="8">
        <v>0</v>
      </c>
      <c r="F9" s="9">
        <v>13697</v>
      </c>
      <c r="G9" s="9">
        <v>464</v>
      </c>
      <c r="H9" s="9">
        <v>14161</v>
      </c>
      <c r="I9" s="9">
        <v>1</v>
      </c>
      <c r="J9" s="9">
        <v>14162</v>
      </c>
      <c r="K9" s="10">
        <v>41987.96875</v>
      </c>
    </row>
    <row r="10" spans="1:11" ht="18.75" customHeight="1">
      <c r="A10" s="6" t="s">
        <v>19</v>
      </c>
      <c r="B10" s="7">
        <v>1299</v>
      </c>
      <c r="C10" s="7">
        <v>3910</v>
      </c>
      <c r="D10" s="7">
        <v>5209</v>
      </c>
      <c r="E10" s="8">
        <v>0</v>
      </c>
      <c r="F10" s="9">
        <v>5209</v>
      </c>
      <c r="G10" s="9">
        <v>306</v>
      </c>
      <c r="H10" s="9">
        <v>5515</v>
      </c>
      <c r="I10" s="9">
        <v>0</v>
      </c>
      <c r="J10" s="9">
        <v>5515</v>
      </c>
      <c r="K10" s="10">
        <v>41987.947916666664</v>
      </c>
    </row>
    <row r="11" spans="1:11" ht="18.75" customHeight="1">
      <c r="A11" s="6" t="s">
        <v>20</v>
      </c>
      <c r="B11" s="7">
        <v>2239</v>
      </c>
      <c r="C11" s="7">
        <v>5232</v>
      </c>
      <c r="D11" s="7">
        <v>7471</v>
      </c>
      <c r="E11" s="8">
        <v>0</v>
      </c>
      <c r="F11" s="9">
        <v>7471</v>
      </c>
      <c r="G11" s="9">
        <v>492</v>
      </c>
      <c r="H11" s="9">
        <v>7963</v>
      </c>
      <c r="I11" s="9">
        <v>3</v>
      </c>
      <c r="J11" s="9">
        <v>7966</v>
      </c>
      <c r="K11" s="10">
        <v>41987.927083333336</v>
      </c>
    </row>
    <row r="12" spans="1:11" ht="18.75" customHeight="1">
      <c r="A12" s="6" t="s">
        <v>21</v>
      </c>
      <c r="B12" s="7">
        <v>3425</v>
      </c>
      <c r="C12" s="7">
        <v>6915</v>
      </c>
      <c r="D12" s="7">
        <v>10340</v>
      </c>
      <c r="E12" s="8">
        <v>0</v>
      </c>
      <c r="F12" s="9">
        <v>10340</v>
      </c>
      <c r="G12" s="9">
        <v>681</v>
      </c>
      <c r="H12" s="9">
        <v>11021</v>
      </c>
      <c r="I12" s="9">
        <v>0</v>
      </c>
      <c r="J12" s="9">
        <v>11021</v>
      </c>
      <c r="K12" s="10">
        <v>41987.927083333336</v>
      </c>
    </row>
    <row r="13" spans="1:11" ht="18.75" customHeight="1">
      <c r="A13" s="6" t="s">
        <v>22</v>
      </c>
      <c r="B13" s="7">
        <v>1471</v>
      </c>
      <c r="C13" s="7">
        <v>3050</v>
      </c>
      <c r="D13" s="7">
        <v>4521</v>
      </c>
      <c r="E13" s="8">
        <v>0</v>
      </c>
      <c r="F13" s="9">
        <v>4521</v>
      </c>
      <c r="G13" s="9">
        <v>290</v>
      </c>
      <c r="H13" s="9">
        <v>4811</v>
      </c>
      <c r="I13" s="9">
        <v>0</v>
      </c>
      <c r="J13" s="9">
        <v>4811</v>
      </c>
      <c r="K13" s="10">
        <v>41987.96875</v>
      </c>
    </row>
    <row r="14" spans="1:11" ht="18.75" customHeight="1">
      <c r="A14" s="6" t="s">
        <v>23</v>
      </c>
      <c r="B14" s="7">
        <v>1204</v>
      </c>
      <c r="C14" s="7">
        <v>2853</v>
      </c>
      <c r="D14" s="7">
        <v>4057</v>
      </c>
      <c r="E14" s="8">
        <v>0</v>
      </c>
      <c r="F14" s="9">
        <v>4057</v>
      </c>
      <c r="G14" s="9">
        <v>240</v>
      </c>
      <c r="H14" s="9">
        <v>4297</v>
      </c>
      <c r="I14" s="9">
        <v>0</v>
      </c>
      <c r="J14" s="9">
        <v>4297</v>
      </c>
      <c r="K14" s="10">
        <v>41987.947916666664</v>
      </c>
    </row>
    <row r="15" spans="1:11" ht="18.75" customHeight="1">
      <c r="A15" s="6" t="s">
        <v>24</v>
      </c>
      <c r="B15" s="7">
        <v>788</v>
      </c>
      <c r="C15" s="7">
        <v>3964</v>
      </c>
      <c r="D15" s="7">
        <v>4752</v>
      </c>
      <c r="E15" s="8">
        <v>0</v>
      </c>
      <c r="F15" s="9">
        <v>4752</v>
      </c>
      <c r="G15" s="9">
        <v>243</v>
      </c>
      <c r="H15" s="9">
        <v>4995</v>
      </c>
      <c r="I15" s="9">
        <v>0</v>
      </c>
      <c r="J15" s="9">
        <v>4995</v>
      </c>
      <c r="K15" s="10">
        <v>41987.927083333336</v>
      </c>
    </row>
    <row r="16" spans="1:11" ht="18.75" customHeight="1">
      <c r="A16" s="6" t="s">
        <v>25</v>
      </c>
      <c r="B16" s="7">
        <v>1164</v>
      </c>
      <c r="C16" s="7">
        <v>4781</v>
      </c>
      <c r="D16" s="7">
        <v>5945</v>
      </c>
      <c r="E16" s="8">
        <v>0</v>
      </c>
      <c r="F16" s="9">
        <v>5945</v>
      </c>
      <c r="G16" s="9">
        <v>265</v>
      </c>
      <c r="H16" s="9">
        <v>6210</v>
      </c>
      <c r="I16" s="9">
        <v>0</v>
      </c>
      <c r="J16" s="9">
        <v>6210</v>
      </c>
      <c r="K16" s="10">
        <v>41987.96875</v>
      </c>
    </row>
    <row r="17" spans="1:11" ht="26.25" customHeight="1">
      <c r="A17" s="2" t="s">
        <v>26</v>
      </c>
      <c r="B17" s="7">
        <f aca="true" t="shared" si="0" ref="B17:J17">SUBTOTAL(9,B5:B16)</f>
        <v>29996</v>
      </c>
      <c r="C17" s="7">
        <f t="shared" si="0"/>
        <v>85979</v>
      </c>
      <c r="D17" s="7">
        <f t="shared" si="0"/>
        <v>115975</v>
      </c>
      <c r="E17" s="11">
        <f t="shared" si="0"/>
        <v>0</v>
      </c>
      <c r="F17" s="9">
        <f t="shared" si="0"/>
        <v>115975</v>
      </c>
      <c r="G17" s="9">
        <f t="shared" si="0"/>
        <v>6750</v>
      </c>
      <c r="H17" s="9">
        <f t="shared" si="0"/>
        <v>122725</v>
      </c>
      <c r="I17" s="9">
        <f t="shared" si="0"/>
        <v>5</v>
      </c>
      <c r="J17" s="9">
        <f t="shared" si="0"/>
        <v>122730</v>
      </c>
      <c r="K17" s="12" t="s">
        <v>27</v>
      </c>
    </row>
    <row r="18" spans="1:3" ht="18.75" customHeight="1">
      <c r="A18" s="2" t="s">
        <v>28</v>
      </c>
      <c r="B18" s="13"/>
      <c r="C18" s="13">
        <f>IF(C17&lt;&gt;MAX(B17:C17),ROUNDDOWN((C17/MAX(B17:C17)*100),3),"")</f>
      </c>
    </row>
    <row r="19" spans="1:12" s="14" customFormat="1" ht="18.75" customHeight="1">
      <c r="A19" s="21" t="s">
        <v>29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="14" customFormat="1" ht="22.5" customHeight="1">
      <c r="A20" s="15" t="s">
        <v>30</v>
      </c>
    </row>
    <row r="21" spans="1:3" ht="12">
      <c r="A21" s="16" t="s">
        <v>31</v>
      </c>
      <c r="B21" s="22" t="str">
        <f>F17&amp;"÷6="&amp;ROUNDDOWN(F17/6,3)</f>
        <v>115975÷6=19329.166</v>
      </c>
      <c r="C21" s="22"/>
    </row>
    <row r="22" spans="1:3" ht="12">
      <c r="A22" s="16" t="s">
        <v>32</v>
      </c>
      <c r="B22" s="22" t="str">
        <f>F17&amp;"÷10="&amp;ROUNDDOWN(F17/10,3)</f>
        <v>115975÷10=11597.5</v>
      </c>
      <c r="C22" s="22"/>
    </row>
  </sheetData>
  <sheetProtection/>
  <mergeCells count="10">
    <mergeCell ref="A3:B3"/>
    <mergeCell ref="A19:L19"/>
    <mergeCell ref="B21:C21"/>
    <mergeCell ref="B22:C22"/>
    <mergeCell ref="A1:C1"/>
    <mergeCell ref="D1:I1"/>
    <mergeCell ref="J1:K1"/>
    <mergeCell ref="A2:C2"/>
    <mergeCell ref="D2:H2"/>
    <mergeCell ref="I2:K2"/>
  </mergeCells>
  <printOptions/>
  <pageMargins left="0.5" right="0.5" top="0.79" bottom="0.7" header="0.45" footer="0.51"/>
  <pageSetup fitToHeight="0" fitToWidth="1" horizontalDpi="300" verticalDpi="300" orientation="landscape" paperSize="9" r:id="rId1"/>
  <headerFooter>
    <oddHeader>&amp;L第4号様式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kanrisya</dc:creator>
  <cp:keywords/>
  <dc:description/>
  <cp:lastModifiedBy>徳島県</cp:lastModifiedBy>
  <cp:lastPrinted>2014-12-14T14:15:46Z</cp:lastPrinted>
  <dcterms:created xsi:type="dcterms:W3CDTF">2014-12-14T14:16:30Z</dcterms:created>
  <dcterms:modified xsi:type="dcterms:W3CDTF">2014-12-14T14:16:30Z</dcterms:modified>
  <cp:category/>
  <cp:version/>
  <cp:contentType/>
  <cp:contentStatus/>
</cp:coreProperties>
</file>