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activeTab="0"/>
  </bookViews>
  <sheets>
    <sheet name="高等学校(学校別)" sheetId="1" r:id="rId1"/>
    <sheet name="全日制本科在学者数(学科別)" sheetId="2" r:id="rId2"/>
    <sheet name="定時制本科在学者数(学科別)" sheetId="3" r:id="rId3"/>
  </sheets>
  <definedNames>
    <definedName name="_xlnm.Print_Area" localSheetId="1">'全日制本科在学者数(学科別)'!$A$1:$Q$115</definedName>
    <definedName name="_xlnm.Print_Area" localSheetId="2">'定時制本科在学者数(学科別)'!$A$1:$T$17</definedName>
    <definedName name="_xlnm.Print_Titles" localSheetId="1">'全日制本科在学者数(学科別)'!$1:$3</definedName>
  </definedNames>
  <calcPr fullCalcOnLoad="1"/>
</workbook>
</file>

<file path=xl/sharedStrings.xml><?xml version="1.0" encoding="utf-8"?>
<sst xmlns="http://schemas.openxmlformats.org/spreadsheetml/2006/main" count="464" uniqueCount="194">
  <si>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</si>
  <si>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</si>
  <si>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</si>
  <si>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</si>
  <si>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</si>
  <si>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</si>
  <si>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</si>
  <si>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</si>
  <si>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</si>
  <si>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</si>
  <si>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</si>
  <si>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</si>
  <si>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</si>
  <si>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</si>
  <si>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</si>
  <si>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</si>
  <si>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</si>
  <si>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</si>
  <si>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</si>
  <si>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</si>
  <si>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</si>
  <si>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</si>
  <si>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</si>
  <si>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</si>
  <si>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</si>
  <si>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</si>
  <si>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</si>
  <si>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</si>
  <si>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</si>
  <si>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</si>
  <si>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城ノ内高等学校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</si>
  <si>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</si>
  <si>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</si>
  <si>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</si>
  <si>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</si>
  <si>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</si>
  <si>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</si>
  <si>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</si>
  <si>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城西高等学校神山分校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</si>
  <si>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</si>
  <si>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</si>
  <si>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</si>
  <si>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</si>
  <si>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</si>
  <si>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</si>
  <si>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</si>
  <si>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</si>
  <si>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</si>
  <si>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</si>
  <si>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</si>
  <si>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</si>
  <si>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</si>
  <si>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</si>
  <si>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</si>
  <si>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板野郡板野町川端字関ノ本４７</t>
  </si>
  <si>
    <t>小松島高等学校</t>
  </si>
  <si>
    <t>773-0010</t>
  </si>
  <si>
    <t>小松島市日開野町字高須４７－１　</t>
  </si>
  <si>
    <t>小松島西高等学校</t>
  </si>
  <si>
    <t>773-0015</t>
  </si>
  <si>
    <t>小松島市中田町字原ノ下２８の１</t>
  </si>
  <si>
    <t>771-4305</t>
  </si>
  <si>
    <t>勝浦郡勝浦町大字久国字屋原１番地</t>
  </si>
  <si>
    <t>阿南工業高等学校</t>
  </si>
  <si>
    <t>774-0045</t>
  </si>
  <si>
    <t>阿南市宝田町今市中新開１０の６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</si>
  <si>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</si>
  <si>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</si>
  <si>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</si>
  <si>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</si>
  <si>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</si>
  <si>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</si>
  <si>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</si>
  <si>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</si>
  <si>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</si>
  <si>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新野高等学校</t>
  </si>
  <si>
    <t>779-1510</t>
  </si>
  <si>
    <t>阿南市新野町室ノ久保１２番地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</si>
  <si>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</si>
  <si>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</si>
  <si>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</si>
  <si>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</si>
  <si>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</si>
  <si>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</si>
  <si>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</si>
  <si>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</si>
  <si>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</si>
  <si>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</si>
  <si>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</si>
  <si>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</si>
  <si>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</si>
  <si>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吉野川市川島町桑村字岡山３６７－３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</si>
  <si>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</si>
  <si>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</si>
  <si>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</si>
  <si>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</si>
  <si>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</si>
  <si>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</si>
  <si>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</si>
  <si>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</si>
  <si>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</si>
  <si>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</si>
  <si>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</si>
  <si>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</si>
  <si>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</si>
  <si>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</si>
  <si>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辻高等学校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</si>
  <si>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</si>
  <si>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</si>
  <si>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</si>
  <si>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</si>
  <si>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</si>
  <si>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三好高等学校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</si>
  <si>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</si>
  <si>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</si>
  <si>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</si>
  <si>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</si>
  <si>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</si>
  <si>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</si>
  <si>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</si>
  <si>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</si>
  <si>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</si>
  <si>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</si>
  <si>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</si>
  <si>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</si>
  <si>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</si>
  <si>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</si>
  <si>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</si>
  <si>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造園土木</t>
  </si>
  <si>
    <t>生活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</si>
  <si>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</si>
  <si>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</si>
  <si>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</si>
  <si>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</si>
  <si>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</si>
  <si>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</si>
  <si>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</si>
  <si>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</si>
  <si>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</si>
  <si>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</si>
  <si>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</si>
  <si>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</si>
  <si>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</si>
  <si>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</si>
  <si>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</si>
  <si>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</si>
  <si>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</si>
  <si>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</si>
  <si>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</si>
  <si>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</si>
  <si>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</si>
  <si>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</si>
  <si>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生活文化</t>
  </si>
  <si>
    <t>食物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</si>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</sst>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41" fontId="40" fillId="33" borderId="21" xfId="0" applyNumberFormat="1" applyFont="1" applyFill="1" applyBorder="1" applyAlignment="1">
      <alignment vertical="center"/>
    </xf>
    <xf numFmtId="41" fontId="40" fillId="33" borderId="18" xfId="0" applyNumberFormat="1" applyFont="1" applyFill="1" applyBorder="1" applyAlignment="1">
      <alignment vertical="center"/>
    </xf>
    <xf numFmtId="41" fontId="40" fillId="33" borderId="17" xfId="0" applyNumberFormat="1" applyFont="1" applyFill="1" applyBorder="1" applyAlignment="1">
      <alignment vertical="center"/>
    </xf>
    <xf numFmtId="41" fontId="40" fillId="33" borderId="22" xfId="0" applyNumberFormat="1" applyFont="1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33" borderId="19" xfId="0" applyNumberFormat="1" applyFont="1" applyFill="1" applyBorder="1" applyAlignment="1">
      <alignment vertical="center"/>
    </xf>
    <xf numFmtId="41" fontId="40" fillId="33" borderId="23" xfId="0" applyNumberFormat="1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vertical="center"/>
    </xf>
    <xf numFmtId="41" fontId="40" fillId="33" borderId="24" xfId="0" applyNumberFormat="1" applyFont="1" applyFill="1" applyBorder="1" applyAlignment="1">
      <alignment vertical="center"/>
    </xf>
    <xf numFmtId="41" fontId="40" fillId="0" borderId="23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41" fontId="40" fillId="0" borderId="28" xfId="0" applyNumberFormat="1" applyFont="1" applyBorder="1" applyAlignment="1">
      <alignment vertical="center"/>
    </xf>
    <xf numFmtId="41" fontId="40" fillId="33" borderId="26" xfId="0" applyNumberFormat="1" applyFont="1" applyFill="1" applyBorder="1" applyAlignment="1">
      <alignment vertical="center"/>
    </xf>
    <xf numFmtId="41" fontId="40" fillId="33" borderId="27" xfId="0" applyNumberFormat="1" applyFont="1" applyFill="1" applyBorder="1" applyAlignment="1">
      <alignment vertical="center"/>
    </xf>
    <xf numFmtId="41" fontId="40" fillId="33" borderId="28" xfId="0" applyNumberFormat="1" applyFont="1" applyFill="1" applyBorder="1" applyAlignment="1">
      <alignment vertical="center"/>
    </xf>
    <xf numFmtId="41" fontId="40" fillId="33" borderId="29" xfId="0" applyNumberFormat="1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41" fontId="40" fillId="33" borderId="13" xfId="0" applyNumberFormat="1" applyFont="1" applyFill="1" applyBorder="1" applyAlignment="1">
      <alignment vertical="center"/>
    </xf>
    <xf numFmtId="41" fontId="40" fillId="33" borderId="14" xfId="0" applyNumberFormat="1" applyFont="1" applyFill="1" applyBorder="1" applyAlignment="1">
      <alignment vertical="center"/>
    </xf>
    <xf numFmtId="41" fontId="40" fillId="33" borderId="15" xfId="0" applyNumberFormat="1" applyFont="1" applyFill="1" applyBorder="1" applyAlignment="1">
      <alignment vertical="center"/>
    </xf>
    <xf numFmtId="41" fontId="40" fillId="33" borderId="3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1" fontId="2" fillId="33" borderId="19" xfId="0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41" fontId="40" fillId="33" borderId="19" xfId="0" applyNumberFormat="1" applyFont="1" applyFill="1" applyBorder="1" applyAlignment="1">
      <alignment horizontal="center" vertical="center"/>
    </xf>
    <xf numFmtId="41" fontId="40" fillId="33" borderId="23" xfId="0" applyNumberFormat="1" applyFont="1" applyFill="1" applyBorder="1" applyAlignment="1">
      <alignment horizontal="center" vertical="center"/>
    </xf>
    <xf numFmtId="41" fontId="40" fillId="33" borderId="20" xfId="0" applyNumberFormat="1" applyFont="1" applyFill="1" applyBorder="1" applyAlignment="1">
      <alignment horizontal="center" vertical="center"/>
    </xf>
    <xf numFmtId="41" fontId="40" fillId="33" borderId="31" xfId="0" applyNumberFormat="1" applyFont="1" applyFill="1" applyBorder="1" applyAlignment="1">
      <alignment vertical="center"/>
    </xf>
    <xf numFmtId="41" fontId="40" fillId="33" borderId="32" xfId="0" applyNumberFormat="1" applyFont="1" applyFill="1" applyBorder="1" applyAlignment="1">
      <alignment vertical="center"/>
    </xf>
    <xf numFmtId="41" fontId="40" fillId="33" borderId="33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35" xfId="0" applyNumberFormat="1" applyFont="1" applyFill="1" applyBorder="1" applyAlignment="1">
      <alignment vertical="center"/>
    </xf>
    <xf numFmtId="41" fontId="40" fillId="0" borderId="36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39" xfId="0" applyFont="1" applyBorder="1" applyAlignment="1">
      <alignment horizontal="center" vertical="top"/>
    </xf>
    <xf numFmtId="0" fontId="40" fillId="0" borderId="40" xfId="0" applyFont="1" applyBorder="1" applyAlignment="1">
      <alignment horizontal="center" vertical="top"/>
    </xf>
    <xf numFmtId="0" fontId="40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45" xfId="0" applyFont="1" applyBorder="1" applyAlignment="1">
      <alignment horizontal="left" vertical="top"/>
    </xf>
    <xf numFmtId="0" fontId="40" fillId="0" borderId="31" xfId="0" applyFont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41" fontId="40" fillId="0" borderId="20" xfId="0" applyNumberFormat="1" applyFont="1" applyFill="1" applyBorder="1" applyAlignment="1">
      <alignment horizontal="center" vertical="center"/>
    </xf>
    <xf numFmtId="41" fontId="40" fillId="0" borderId="23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0" fontId="40" fillId="0" borderId="48" xfId="0" applyFont="1" applyBorder="1" applyAlignment="1">
      <alignment vertical="top"/>
    </xf>
    <xf numFmtId="0" fontId="40" fillId="0" borderId="45" xfId="0" applyFont="1" applyBorder="1" applyAlignment="1">
      <alignment vertical="top"/>
    </xf>
    <xf numFmtId="0" fontId="40" fillId="0" borderId="49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45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top"/>
    </xf>
    <xf numFmtId="0" fontId="40" fillId="0" borderId="45" xfId="0" applyFont="1" applyFill="1" applyBorder="1" applyAlignment="1">
      <alignment vertical="top"/>
    </xf>
    <xf numFmtId="0" fontId="40" fillId="0" borderId="31" xfId="0" applyFont="1" applyFill="1" applyBorder="1" applyAlignment="1">
      <alignment vertical="top"/>
    </xf>
    <xf numFmtId="0" fontId="40" fillId="0" borderId="23" xfId="0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1" fontId="40" fillId="0" borderId="19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top"/>
    </xf>
    <xf numFmtId="0" fontId="40" fillId="0" borderId="5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40" fillId="0" borderId="60" xfId="0" applyFont="1" applyBorder="1" applyAlignment="1">
      <alignment horizontal="center" vertical="top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9" xfId="0" applyFont="1" applyBorder="1" applyAlignment="1">
      <alignment horizontal="left" vertical="top"/>
    </xf>
    <xf numFmtId="0" fontId="40" fillId="0" borderId="49" xfId="0" applyFont="1" applyFill="1" applyBorder="1" applyAlignment="1">
      <alignment vertical="top"/>
    </xf>
    <xf numFmtId="0" fontId="40" fillId="0" borderId="58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41" fontId="42" fillId="0" borderId="67" xfId="0" applyNumberFormat="1" applyFont="1" applyBorder="1" applyAlignment="1">
      <alignment vertical="center"/>
    </xf>
    <xf numFmtId="41" fontId="40" fillId="0" borderId="68" xfId="0" applyNumberFormat="1" applyFont="1" applyBorder="1" applyAlignment="1">
      <alignment vertical="center"/>
    </xf>
    <xf numFmtId="41" fontId="42" fillId="33" borderId="69" xfId="0" applyNumberFormat="1" applyFont="1" applyFill="1" applyBorder="1" applyAlignment="1">
      <alignment vertical="center"/>
    </xf>
    <xf numFmtId="41" fontId="42" fillId="33" borderId="70" xfId="0" applyNumberFormat="1" applyFont="1" applyFill="1" applyBorder="1" applyAlignment="1">
      <alignment vertical="center"/>
    </xf>
    <xf numFmtId="41" fontId="42" fillId="33" borderId="65" xfId="0" applyNumberFormat="1" applyFont="1" applyFill="1" applyBorder="1" applyAlignment="1">
      <alignment vertical="center"/>
    </xf>
    <xf numFmtId="41" fontId="40" fillId="33" borderId="65" xfId="0" applyNumberFormat="1" applyFont="1" applyFill="1" applyBorder="1" applyAlignment="1">
      <alignment vertical="center"/>
    </xf>
    <xf numFmtId="41" fontId="40" fillId="33" borderId="70" xfId="0" applyNumberFormat="1" applyFont="1" applyFill="1" applyBorder="1" applyAlignment="1">
      <alignment vertical="center"/>
    </xf>
    <xf numFmtId="41" fontId="40" fillId="33" borderId="68" xfId="0" applyNumberFormat="1" applyFont="1" applyFill="1" applyBorder="1" applyAlignment="1">
      <alignment vertical="center"/>
    </xf>
    <xf numFmtId="41" fontId="40" fillId="33" borderId="69" xfId="0" applyNumberFormat="1" applyFont="1" applyFill="1" applyBorder="1" applyAlignment="1">
      <alignment vertical="center"/>
    </xf>
    <xf numFmtId="41" fontId="40" fillId="33" borderId="7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showZeros="0" tabSelected="1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5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1:58" ht="22.5" customHeight="1">
      <c r="A1" s="93" t="s">
        <v>0</v>
      </c>
      <c r="B1" s="84" t="s">
        <v>1</v>
      </c>
      <c r="C1" s="98" t="s">
        <v>2</v>
      </c>
      <c r="D1" s="85" t="s">
        <v>3</v>
      </c>
      <c r="E1" s="84" t="s">
        <v>4</v>
      </c>
      <c r="F1" s="85"/>
      <c r="G1" s="84" t="s">
        <v>163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85"/>
      <c r="AN1" s="84" t="s">
        <v>5</v>
      </c>
      <c r="AO1" s="98"/>
      <c r="AP1" s="98"/>
      <c r="AQ1" s="98"/>
      <c r="AR1" s="98"/>
      <c r="AS1" s="98"/>
      <c r="AT1" s="98"/>
      <c r="AU1" s="98"/>
      <c r="AV1" s="85"/>
      <c r="AW1" s="84" t="s">
        <v>6</v>
      </c>
      <c r="AX1" s="98"/>
      <c r="AY1" s="98"/>
      <c r="AZ1" s="98"/>
      <c r="BA1" s="98"/>
      <c r="BB1" s="98"/>
      <c r="BC1" s="98"/>
      <c r="BD1" s="98"/>
      <c r="BE1" s="104"/>
      <c r="BF1" s="11"/>
    </row>
    <row r="2" spans="1:58" ht="22.5" customHeight="1">
      <c r="A2" s="94"/>
      <c r="B2" s="96"/>
      <c r="C2" s="99"/>
      <c r="D2" s="101"/>
      <c r="E2" s="86" t="s">
        <v>7</v>
      </c>
      <c r="F2" s="88" t="s">
        <v>8</v>
      </c>
      <c r="G2" s="96" t="s">
        <v>7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 t="s">
        <v>9</v>
      </c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 t="s">
        <v>10</v>
      </c>
      <c r="AL2" s="99"/>
      <c r="AM2" s="101"/>
      <c r="AN2" s="96" t="s">
        <v>7</v>
      </c>
      <c r="AO2" s="99"/>
      <c r="AP2" s="99"/>
      <c r="AQ2" s="99" t="s">
        <v>8</v>
      </c>
      <c r="AR2" s="99"/>
      <c r="AS2" s="99"/>
      <c r="AT2" s="99" t="s">
        <v>10</v>
      </c>
      <c r="AU2" s="99"/>
      <c r="AV2" s="101"/>
      <c r="AW2" s="96" t="s">
        <v>7</v>
      </c>
      <c r="AX2" s="99"/>
      <c r="AY2" s="99"/>
      <c r="AZ2" s="99" t="s">
        <v>8</v>
      </c>
      <c r="BA2" s="99"/>
      <c r="BB2" s="99"/>
      <c r="BC2" s="99" t="s">
        <v>10</v>
      </c>
      <c r="BD2" s="99"/>
      <c r="BE2" s="103"/>
      <c r="BF2" s="11"/>
    </row>
    <row r="3" spans="1:58" ht="22.5" customHeight="1">
      <c r="A3" s="94"/>
      <c r="B3" s="96"/>
      <c r="C3" s="99"/>
      <c r="D3" s="101"/>
      <c r="E3" s="86"/>
      <c r="F3" s="88"/>
      <c r="G3" s="96" t="s">
        <v>11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 t="s">
        <v>12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101"/>
      <c r="AN3" s="96"/>
      <c r="AO3" s="99"/>
      <c r="AP3" s="99"/>
      <c r="AQ3" s="99"/>
      <c r="AR3" s="99"/>
      <c r="AS3" s="99"/>
      <c r="AT3" s="99"/>
      <c r="AU3" s="99"/>
      <c r="AV3" s="101"/>
      <c r="AW3" s="96"/>
      <c r="AX3" s="99"/>
      <c r="AY3" s="99"/>
      <c r="AZ3" s="99"/>
      <c r="BA3" s="99"/>
      <c r="BB3" s="99"/>
      <c r="BC3" s="99"/>
      <c r="BD3" s="99"/>
      <c r="BE3" s="103"/>
      <c r="BF3" s="11"/>
    </row>
    <row r="4" spans="1:58" ht="22.5" customHeight="1">
      <c r="A4" s="94"/>
      <c r="B4" s="96"/>
      <c r="C4" s="99"/>
      <c r="D4" s="101"/>
      <c r="E4" s="86"/>
      <c r="F4" s="88"/>
      <c r="G4" s="96" t="s">
        <v>13</v>
      </c>
      <c r="H4" s="99"/>
      <c r="I4" s="99"/>
      <c r="J4" s="99" t="s">
        <v>14</v>
      </c>
      <c r="K4" s="99"/>
      <c r="L4" s="99"/>
      <c r="M4" s="99" t="s">
        <v>15</v>
      </c>
      <c r="N4" s="99"/>
      <c r="O4" s="99"/>
      <c r="P4" s="99" t="s">
        <v>16</v>
      </c>
      <c r="Q4" s="99"/>
      <c r="R4" s="99"/>
      <c r="S4" s="99"/>
      <c r="T4" s="99"/>
      <c r="U4" s="99"/>
      <c r="V4" s="99" t="s">
        <v>13</v>
      </c>
      <c r="W4" s="99"/>
      <c r="X4" s="99"/>
      <c r="Y4" s="99" t="s">
        <v>14</v>
      </c>
      <c r="Z4" s="99"/>
      <c r="AA4" s="99"/>
      <c r="AB4" s="99" t="s">
        <v>15</v>
      </c>
      <c r="AC4" s="99"/>
      <c r="AD4" s="99"/>
      <c r="AE4" s="99" t="s">
        <v>17</v>
      </c>
      <c r="AF4" s="99"/>
      <c r="AG4" s="99"/>
      <c r="AH4" s="99" t="s">
        <v>16</v>
      </c>
      <c r="AI4" s="99"/>
      <c r="AJ4" s="99"/>
      <c r="AK4" s="99"/>
      <c r="AL4" s="99"/>
      <c r="AM4" s="101"/>
      <c r="AN4" s="96"/>
      <c r="AO4" s="99"/>
      <c r="AP4" s="99"/>
      <c r="AQ4" s="99"/>
      <c r="AR4" s="99"/>
      <c r="AS4" s="99"/>
      <c r="AT4" s="99"/>
      <c r="AU4" s="99"/>
      <c r="AV4" s="101"/>
      <c r="AW4" s="96"/>
      <c r="AX4" s="99"/>
      <c r="AY4" s="99"/>
      <c r="AZ4" s="99"/>
      <c r="BA4" s="99"/>
      <c r="BB4" s="99"/>
      <c r="BC4" s="99"/>
      <c r="BD4" s="99"/>
      <c r="BE4" s="103"/>
      <c r="BF4" s="11"/>
    </row>
    <row r="5" spans="1:58" ht="22.5" customHeight="1">
      <c r="A5" s="95"/>
      <c r="B5" s="97"/>
      <c r="C5" s="100"/>
      <c r="D5" s="102"/>
      <c r="E5" s="87"/>
      <c r="F5" s="89"/>
      <c r="G5" s="2" t="s">
        <v>16</v>
      </c>
      <c r="H5" s="3" t="s">
        <v>18</v>
      </c>
      <c r="I5" s="3" t="s">
        <v>19</v>
      </c>
      <c r="J5" s="3" t="s">
        <v>16</v>
      </c>
      <c r="K5" s="3" t="s">
        <v>18</v>
      </c>
      <c r="L5" s="3" t="s">
        <v>19</v>
      </c>
      <c r="M5" s="3" t="s">
        <v>16</v>
      </c>
      <c r="N5" s="3" t="s">
        <v>18</v>
      </c>
      <c r="O5" s="3" t="s">
        <v>19</v>
      </c>
      <c r="P5" s="3" t="s">
        <v>16</v>
      </c>
      <c r="Q5" s="3" t="s">
        <v>18</v>
      </c>
      <c r="R5" s="3" t="s">
        <v>19</v>
      </c>
      <c r="S5" s="3" t="s">
        <v>16</v>
      </c>
      <c r="T5" s="3" t="s">
        <v>18</v>
      </c>
      <c r="U5" s="3" t="s">
        <v>19</v>
      </c>
      <c r="V5" s="3" t="s">
        <v>16</v>
      </c>
      <c r="W5" s="3" t="s">
        <v>18</v>
      </c>
      <c r="X5" s="3" t="s">
        <v>19</v>
      </c>
      <c r="Y5" s="3" t="s">
        <v>16</v>
      </c>
      <c r="Z5" s="3" t="s">
        <v>18</v>
      </c>
      <c r="AA5" s="3" t="s">
        <v>19</v>
      </c>
      <c r="AB5" s="3" t="s">
        <v>16</v>
      </c>
      <c r="AC5" s="3" t="s">
        <v>18</v>
      </c>
      <c r="AD5" s="3" t="s">
        <v>19</v>
      </c>
      <c r="AE5" s="3" t="s">
        <v>16</v>
      </c>
      <c r="AF5" s="3" t="s">
        <v>18</v>
      </c>
      <c r="AG5" s="3" t="s">
        <v>19</v>
      </c>
      <c r="AH5" s="3" t="s">
        <v>16</v>
      </c>
      <c r="AI5" s="3" t="s">
        <v>18</v>
      </c>
      <c r="AJ5" s="3" t="s">
        <v>19</v>
      </c>
      <c r="AK5" s="3" t="s">
        <v>16</v>
      </c>
      <c r="AL5" s="3" t="s">
        <v>18</v>
      </c>
      <c r="AM5" s="4" t="s">
        <v>19</v>
      </c>
      <c r="AN5" s="2" t="s">
        <v>16</v>
      </c>
      <c r="AO5" s="3" t="s">
        <v>18</v>
      </c>
      <c r="AP5" s="3" t="s">
        <v>19</v>
      </c>
      <c r="AQ5" s="3" t="s">
        <v>16</v>
      </c>
      <c r="AR5" s="3" t="s">
        <v>18</v>
      </c>
      <c r="AS5" s="3" t="s">
        <v>19</v>
      </c>
      <c r="AT5" s="3" t="s">
        <v>16</v>
      </c>
      <c r="AU5" s="3" t="s">
        <v>18</v>
      </c>
      <c r="AV5" s="4" t="s">
        <v>19</v>
      </c>
      <c r="AW5" s="2" t="s">
        <v>16</v>
      </c>
      <c r="AX5" s="3" t="s">
        <v>18</v>
      </c>
      <c r="AY5" s="3" t="s">
        <v>19</v>
      </c>
      <c r="AZ5" s="3" t="s">
        <v>16</v>
      </c>
      <c r="BA5" s="3" t="s">
        <v>18</v>
      </c>
      <c r="BB5" s="3" t="s">
        <v>19</v>
      </c>
      <c r="BC5" s="3" t="s">
        <v>16</v>
      </c>
      <c r="BD5" s="3" t="s">
        <v>18</v>
      </c>
      <c r="BE5" s="10" t="s">
        <v>19</v>
      </c>
      <c r="BF5" s="11"/>
    </row>
    <row r="6" spans="1:58" ht="33" customHeight="1">
      <c r="A6" s="90" t="s">
        <v>20</v>
      </c>
      <c r="B6" s="16" t="s">
        <v>21</v>
      </c>
      <c r="C6" s="17" t="s">
        <v>22</v>
      </c>
      <c r="D6" s="18" t="s">
        <v>23</v>
      </c>
      <c r="E6" s="12">
        <v>24</v>
      </c>
      <c r="F6" s="13">
        <v>0</v>
      </c>
      <c r="G6" s="19">
        <f>SUM(H6:I6)</f>
        <v>320</v>
      </c>
      <c r="H6" s="19">
        <v>145</v>
      </c>
      <c r="I6" s="19">
        <v>175</v>
      </c>
      <c r="J6" s="19">
        <f>SUM(K6:L6)</f>
        <v>321</v>
      </c>
      <c r="K6" s="19">
        <v>144</v>
      </c>
      <c r="L6" s="19">
        <v>177</v>
      </c>
      <c r="M6" s="19">
        <f>SUM(N6:O6)</f>
        <v>319</v>
      </c>
      <c r="N6" s="19">
        <v>144</v>
      </c>
      <c r="O6" s="19">
        <v>175</v>
      </c>
      <c r="P6" s="19">
        <f>SUM(Q6:R6)</f>
        <v>960</v>
      </c>
      <c r="Q6" s="19">
        <f>SUM(H6,K6,N6)</f>
        <v>433</v>
      </c>
      <c r="R6" s="19">
        <f>SUM(I6,L6,O6)</f>
        <v>527</v>
      </c>
      <c r="S6" s="19">
        <f>SUM(T6:U6)</f>
        <v>0</v>
      </c>
      <c r="T6" s="19"/>
      <c r="U6" s="19"/>
      <c r="V6" s="19">
        <f>SUM(W6:X6)</f>
        <v>0</v>
      </c>
      <c r="W6" s="19"/>
      <c r="X6" s="19"/>
      <c r="Y6" s="19">
        <f>SUM(Z6:AA6)</f>
        <v>0</v>
      </c>
      <c r="Z6" s="19"/>
      <c r="AA6" s="19"/>
      <c r="AB6" s="19">
        <f>SUM(AC6:AD6)</f>
        <v>0</v>
      </c>
      <c r="AC6" s="19"/>
      <c r="AD6" s="19"/>
      <c r="AE6" s="19">
        <f>SUM(AF6:AG6)</f>
        <v>0</v>
      </c>
      <c r="AF6" s="19"/>
      <c r="AG6" s="19"/>
      <c r="AH6" s="19">
        <f>SUM(AI6:AJ6)</f>
        <v>0</v>
      </c>
      <c r="AI6" s="19">
        <f>SUM(W6,Z6,AC6,AF6)</f>
        <v>0</v>
      </c>
      <c r="AJ6" s="19">
        <f>SUM(X6,AA6,AD6,AG6)</f>
        <v>0</v>
      </c>
      <c r="AK6" s="19">
        <f>SUM(AL6:AM6)</f>
        <v>0</v>
      </c>
      <c r="AL6" s="19"/>
      <c r="AM6" s="20"/>
      <c r="AN6" s="21">
        <f>SUM(AO6:AP6)</f>
        <v>62</v>
      </c>
      <c r="AO6" s="19">
        <v>37</v>
      </c>
      <c r="AP6" s="19">
        <v>25</v>
      </c>
      <c r="AQ6" s="19">
        <f>SUM(AR6:AS6)</f>
        <v>0</v>
      </c>
      <c r="AR6" s="19"/>
      <c r="AS6" s="19"/>
      <c r="AT6" s="19">
        <f>SUM(AU6:AV6)</f>
        <v>0</v>
      </c>
      <c r="AU6" s="19"/>
      <c r="AV6" s="20"/>
      <c r="AW6" s="21">
        <f>SUM(AX6:AY6)</f>
        <v>8</v>
      </c>
      <c r="AX6" s="19">
        <v>3</v>
      </c>
      <c r="AY6" s="19">
        <v>5</v>
      </c>
      <c r="AZ6" s="19">
        <f>SUM(BA6:BB6)</f>
        <v>0</v>
      </c>
      <c r="BA6" s="19"/>
      <c r="BB6" s="19"/>
      <c r="BC6" s="19">
        <f>SUM(BD6:BE6)</f>
        <v>0</v>
      </c>
      <c r="BD6" s="19"/>
      <c r="BE6" s="22"/>
      <c r="BF6" s="11"/>
    </row>
    <row r="7" spans="1:58" ht="33" customHeight="1">
      <c r="A7" s="91"/>
      <c r="B7" s="23" t="s">
        <v>24</v>
      </c>
      <c r="C7" s="24" t="s">
        <v>25</v>
      </c>
      <c r="D7" s="25" t="s">
        <v>26</v>
      </c>
      <c r="E7" s="14">
        <v>24</v>
      </c>
      <c r="F7" s="15">
        <v>0</v>
      </c>
      <c r="G7" s="26">
        <f>SUM(H7:I7)</f>
        <v>321</v>
      </c>
      <c r="H7" s="27">
        <v>142</v>
      </c>
      <c r="I7" s="27">
        <v>179</v>
      </c>
      <c r="J7" s="27">
        <f aca="true" t="shared" si="0" ref="J7:J40">SUM(K7:L7)</f>
        <v>321</v>
      </c>
      <c r="K7" s="27">
        <v>145</v>
      </c>
      <c r="L7" s="27">
        <v>176</v>
      </c>
      <c r="M7" s="27">
        <f aca="true" t="shared" si="1" ref="M7:M40">SUM(N7:O7)</f>
        <v>317</v>
      </c>
      <c r="N7" s="27">
        <v>147</v>
      </c>
      <c r="O7" s="27">
        <v>170</v>
      </c>
      <c r="P7" s="27">
        <f aca="true" t="shared" si="2" ref="P7:P40">SUM(Q7:R7)</f>
        <v>959</v>
      </c>
      <c r="Q7" s="27">
        <f aca="true" t="shared" si="3" ref="Q7:Q40">SUM(H7,K7,N7)</f>
        <v>434</v>
      </c>
      <c r="R7" s="27">
        <f aca="true" t="shared" si="4" ref="R7:R40">SUM(I7,L7,O7)</f>
        <v>525</v>
      </c>
      <c r="S7" s="27">
        <f aca="true" t="shared" si="5" ref="S7:S40">SUM(T7:U7)</f>
        <v>0</v>
      </c>
      <c r="T7" s="27"/>
      <c r="U7" s="27"/>
      <c r="V7" s="27">
        <f aca="true" t="shared" si="6" ref="V7:V40">SUM(W7:X7)</f>
        <v>0</v>
      </c>
      <c r="W7" s="27"/>
      <c r="X7" s="27"/>
      <c r="Y7" s="27">
        <f aca="true" t="shared" si="7" ref="Y7:Y40">SUM(Z7:AA7)</f>
        <v>0</v>
      </c>
      <c r="Z7" s="27"/>
      <c r="AA7" s="27"/>
      <c r="AB7" s="27">
        <f aca="true" t="shared" si="8" ref="AB7:AB40">SUM(AC7:AD7)</f>
        <v>0</v>
      </c>
      <c r="AC7" s="27"/>
      <c r="AD7" s="27"/>
      <c r="AE7" s="27">
        <f aca="true" t="shared" si="9" ref="AE7:AE40">SUM(AF7:AG7)</f>
        <v>0</v>
      </c>
      <c r="AF7" s="27"/>
      <c r="AG7" s="27"/>
      <c r="AH7" s="27">
        <f aca="true" t="shared" si="10" ref="AH7:AH40">SUM(AI7:AJ7)</f>
        <v>0</v>
      </c>
      <c r="AI7" s="27">
        <f aca="true" t="shared" si="11" ref="AI7:AI40">SUM(W7,Z7,AC7,AF7)</f>
        <v>0</v>
      </c>
      <c r="AJ7" s="27">
        <f aca="true" t="shared" si="12" ref="AJ7:AJ40">SUM(X7,AA7,AD7,AG7)</f>
        <v>0</v>
      </c>
      <c r="AK7" s="27">
        <f aca="true" t="shared" si="13" ref="AK7:AK40">SUM(AL7:AM7)</f>
        <v>0</v>
      </c>
      <c r="AL7" s="27"/>
      <c r="AM7" s="28"/>
      <c r="AN7" s="26">
        <f aca="true" t="shared" si="14" ref="AN7:AN40">SUM(AO7:AP7)</f>
        <v>61</v>
      </c>
      <c r="AO7" s="27">
        <v>35</v>
      </c>
      <c r="AP7" s="27">
        <v>26</v>
      </c>
      <c r="AQ7" s="27">
        <f aca="true" t="shared" si="15" ref="AQ7:AQ40">SUM(AR7:AS7)</f>
        <v>0</v>
      </c>
      <c r="AR7" s="27"/>
      <c r="AS7" s="27"/>
      <c r="AT7" s="27">
        <f aca="true" t="shared" si="16" ref="AT7:AT40">SUM(AU7:AV7)</f>
        <v>0</v>
      </c>
      <c r="AU7" s="27"/>
      <c r="AV7" s="28"/>
      <c r="AW7" s="26">
        <f aca="true" t="shared" si="17" ref="AW7:AW40">SUM(AX7:AY7)</f>
        <v>12</v>
      </c>
      <c r="AX7" s="27">
        <v>4</v>
      </c>
      <c r="AY7" s="27">
        <v>8</v>
      </c>
      <c r="AZ7" s="27">
        <f aca="true" t="shared" si="18" ref="AZ7:AZ40">SUM(BA7:BB7)</f>
        <v>0</v>
      </c>
      <c r="BA7" s="27"/>
      <c r="BB7" s="27"/>
      <c r="BC7" s="27">
        <f aca="true" t="shared" si="19" ref="BC7:BC40">SUM(BD7:BE7)</f>
        <v>0</v>
      </c>
      <c r="BD7" s="27"/>
      <c r="BE7" s="29"/>
      <c r="BF7" s="11"/>
    </row>
    <row r="8" spans="1:58" ht="33" customHeight="1">
      <c r="A8" s="91"/>
      <c r="B8" s="23" t="s">
        <v>27</v>
      </c>
      <c r="C8" s="24" t="s">
        <v>28</v>
      </c>
      <c r="D8" s="25" t="s">
        <v>29</v>
      </c>
      <c r="E8" s="14">
        <v>24</v>
      </c>
      <c r="F8" s="15">
        <v>0</v>
      </c>
      <c r="G8" s="26">
        <f aca="true" t="shared" si="20" ref="G8:G40">SUM(H8:I8)</f>
        <v>321</v>
      </c>
      <c r="H8" s="27">
        <v>145</v>
      </c>
      <c r="I8" s="27">
        <v>176</v>
      </c>
      <c r="J8" s="27">
        <f t="shared" si="0"/>
        <v>317</v>
      </c>
      <c r="K8" s="27">
        <v>152</v>
      </c>
      <c r="L8" s="27">
        <v>165</v>
      </c>
      <c r="M8" s="27">
        <f t="shared" si="1"/>
        <v>316</v>
      </c>
      <c r="N8" s="27">
        <v>165</v>
      </c>
      <c r="O8" s="27">
        <v>151</v>
      </c>
      <c r="P8" s="27">
        <f t="shared" si="2"/>
        <v>954</v>
      </c>
      <c r="Q8" s="27">
        <f t="shared" si="3"/>
        <v>462</v>
      </c>
      <c r="R8" s="27">
        <f t="shared" si="4"/>
        <v>492</v>
      </c>
      <c r="S8" s="27">
        <f t="shared" si="5"/>
        <v>0</v>
      </c>
      <c r="T8" s="27"/>
      <c r="U8" s="27"/>
      <c r="V8" s="27">
        <f t="shared" si="6"/>
        <v>0</v>
      </c>
      <c r="W8" s="27"/>
      <c r="X8" s="27"/>
      <c r="Y8" s="27">
        <f t="shared" si="7"/>
        <v>0</v>
      </c>
      <c r="Z8" s="27"/>
      <c r="AA8" s="27"/>
      <c r="AB8" s="27">
        <f t="shared" si="8"/>
        <v>0</v>
      </c>
      <c r="AC8" s="27"/>
      <c r="AD8" s="27"/>
      <c r="AE8" s="27">
        <f t="shared" si="9"/>
        <v>0</v>
      </c>
      <c r="AF8" s="27"/>
      <c r="AG8" s="27"/>
      <c r="AH8" s="27">
        <f t="shared" si="10"/>
        <v>0</v>
      </c>
      <c r="AI8" s="27">
        <f t="shared" si="11"/>
        <v>0</v>
      </c>
      <c r="AJ8" s="27">
        <f t="shared" si="12"/>
        <v>0</v>
      </c>
      <c r="AK8" s="27">
        <f t="shared" si="13"/>
        <v>0</v>
      </c>
      <c r="AL8" s="27"/>
      <c r="AM8" s="28"/>
      <c r="AN8" s="26">
        <f t="shared" si="14"/>
        <v>68</v>
      </c>
      <c r="AO8" s="27">
        <v>32</v>
      </c>
      <c r="AP8" s="27">
        <v>36</v>
      </c>
      <c r="AQ8" s="27">
        <f t="shared" si="15"/>
        <v>0</v>
      </c>
      <c r="AR8" s="27"/>
      <c r="AS8" s="27"/>
      <c r="AT8" s="27">
        <f t="shared" si="16"/>
        <v>0</v>
      </c>
      <c r="AU8" s="27"/>
      <c r="AV8" s="28"/>
      <c r="AW8" s="26">
        <f t="shared" si="17"/>
        <v>8</v>
      </c>
      <c r="AX8" s="27">
        <v>4</v>
      </c>
      <c r="AY8" s="27">
        <v>4</v>
      </c>
      <c r="AZ8" s="27">
        <f t="shared" si="18"/>
        <v>0</v>
      </c>
      <c r="BA8" s="27"/>
      <c r="BB8" s="27"/>
      <c r="BC8" s="27">
        <f t="shared" si="19"/>
        <v>0</v>
      </c>
      <c r="BD8" s="27"/>
      <c r="BE8" s="29"/>
      <c r="BF8" s="11"/>
    </row>
    <row r="9" spans="1:58" ht="33" customHeight="1">
      <c r="A9" s="91"/>
      <c r="B9" s="23" t="s">
        <v>30</v>
      </c>
      <c r="C9" s="24" t="s">
        <v>28</v>
      </c>
      <c r="D9" s="25" t="s">
        <v>31</v>
      </c>
      <c r="E9" s="14">
        <v>18</v>
      </c>
      <c r="F9" s="15">
        <v>0</v>
      </c>
      <c r="G9" s="26">
        <f t="shared" si="20"/>
        <v>240</v>
      </c>
      <c r="H9" s="27">
        <v>97</v>
      </c>
      <c r="I9" s="27">
        <v>143</v>
      </c>
      <c r="J9" s="27">
        <f t="shared" si="0"/>
        <v>241</v>
      </c>
      <c r="K9" s="27">
        <v>101</v>
      </c>
      <c r="L9" s="27">
        <v>140</v>
      </c>
      <c r="M9" s="27">
        <f t="shared" si="1"/>
        <v>234</v>
      </c>
      <c r="N9" s="27">
        <v>90</v>
      </c>
      <c r="O9" s="27">
        <v>144</v>
      </c>
      <c r="P9" s="27">
        <f t="shared" si="2"/>
        <v>715</v>
      </c>
      <c r="Q9" s="27">
        <f t="shared" si="3"/>
        <v>288</v>
      </c>
      <c r="R9" s="27">
        <f t="shared" si="4"/>
        <v>427</v>
      </c>
      <c r="S9" s="27">
        <f t="shared" si="5"/>
        <v>0</v>
      </c>
      <c r="T9" s="27"/>
      <c r="U9" s="27"/>
      <c r="V9" s="27">
        <f t="shared" si="6"/>
        <v>0</v>
      </c>
      <c r="W9" s="27"/>
      <c r="X9" s="27"/>
      <c r="Y9" s="27">
        <f t="shared" si="7"/>
        <v>0</v>
      </c>
      <c r="Z9" s="27"/>
      <c r="AA9" s="27"/>
      <c r="AB9" s="27">
        <f t="shared" si="8"/>
        <v>0</v>
      </c>
      <c r="AC9" s="27"/>
      <c r="AD9" s="27"/>
      <c r="AE9" s="27">
        <f t="shared" si="9"/>
        <v>0</v>
      </c>
      <c r="AF9" s="27"/>
      <c r="AG9" s="27"/>
      <c r="AH9" s="27">
        <f t="shared" si="10"/>
        <v>0</v>
      </c>
      <c r="AI9" s="27">
        <f t="shared" si="11"/>
        <v>0</v>
      </c>
      <c r="AJ9" s="27">
        <f t="shared" si="12"/>
        <v>0</v>
      </c>
      <c r="AK9" s="27">
        <f t="shared" si="13"/>
        <v>0</v>
      </c>
      <c r="AL9" s="27"/>
      <c r="AM9" s="28"/>
      <c r="AN9" s="26">
        <f t="shared" si="14"/>
        <v>46</v>
      </c>
      <c r="AO9" s="27">
        <v>31</v>
      </c>
      <c r="AP9" s="27">
        <v>15</v>
      </c>
      <c r="AQ9" s="27">
        <f t="shared" si="15"/>
        <v>0</v>
      </c>
      <c r="AR9" s="27"/>
      <c r="AS9" s="27"/>
      <c r="AT9" s="27">
        <f t="shared" si="16"/>
        <v>0</v>
      </c>
      <c r="AU9" s="27"/>
      <c r="AV9" s="28"/>
      <c r="AW9" s="26">
        <f t="shared" si="17"/>
        <v>7</v>
      </c>
      <c r="AX9" s="27">
        <v>5</v>
      </c>
      <c r="AY9" s="27">
        <v>2</v>
      </c>
      <c r="AZ9" s="27">
        <f t="shared" si="18"/>
        <v>0</v>
      </c>
      <c r="BA9" s="27"/>
      <c r="BB9" s="27"/>
      <c r="BC9" s="27">
        <f t="shared" si="19"/>
        <v>0</v>
      </c>
      <c r="BD9" s="27"/>
      <c r="BE9" s="29"/>
      <c r="BF9" s="11"/>
    </row>
    <row r="10" spans="1:58" ht="33" customHeight="1">
      <c r="A10" s="91"/>
      <c r="B10" s="23" t="s">
        <v>32</v>
      </c>
      <c r="C10" s="24" t="s">
        <v>33</v>
      </c>
      <c r="D10" s="25" t="s">
        <v>34</v>
      </c>
      <c r="E10" s="14">
        <v>24</v>
      </c>
      <c r="F10" s="15">
        <v>0</v>
      </c>
      <c r="G10" s="26">
        <f t="shared" si="20"/>
        <v>322</v>
      </c>
      <c r="H10" s="27">
        <v>130</v>
      </c>
      <c r="I10" s="27">
        <v>192</v>
      </c>
      <c r="J10" s="27">
        <f t="shared" si="0"/>
        <v>318</v>
      </c>
      <c r="K10" s="27">
        <v>145</v>
      </c>
      <c r="L10" s="27">
        <v>173</v>
      </c>
      <c r="M10" s="27">
        <f t="shared" si="1"/>
        <v>312</v>
      </c>
      <c r="N10" s="27">
        <v>148</v>
      </c>
      <c r="O10" s="27">
        <v>164</v>
      </c>
      <c r="P10" s="27">
        <f t="shared" si="2"/>
        <v>952</v>
      </c>
      <c r="Q10" s="27">
        <f t="shared" si="3"/>
        <v>423</v>
      </c>
      <c r="R10" s="27">
        <f t="shared" si="4"/>
        <v>529</v>
      </c>
      <c r="S10" s="27">
        <f t="shared" si="5"/>
        <v>0</v>
      </c>
      <c r="T10" s="27"/>
      <c r="U10" s="27"/>
      <c r="V10" s="27">
        <f t="shared" si="6"/>
        <v>0</v>
      </c>
      <c r="W10" s="27"/>
      <c r="X10" s="27"/>
      <c r="Y10" s="27">
        <f t="shared" si="7"/>
        <v>0</v>
      </c>
      <c r="Z10" s="27"/>
      <c r="AA10" s="27"/>
      <c r="AB10" s="27">
        <f t="shared" si="8"/>
        <v>0</v>
      </c>
      <c r="AC10" s="27"/>
      <c r="AD10" s="27"/>
      <c r="AE10" s="27">
        <f t="shared" si="9"/>
        <v>0</v>
      </c>
      <c r="AF10" s="27"/>
      <c r="AG10" s="27"/>
      <c r="AH10" s="27">
        <f t="shared" si="10"/>
        <v>0</v>
      </c>
      <c r="AI10" s="27">
        <f t="shared" si="11"/>
        <v>0</v>
      </c>
      <c r="AJ10" s="27">
        <f t="shared" si="12"/>
        <v>0</v>
      </c>
      <c r="AK10" s="27">
        <f t="shared" si="13"/>
        <v>0</v>
      </c>
      <c r="AL10" s="27"/>
      <c r="AM10" s="28"/>
      <c r="AN10" s="26">
        <f t="shared" si="14"/>
        <v>63</v>
      </c>
      <c r="AO10" s="27">
        <v>36</v>
      </c>
      <c r="AP10" s="27">
        <v>27</v>
      </c>
      <c r="AQ10" s="27">
        <f t="shared" si="15"/>
        <v>0</v>
      </c>
      <c r="AR10" s="27"/>
      <c r="AS10" s="27"/>
      <c r="AT10" s="27">
        <f t="shared" si="16"/>
        <v>0</v>
      </c>
      <c r="AU10" s="27"/>
      <c r="AV10" s="28"/>
      <c r="AW10" s="26">
        <f t="shared" si="17"/>
        <v>10</v>
      </c>
      <c r="AX10" s="27">
        <v>4</v>
      </c>
      <c r="AY10" s="27">
        <v>6</v>
      </c>
      <c r="AZ10" s="27">
        <f t="shared" si="18"/>
        <v>0</v>
      </c>
      <c r="BA10" s="27"/>
      <c r="BB10" s="27"/>
      <c r="BC10" s="27">
        <f t="shared" si="19"/>
        <v>0</v>
      </c>
      <c r="BD10" s="27"/>
      <c r="BE10" s="29"/>
      <c r="BF10" s="11"/>
    </row>
    <row r="11" spans="1:58" ht="33" customHeight="1">
      <c r="A11" s="91"/>
      <c r="B11" s="23" t="s">
        <v>35</v>
      </c>
      <c r="C11" s="24" t="s">
        <v>36</v>
      </c>
      <c r="D11" s="25" t="s">
        <v>37</v>
      </c>
      <c r="E11" s="14">
        <v>18</v>
      </c>
      <c r="F11" s="15">
        <v>0</v>
      </c>
      <c r="G11" s="26">
        <f t="shared" si="20"/>
        <v>179</v>
      </c>
      <c r="H11" s="27">
        <v>85</v>
      </c>
      <c r="I11" s="27">
        <v>94</v>
      </c>
      <c r="J11" s="27">
        <f t="shared" si="0"/>
        <v>148</v>
      </c>
      <c r="K11" s="27">
        <v>69</v>
      </c>
      <c r="L11" s="27">
        <v>79</v>
      </c>
      <c r="M11" s="27">
        <f t="shared" si="1"/>
        <v>158</v>
      </c>
      <c r="N11" s="27">
        <v>79</v>
      </c>
      <c r="O11" s="27">
        <v>79</v>
      </c>
      <c r="P11" s="27">
        <f t="shared" si="2"/>
        <v>485</v>
      </c>
      <c r="Q11" s="27">
        <f t="shared" si="3"/>
        <v>233</v>
      </c>
      <c r="R11" s="27">
        <f t="shared" si="4"/>
        <v>252</v>
      </c>
      <c r="S11" s="27">
        <f t="shared" si="5"/>
        <v>0</v>
      </c>
      <c r="T11" s="27"/>
      <c r="U11" s="27"/>
      <c r="V11" s="27">
        <f t="shared" si="6"/>
        <v>0</v>
      </c>
      <c r="W11" s="27"/>
      <c r="X11" s="27"/>
      <c r="Y11" s="27">
        <f t="shared" si="7"/>
        <v>0</v>
      </c>
      <c r="Z11" s="27"/>
      <c r="AA11" s="27"/>
      <c r="AB11" s="27">
        <f t="shared" si="8"/>
        <v>0</v>
      </c>
      <c r="AC11" s="27"/>
      <c r="AD11" s="27"/>
      <c r="AE11" s="27">
        <f t="shared" si="9"/>
        <v>0</v>
      </c>
      <c r="AF11" s="27"/>
      <c r="AG11" s="27"/>
      <c r="AH11" s="27">
        <f t="shared" si="10"/>
        <v>0</v>
      </c>
      <c r="AI11" s="27">
        <f t="shared" si="11"/>
        <v>0</v>
      </c>
      <c r="AJ11" s="27">
        <f t="shared" si="12"/>
        <v>0</v>
      </c>
      <c r="AK11" s="27">
        <f t="shared" si="13"/>
        <v>0</v>
      </c>
      <c r="AL11" s="27"/>
      <c r="AM11" s="28"/>
      <c r="AN11" s="26">
        <f t="shared" si="14"/>
        <v>51</v>
      </c>
      <c r="AO11" s="27">
        <v>22</v>
      </c>
      <c r="AP11" s="27">
        <v>29</v>
      </c>
      <c r="AQ11" s="27">
        <f t="shared" si="15"/>
        <v>0</v>
      </c>
      <c r="AR11" s="27"/>
      <c r="AS11" s="27"/>
      <c r="AT11" s="27">
        <f t="shared" si="16"/>
        <v>0</v>
      </c>
      <c r="AU11" s="27"/>
      <c r="AV11" s="28"/>
      <c r="AW11" s="26">
        <f t="shared" si="17"/>
        <v>18</v>
      </c>
      <c r="AX11" s="27">
        <v>11</v>
      </c>
      <c r="AY11" s="27">
        <v>7</v>
      </c>
      <c r="AZ11" s="27">
        <f t="shared" si="18"/>
        <v>0</v>
      </c>
      <c r="BA11" s="27"/>
      <c r="BB11" s="27"/>
      <c r="BC11" s="27">
        <f t="shared" si="19"/>
        <v>0</v>
      </c>
      <c r="BD11" s="27"/>
      <c r="BE11" s="29"/>
      <c r="BF11" s="11"/>
    </row>
    <row r="12" spans="1:58" ht="33" customHeight="1">
      <c r="A12" s="91"/>
      <c r="B12" s="23" t="s">
        <v>38</v>
      </c>
      <c r="C12" s="24" t="s">
        <v>39</v>
      </c>
      <c r="D12" s="25" t="s">
        <v>40</v>
      </c>
      <c r="E12" s="14">
        <v>6</v>
      </c>
      <c r="F12" s="15">
        <v>0</v>
      </c>
      <c r="G12" s="26">
        <f t="shared" si="20"/>
        <v>28</v>
      </c>
      <c r="H12" s="27">
        <v>20</v>
      </c>
      <c r="I12" s="27">
        <v>8</v>
      </c>
      <c r="J12" s="27">
        <f t="shared" si="0"/>
        <v>27</v>
      </c>
      <c r="K12" s="27">
        <v>18</v>
      </c>
      <c r="L12" s="27">
        <v>9</v>
      </c>
      <c r="M12" s="27">
        <f t="shared" si="1"/>
        <v>29</v>
      </c>
      <c r="N12" s="27">
        <v>19</v>
      </c>
      <c r="O12" s="27">
        <v>10</v>
      </c>
      <c r="P12" s="27">
        <f t="shared" si="2"/>
        <v>84</v>
      </c>
      <c r="Q12" s="27">
        <f t="shared" si="3"/>
        <v>57</v>
      </c>
      <c r="R12" s="27">
        <f t="shared" si="4"/>
        <v>27</v>
      </c>
      <c r="S12" s="27">
        <f t="shared" si="5"/>
        <v>0</v>
      </c>
      <c r="T12" s="27"/>
      <c r="U12" s="27"/>
      <c r="V12" s="27">
        <f t="shared" si="6"/>
        <v>0</v>
      </c>
      <c r="W12" s="27"/>
      <c r="X12" s="27"/>
      <c r="Y12" s="27">
        <f t="shared" si="7"/>
        <v>0</v>
      </c>
      <c r="Z12" s="27"/>
      <c r="AA12" s="27"/>
      <c r="AB12" s="27">
        <f t="shared" si="8"/>
        <v>0</v>
      </c>
      <c r="AC12" s="27"/>
      <c r="AD12" s="27"/>
      <c r="AE12" s="27">
        <f t="shared" si="9"/>
        <v>0</v>
      </c>
      <c r="AF12" s="27"/>
      <c r="AG12" s="27"/>
      <c r="AH12" s="27">
        <f t="shared" si="10"/>
        <v>0</v>
      </c>
      <c r="AI12" s="27">
        <f t="shared" si="11"/>
        <v>0</v>
      </c>
      <c r="AJ12" s="27">
        <f t="shared" si="12"/>
        <v>0</v>
      </c>
      <c r="AK12" s="27">
        <f t="shared" si="13"/>
        <v>0</v>
      </c>
      <c r="AL12" s="27"/>
      <c r="AM12" s="28"/>
      <c r="AN12" s="26">
        <f t="shared" si="14"/>
        <v>15</v>
      </c>
      <c r="AO12" s="27">
        <v>6</v>
      </c>
      <c r="AP12" s="27">
        <v>9</v>
      </c>
      <c r="AQ12" s="27">
        <f t="shared" si="15"/>
        <v>0</v>
      </c>
      <c r="AR12" s="27"/>
      <c r="AS12" s="27"/>
      <c r="AT12" s="27">
        <f t="shared" si="16"/>
        <v>0</v>
      </c>
      <c r="AU12" s="27"/>
      <c r="AV12" s="28"/>
      <c r="AW12" s="26">
        <f t="shared" si="17"/>
        <v>3</v>
      </c>
      <c r="AX12" s="27">
        <v>2</v>
      </c>
      <c r="AY12" s="27">
        <v>1</v>
      </c>
      <c r="AZ12" s="27">
        <f t="shared" si="18"/>
        <v>0</v>
      </c>
      <c r="BA12" s="27"/>
      <c r="BB12" s="27"/>
      <c r="BC12" s="27">
        <f t="shared" si="19"/>
        <v>0</v>
      </c>
      <c r="BD12" s="27"/>
      <c r="BE12" s="29"/>
      <c r="BF12" s="11"/>
    </row>
    <row r="13" spans="1:58" ht="33" customHeight="1">
      <c r="A13" s="91"/>
      <c r="B13" s="23" t="s">
        <v>41</v>
      </c>
      <c r="C13" s="24" t="s">
        <v>42</v>
      </c>
      <c r="D13" s="25" t="s">
        <v>43</v>
      </c>
      <c r="E13" s="14">
        <v>33</v>
      </c>
      <c r="F13" s="15">
        <v>8</v>
      </c>
      <c r="G13" s="26">
        <f t="shared" si="20"/>
        <v>312</v>
      </c>
      <c r="H13" s="27">
        <v>264</v>
      </c>
      <c r="I13" s="27">
        <v>48</v>
      </c>
      <c r="J13" s="27">
        <f t="shared" si="0"/>
        <v>304</v>
      </c>
      <c r="K13" s="27">
        <v>258</v>
      </c>
      <c r="L13" s="27">
        <v>46</v>
      </c>
      <c r="M13" s="27">
        <f t="shared" si="1"/>
        <v>297</v>
      </c>
      <c r="N13" s="27">
        <v>259</v>
      </c>
      <c r="O13" s="27">
        <v>38</v>
      </c>
      <c r="P13" s="27">
        <f t="shared" si="2"/>
        <v>913</v>
      </c>
      <c r="Q13" s="27">
        <f t="shared" si="3"/>
        <v>781</v>
      </c>
      <c r="R13" s="27">
        <f t="shared" si="4"/>
        <v>132</v>
      </c>
      <c r="S13" s="27">
        <f t="shared" si="5"/>
        <v>0</v>
      </c>
      <c r="T13" s="27"/>
      <c r="U13" s="27"/>
      <c r="V13" s="27">
        <f t="shared" si="6"/>
        <v>30</v>
      </c>
      <c r="W13" s="27">
        <v>30</v>
      </c>
      <c r="X13" s="27">
        <v>0</v>
      </c>
      <c r="Y13" s="27">
        <f t="shared" si="7"/>
        <v>26</v>
      </c>
      <c r="Z13" s="27">
        <v>26</v>
      </c>
      <c r="AA13" s="27">
        <v>0</v>
      </c>
      <c r="AB13" s="27">
        <f t="shared" si="8"/>
        <v>17</v>
      </c>
      <c r="AC13" s="27">
        <v>16</v>
      </c>
      <c r="AD13" s="27">
        <v>1</v>
      </c>
      <c r="AE13" s="27">
        <f t="shared" si="9"/>
        <v>14</v>
      </c>
      <c r="AF13" s="27">
        <v>14</v>
      </c>
      <c r="AG13" s="27">
        <v>0</v>
      </c>
      <c r="AH13" s="27">
        <f t="shared" si="10"/>
        <v>87</v>
      </c>
      <c r="AI13" s="27">
        <f t="shared" si="11"/>
        <v>86</v>
      </c>
      <c r="AJ13" s="27">
        <f t="shared" si="12"/>
        <v>1</v>
      </c>
      <c r="AK13" s="27">
        <f t="shared" si="13"/>
        <v>0</v>
      </c>
      <c r="AL13" s="27"/>
      <c r="AM13" s="28"/>
      <c r="AN13" s="26">
        <f t="shared" si="14"/>
        <v>99</v>
      </c>
      <c r="AO13" s="27">
        <v>65</v>
      </c>
      <c r="AP13" s="27">
        <v>34</v>
      </c>
      <c r="AQ13" s="27">
        <f t="shared" si="15"/>
        <v>26</v>
      </c>
      <c r="AR13" s="27">
        <v>22</v>
      </c>
      <c r="AS13" s="27">
        <v>4</v>
      </c>
      <c r="AT13" s="27">
        <f t="shared" si="16"/>
        <v>0</v>
      </c>
      <c r="AU13" s="27"/>
      <c r="AV13" s="28"/>
      <c r="AW13" s="26">
        <f t="shared" si="17"/>
        <v>20</v>
      </c>
      <c r="AX13" s="27">
        <v>16</v>
      </c>
      <c r="AY13" s="27">
        <v>4</v>
      </c>
      <c r="AZ13" s="27">
        <f t="shared" si="18"/>
        <v>2</v>
      </c>
      <c r="BA13" s="27">
        <v>2</v>
      </c>
      <c r="BB13" s="27">
        <v>0</v>
      </c>
      <c r="BC13" s="27">
        <f t="shared" si="19"/>
        <v>0</v>
      </c>
      <c r="BD13" s="27"/>
      <c r="BE13" s="29"/>
      <c r="BF13" s="11"/>
    </row>
    <row r="14" spans="1:58" ht="33" customHeight="1">
      <c r="A14" s="91"/>
      <c r="B14" s="23" t="s">
        <v>44</v>
      </c>
      <c r="C14" s="24" t="s">
        <v>45</v>
      </c>
      <c r="D14" s="25" t="s">
        <v>46</v>
      </c>
      <c r="E14" s="14">
        <v>24</v>
      </c>
      <c r="F14" s="15">
        <v>0</v>
      </c>
      <c r="G14" s="26">
        <f t="shared" si="20"/>
        <v>280</v>
      </c>
      <c r="H14" s="27">
        <v>104</v>
      </c>
      <c r="I14" s="27">
        <v>176</v>
      </c>
      <c r="J14" s="27">
        <f t="shared" si="0"/>
        <v>269</v>
      </c>
      <c r="K14" s="27">
        <v>87</v>
      </c>
      <c r="L14" s="27">
        <v>182</v>
      </c>
      <c r="M14" s="27">
        <f t="shared" si="1"/>
        <v>274</v>
      </c>
      <c r="N14" s="27">
        <v>73</v>
      </c>
      <c r="O14" s="27">
        <v>201</v>
      </c>
      <c r="P14" s="27">
        <f t="shared" si="2"/>
        <v>823</v>
      </c>
      <c r="Q14" s="27">
        <f t="shared" si="3"/>
        <v>264</v>
      </c>
      <c r="R14" s="27">
        <f t="shared" si="4"/>
        <v>559</v>
      </c>
      <c r="S14" s="27">
        <f t="shared" si="5"/>
        <v>0</v>
      </c>
      <c r="T14" s="27"/>
      <c r="U14" s="27"/>
      <c r="V14" s="27">
        <f t="shared" si="6"/>
        <v>0</v>
      </c>
      <c r="W14" s="27"/>
      <c r="X14" s="27"/>
      <c r="Y14" s="27">
        <f t="shared" si="7"/>
        <v>0</v>
      </c>
      <c r="Z14" s="27"/>
      <c r="AA14" s="27"/>
      <c r="AB14" s="27">
        <f t="shared" si="8"/>
        <v>0</v>
      </c>
      <c r="AC14" s="27"/>
      <c r="AD14" s="27"/>
      <c r="AE14" s="27">
        <f t="shared" si="9"/>
        <v>0</v>
      </c>
      <c r="AF14" s="27"/>
      <c r="AG14" s="27"/>
      <c r="AH14" s="27">
        <f t="shared" si="10"/>
        <v>0</v>
      </c>
      <c r="AI14" s="27">
        <f t="shared" si="11"/>
        <v>0</v>
      </c>
      <c r="AJ14" s="27">
        <f t="shared" si="12"/>
        <v>0</v>
      </c>
      <c r="AK14" s="27">
        <f t="shared" si="13"/>
        <v>0</v>
      </c>
      <c r="AL14" s="27"/>
      <c r="AM14" s="28"/>
      <c r="AN14" s="26">
        <f t="shared" si="14"/>
        <v>56</v>
      </c>
      <c r="AO14" s="27">
        <v>28</v>
      </c>
      <c r="AP14" s="27">
        <v>28</v>
      </c>
      <c r="AQ14" s="27">
        <f t="shared" si="15"/>
        <v>0</v>
      </c>
      <c r="AR14" s="27"/>
      <c r="AS14" s="27"/>
      <c r="AT14" s="27">
        <f t="shared" si="16"/>
        <v>0</v>
      </c>
      <c r="AU14" s="27"/>
      <c r="AV14" s="28"/>
      <c r="AW14" s="26">
        <f t="shared" si="17"/>
        <v>10</v>
      </c>
      <c r="AX14" s="27">
        <v>6</v>
      </c>
      <c r="AY14" s="27">
        <v>4</v>
      </c>
      <c r="AZ14" s="27">
        <f t="shared" si="18"/>
        <v>0</v>
      </c>
      <c r="BA14" s="27"/>
      <c r="BB14" s="27"/>
      <c r="BC14" s="27">
        <f t="shared" si="19"/>
        <v>0</v>
      </c>
      <c r="BD14" s="27"/>
      <c r="BE14" s="29"/>
      <c r="BF14" s="11"/>
    </row>
    <row r="15" spans="1:58" ht="33" customHeight="1">
      <c r="A15" s="91"/>
      <c r="B15" s="23" t="s">
        <v>47</v>
      </c>
      <c r="C15" s="24" t="s">
        <v>42</v>
      </c>
      <c r="D15" s="25" t="s">
        <v>48</v>
      </c>
      <c r="E15" s="14">
        <v>0</v>
      </c>
      <c r="F15" s="15">
        <v>15</v>
      </c>
      <c r="G15" s="26">
        <f t="shared" si="20"/>
        <v>0</v>
      </c>
      <c r="H15" s="27"/>
      <c r="I15" s="27"/>
      <c r="J15" s="27">
        <f t="shared" si="0"/>
        <v>0</v>
      </c>
      <c r="K15" s="27"/>
      <c r="L15" s="27"/>
      <c r="M15" s="27">
        <f t="shared" si="1"/>
        <v>0</v>
      </c>
      <c r="N15" s="27"/>
      <c r="O15" s="27"/>
      <c r="P15" s="27">
        <f t="shared" si="2"/>
        <v>0</v>
      </c>
      <c r="Q15" s="27">
        <f t="shared" si="3"/>
        <v>0</v>
      </c>
      <c r="R15" s="27">
        <f t="shared" si="4"/>
        <v>0</v>
      </c>
      <c r="S15" s="27">
        <f t="shared" si="5"/>
        <v>0</v>
      </c>
      <c r="T15" s="27"/>
      <c r="U15" s="27"/>
      <c r="V15" s="27">
        <f t="shared" si="6"/>
        <v>105</v>
      </c>
      <c r="W15" s="27">
        <v>48</v>
      </c>
      <c r="X15" s="27">
        <v>57</v>
      </c>
      <c r="Y15" s="27">
        <f t="shared" si="7"/>
        <v>76</v>
      </c>
      <c r="Z15" s="27">
        <v>38</v>
      </c>
      <c r="AA15" s="27">
        <v>38</v>
      </c>
      <c r="AB15" s="27">
        <f t="shared" si="8"/>
        <v>61</v>
      </c>
      <c r="AC15" s="27">
        <v>24</v>
      </c>
      <c r="AD15" s="27">
        <v>37</v>
      </c>
      <c r="AE15" s="27">
        <f t="shared" si="9"/>
        <v>41</v>
      </c>
      <c r="AF15" s="27">
        <v>14</v>
      </c>
      <c r="AG15" s="27">
        <v>27</v>
      </c>
      <c r="AH15" s="27">
        <f t="shared" si="10"/>
        <v>283</v>
      </c>
      <c r="AI15" s="27">
        <f t="shared" si="11"/>
        <v>124</v>
      </c>
      <c r="AJ15" s="27">
        <f t="shared" si="12"/>
        <v>159</v>
      </c>
      <c r="AK15" s="27">
        <f t="shared" si="13"/>
        <v>342</v>
      </c>
      <c r="AL15" s="30">
        <v>136</v>
      </c>
      <c r="AM15" s="31">
        <v>206</v>
      </c>
      <c r="AN15" s="26">
        <f t="shared" si="14"/>
        <v>0</v>
      </c>
      <c r="AO15" s="27"/>
      <c r="AP15" s="27"/>
      <c r="AQ15" s="27">
        <f t="shared" si="15"/>
        <v>37</v>
      </c>
      <c r="AR15" s="27">
        <v>19</v>
      </c>
      <c r="AS15" s="27">
        <v>18</v>
      </c>
      <c r="AT15" s="27">
        <f t="shared" si="16"/>
        <v>17</v>
      </c>
      <c r="AU15" s="27">
        <v>9</v>
      </c>
      <c r="AV15" s="28">
        <v>8</v>
      </c>
      <c r="AW15" s="26">
        <f t="shared" si="17"/>
        <v>0</v>
      </c>
      <c r="AX15" s="27"/>
      <c r="AY15" s="27"/>
      <c r="AZ15" s="27">
        <f t="shared" si="18"/>
        <v>8</v>
      </c>
      <c r="BA15" s="27">
        <v>6</v>
      </c>
      <c r="BB15" s="27">
        <v>2</v>
      </c>
      <c r="BC15" s="27">
        <f t="shared" si="19"/>
        <v>3</v>
      </c>
      <c r="BD15" s="27">
        <v>0</v>
      </c>
      <c r="BE15" s="29">
        <v>3</v>
      </c>
      <c r="BF15" s="11"/>
    </row>
    <row r="16" spans="1:58" ht="33" customHeight="1">
      <c r="A16" s="91"/>
      <c r="B16" s="23" t="s">
        <v>49</v>
      </c>
      <c r="C16" s="24" t="s">
        <v>50</v>
      </c>
      <c r="D16" s="25" t="s">
        <v>51</v>
      </c>
      <c r="E16" s="14">
        <v>25</v>
      </c>
      <c r="F16" s="15">
        <v>4</v>
      </c>
      <c r="G16" s="26">
        <f t="shared" si="20"/>
        <v>320</v>
      </c>
      <c r="H16" s="27">
        <v>147</v>
      </c>
      <c r="I16" s="27">
        <v>173</v>
      </c>
      <c r="J16" s="27">
        <f t="shared" si="0"/>
        <v>340</v>
      </c>
      <c r="K16" s="27">
        <v>148</v>
      </c>
      <c r="L16" s="27">
        <v>192</v>
      </c>
      <c r="M16" s="27">
        <f t="shared" si="1"/>
        <v>315</v>
      </c>
      <c r="N16" s="27">
        <v>122</v>
      </c>
      <c r="O16" s="27">
        <v>193</v>
      </c>
      <c r="P16" s="27">
        <f t="shared" si="2"/>
        <v>975</v>
      </c>
      <c r="Q16" s="27">
        <f t="shared" si="3"/>
        <v>417</v>
      </c>
      <c r="R16" s="27">
        <f t="shared" si="4"/>
        <v>558</v>
      </c>
      <c r="S16" s="27">
        <f t="shared" si="5"/>
        <v>0</v>
      </c>
      <c r="T16" s="27"/>
      <c r="U16" s="27"/>
      <c r="V16" s="27">
        <f t="shared" si="6"/>
        <v>17</v>
      </c>
      <c r="W16" s="27">
        <v>12</v>
      </c>
      <c r="X16" s="27">
        <v>5</v>
      </c>
      <c r="Y16" s="27">
        <f t="shared" si="7"/>
        <v>14</v>
      </c>
      <c r="Z16" s="27">
        <v>11</v>
      </c>
      <c r="AA16" s="27">
        <v>3</v>
      </c>
      <c r="AB16" s="27">
        <f t="shared" si="8"/>
        <v>8</v>
      </c>
      <c r="AC16" s="27">
        <v>3</v>
      </c>
      <c r="AD16" s="27">
        <v>5</v>
      </c>
      <c r="AE16" s="27">
        <f t="shared" si="9"/>
        <v>11</v>
      </c>
      <c r="AF16" s="27">
        <v>3</v>
      </c>
      <c r="AG16" s="27">
        <v>8</v>
      </c>
      <c r="AH16" s="27">
        <f t="shared" si="10"/>
        <v>50</v>
      </c>
      <c r="AI16" s="27">
        <f t="shared" si="11"/>
        <v>29</v>
      </c>
      <c r="AJ16" s="27">
        <f t="shared" si="12"/>
        <v>21</v>
      </c>
      <c r="AK16" s="27">
        <f t="shared" si="13"/>
        <v>0</v>
      </c>
      <c r="AL16" s="27"/>
      <c r="AM16" s="28"/>
      <c r="AN16" s="26">
        <f t="shared" si="14"/>
        <v>66</v>
      </c>
      <c r="AO16" s="27">
        <v>35</v>
      </c>
      <c r="AP16" s="27">
        <v>31</v>
      </c>
      <c r="AQ16" s="27">
        <f t="shared" si="15"/>
        <v>8</v>
      </c>
      <c r="AR16" s="27">
        <v>5</v>
      </c>
      <c r="AS16" s="27">
        <v>3</v>
      </c>
      <c r="AT16" s="27">
        <f t="shared" si="16"/>
        <v>0</v>
      </c>
      <c r="AU16" s="27"/>
      <c r="AV16" s="28"/>
      <c r="AW16" s="26">
        <f t="shared" si="17"/>
        <v>8</v>
      </c>
      <c r="AX16" s="27">
        <v>5</v>
      </c>
      <c r="AY16" s="27">
        <v>3</v>
      </c>
      <c r="AZ16" s="27">
        <f t="shared" si="18"/>
        <v>0</v>
      </c>
      <c r="BA16" s="27">
        <v>0</v>
      </c>
      <c r="BB16" s="27">
        <v>0</v>
      </c>
      <c r="BC16" s="27">
        <f t="shared" si="19"/>
        <v>0</v>
      </c>
      <c r="BD16" s="27"/>
      <c r="BE16" s="29"/>
      <c r="BF16" s="11"/>
    </row>
    <row r="17" spans="1:58" ht="33" customHeight="1">
      <c r="A17" s="91"/>
      <c r="B17" s="42" t="s">
        <v>168</v>
      </c>
      <c r="C17" s="43" t="s">
        <v>191</v>
      </c>
      <c r="D17" s="44" t="s">
        <v>192</v>
      </c>
      <c r="E17" s="14">
        <v>18</v>
      </c>
      <c r="F17" s="15">
        <v>0</v>
      </c>
      <c r="G17" s="26">
        <f t="shared" si="20"/>
        <v>210</v>
      </c>
      <c r="H17" s="27">
        <v>105</v>
      </c>
      <c r="I17" s="27">
        <v>105</v>
      </c>
      <c r="J17" s="27">
        <f t="shared" si="0"/>
        <v>209</v>
      </c>
      <c r="K17" s="27">
        <v>120</v>
      </c>
      <c r="L17" s="27">
        <v>89</v>
      </c>
      <c r="M17" s="27">
        <f t="shared" si="1"/>
        <v>198</v>
      </c>
      <c r="N17" s="27">
        <v>112</v>
      </c>
      <c r="O17" s="27">
        <v>86</v>
      </c>
      <c r="P17" s="27">
        <f t="shared" si="2"/>
        <v>617</v>
      </c>
      <c r="Q17" s="27">
        <f t="shared" si="3"/>
        <v>337</v>
      </c>
      <c r="R17" s="27">
        <f t="shared" si="4"/>
        <v>280</v>
      </c>
      <c r="S17" s="27">
        <f t="shared" si="5"/>
        <v>0</v>
      </c>
      <c r="T17" s="27"/>
      <c r="U17" s="27"/>
      <c r="V17" s="27">
        <f t="shared" si="6"/>
        <v>0</v>
      </c>
      <c r="W17" s="27"/>
      <c r="X17" s="27"/>
      <c r="Y17" s="27">
        <f t="shared" si="7"/>
        <v>0</v>
      </c>
      <c r="Z17" s="27"/>
      <c r="AA17" s="27"/>
      <c r="AB17" s="27">
        <f t="shared" si="8"/>
        <v>0</v>
      </c>
      <c r="AC17" s="27"/>
      <c r="AD17" s="27"/>
      <c r="AE17" s="27">
        <f t="shared" si="9"/>
        <v>0</v>
      </c>
      <c r="AF17" s="27"/>
      <c r="AG17" s="27"/>
      <c r="AH17" s="27">
        <f t="shared" si="10"/>
        <v>0</v>
      </c>
      <c r="AI17" s="27">
        <f t="shared" si="11"/>
        <v>0</v>
      </c>
      <c r="AJ17" s="27">
        <f t="shared" si="12"/>
        <v>0</v>
      </c>
      <c r="AK17" s="27">
        <f t="shared" si="13"/>
        <v>0</v>
      </c>
      <c r="AL17" s="27"/>
      <c r="AM17" s="28"/>
      <c r="AN17" s="26">
        <f t="shared" si="14"/>
        <v>61</v>
      </c>
      <c r="AO17" s="27">
        <v>32</v>
      </c>
      <c r="AP17" s="27">
        <v>29</v>
      </c>
      <c r="AQ17" s="27">
        <f t="shared" si="15"/>
        <v>0</v>
      </c>
      <c r="AR17" s="27"/>
      <c r="AS17" s="27"/>
      <c r="AT17" s="27">
        <f t="shared" si="16"/>
        <v>0</v>
      </c>
      <c r="AU17" s="27"/>
      <c r="AV17" s="28"/>
      <c r="AW17" s="26">
        <f t="shared" si="17"/>
        <v>10</v>
      </c>
      <c r="AX17" s="27">
        <v>6</v>
      </c>
      <c r="AY17" s="27">
        <v>4</v>
      </c>
      <c r="AZ17" s="27">
        <f t="shared" si="18"/>
        <v>0</v>
      </c>
      <c r="BA17" s="27"/>
      <c r="BB17" s="27"/>
      <c r="BC17" s="27">
        <f t="shared" si="19"/>
        <v>0</v>
      </c>
      <c r="BD17" s="27"/>
      <c r="BE17" s="29"/>
      <c r="BF17" s="11"/>
    </row>
    <row r="18" spans="1:58" ht="33" customHeight="1">
      <c r="A18" s="91"/>
      <c r="B18" s="23" t="s">
        <v>52</v>
      </c>
      <c r="C18" s="24" t="s">
        <v>53</v>
      </c>
      <c r="D18" s="25" t="s">
        <v>54</v>
      </c>
      <c r="E18" s="14">
        <v>15</v>
      </c>
      <c r="F18" s="15">
        <v>0</v>
      </c>
      <c r="G18" s="26">
        <f t="shared" si="20"/>
        <v>190</v>
      </c>
      <c r="H18" s="27">
        <v>99</v>
      </c>
      <c r="I18" s="27">
        <v>91</v>
      </c>
      <c r="J18" s="27">
        <f t="shared" si="0"/>
        <v>165</v>
      </c>
      <c r="K18" s="27">
        <v>75</v>
      </c>
      <c r="L18" s="27">
        <v>90</v>
      </c>
      <c r="M18" s="27">
        <f t="shared" si="1"/>
        <v>171</v>
      </c>
      <c r="N18" s="27">
        <v>85</v>
      </c>
      <c r="O18" s="27">
        <v>86</v>
      </c>
      <c r="P18" s="27">
        <f t="shared" si="2"/>
        <v>526</v>
      </c>
      <c r="Q18" s="27">
        <f t="shared" si="3"/>
        <v>259</v>
      </c>
      <c r="R18" s="27">
        <f t="shared" si="4"/>
        <v>267</v>
      </c>
      <c r="S18" s="27">
        <f t="shared" si="5"/>
        <v>0</v>
      </c>
      <c r="T18" s="27"/>
      <c r="U18" s="27"/>
      <c r="V18" s="27">
        <f t="shared" si="6"/>
        <v>0</v>
      </c>
      <c r="W18" s="27"/>
      <c r="X18" s="27"/>
      <c r="Y18" s="27">
        <f t="shared" si="7"/>
        <v>0</v>
      </c>
      <c r="Z18" s="27"/>
      <c r="AA18" s="27"/>
      <c r="AB18" s="27">
        <f t="shared" si="8"/>
        <v>0</v>
      </c>
      <c r="AC18" s="27"/>
      <c r="AD18" s="27"/>
      <c r="AE18" s="27">
        <f t="shared" si="9"/>
        <v>0</v>
      </c>
      <c r="AF18" s="27"/>
      <c r="AG18" s="27"/>
      <c r="AH18" s="27">
        <f t="shared" si="10"/>
        <v>0</v>
      </c>
      <c r="AI18" s="27">
        <f t="shared" si="11"/>
        <v>0</v>
      </c>
      <c r="AJ18" s="27">
        <f t="shared" si="12"/>
        <v>0</v>
      </c>
      <c r="AK18" s="27">
        <f t="shared" si="13"/>
        <v>0</v>
      </c>
      <c r="AL18" s="27"/>
      <c r="AM18" s="28"/>
      <c r="AN18" s="26">
        <f t="shared" si="14"/>
        <v>43</v>
      </c>
      <c r="AO18" s="27">
        <v>20</v>
      </c>
      <c r="AP18" s="27">
        <v>23</v>
      </c>
      <c r="AQ18" s="27">
        <f t="shared" si="15"/>
        <v>0</v>
      </c>
      <c r="AR18" s="27"/>
      <c r="AS18" s="27"/>
      <c r="AT18" s="27">
        <f t="shared" si="16"/>
        <v>0</v>
      </c>
      <c r="AU18" s="27"/>
      <c r="AV18" s="28"/>
      <c r="AW18" s="26">
        <f t="shared" si="17"/>
        <v>9</v>
      </c>
      <c r="AX18" s="27">
        <v>6</v>
      </c>
      <c r="AY18" s="27">
        <v>3</v>
      </c>
      <c r="AZ18" s="27">
        <f t="shared" si="18"/>
        <v>0</v>
      </c>
      <c r="BA18" s="27"/>
      <c r="BB18" s="27"/>
      <c r="BC18" s="27">
        <f t="shared" si="19"/>
        <v>0</v>
      </c>
      <c r="BD18" s="27"/>
      <c r="BE18" s="29"/>
      <c r="BF18" s="11"/>
    </row>
    <row r="19" spans="1:58" ht="33" customHeight="1">
      <c r="A19" s="91"/>
      <c r="B19" s="23" t="s">
        <v>55</v>
      </c>
      <c r="C19" s="24" t="s">
        <v>56</v>
      </c>
      <c r="D19" s="25" t="s">
        <v>57</v>
      </c>
      <c r="E19" s="14">
        <v>18</v>
      </c>
      <c r="F19" s="15">
        <v>0</v>
      </c>
      <c r="G19" s="26">
        <f t="shared" si="20"/>
        <v>230</v>
      </c>
      <c r="H19" s="27">
        <v>116</v>
      </c>
      <c r="I19" s="27">
        <v>114</v>
      </c>
      <c r="J19" s="27">
        <f t="shared" si="0"/>
        <v>219</v>
      </c>
      <c r="K19" s="27">
        <v>116</v>
      </c>
      <c r="L19" s="27">
        <v>103</v>
      </c>
      <c r="M19" s="27">
        <f t="shared" si="1"/>
        <v>217</v>
      </c>
      <c r="N19" s="27">
        <v>106</v>
      </c>
      <c r="O19" s="27">
        <v>111</v>
      </c>
      <c r="P19" s="27">
        <f t="shared" si="2"/>
        <v>666</v>
      </c>
      <c r="Q19" s="27">
        <f t="shared" si="3"/>
        <v>338</v>
      </c>
      <c r="R19" s="27">
        <f t="shared" si="4"/>
        <v>328</v>
      </c>
      <c r="S19" s="27">
        <f t="shared" si="5"/>
        <v>0</v>
      </c>
      <c r="T19" s="27"/>
      <c r="U19" s="27"/>
      <c r="V19" s="27">
        <f t="shared" si="6"/>
        <v>0</v>
      </c>
      <c r="W19" s="27"/>
      <c r="X19" s="27"/>
      <c r="Y19" s="27">
        <f t="shared" si="7"/>
        <v>0</v>
      </c>
      <c r="Z19" s="27"/>
      <c r="AA19" s="27"/>
      <c r="AB19" s="27">
        <f t="shared" si="8"/>
        <v>0</v>
      </c>
      <c r="AC19" s="27"/>
      <c r="AD19" s="27"/>
      <c r="AE19" s="27">
        <f t="shared" si="9"/>
        <v>0</v>
      </c>
      <c r="AF19" s="27"/>
      <c r="AG19" s="27"/>
      <c r="AH19" s="27">
        <f t="shared" si="10"/>
        <v>0</v>
      </c>
      <c r="AI19" s="27">
        <f t="shared" si="11"/>
        <v>0</v>
      </c>
      <c r="AJ19" s="27">
        <f t="shared" si="12"/>
        <v>0</v>
      </c>
      <c r="AK19" s="27">
        <f t="shared" si="13"/>
        <v>0</v>
      </c>
      <c r="AL19" s="27"/>
      <c r="AM19" s="28"/>
      <c r="AN19" s="26">
        <f t="shared" si="14"/>
        <v>43</v>
      </c>
      <c r="AO19" s="27">
        <v>23</v>
      </c>
      <c r="AP19" s="27">
        <v>20</v>
      </c>
      <c r="AQ19" s="27">
        <f t="shared" si="15"/>
        <v>0</v>
      </c>
      <c r="AR19" s="27"/>
      <c r="AS19" s="27"/>
      <c r="AT19" s="27">
        <f t="shared" si="16"/>
        <v>0</v>
      </c>
      <c r="AU19" s="27"/>
      <c r="AV19" s="28"/>
      <c r="AW19" s="26">
        <f t="shared" si="17"/>
        <v>9</v>
      </c>
      <c r="AX19" s="27">
        <v>3</v>
      </c>
      <c r="AY19" s="27">
        <v>6</v>
      </c>
      <c r="AZ19" s="27">
        <f t="shared" si="18"/>
        <v>0</v>
      </c>
      <c r="BA19" s="27"/>
      <c r="BB19" s="27"/>
      <c r="BC19" s="27">
        <f t="shared" si="19"/>
        <v>0</v>
      </c>
      <c r="BD19" s="27"/>
      <c r="BE19" s="29"/>
      <c r="BF19" s="11"/>
    </row>
    <row r="20" spans="1:58" ht="33" customHeight="1">
      <c r="A20" s="91"/>
      <c r="B20" s="23" t="s">
        <v>58</v>
      </c>
      <c r="C20" s="24" t="s">
        <v>59</v>
      </c>
      <c r="D20" s="25" t="s">
        <v>60</v>
      </c>
      <c r="E20" s="14">
        <v>18</v>
      </c>
      <c r="F20" s="15">
        <v>0</v>
      </c>
      <c r="G20" s="26">
        <f t="shared" si="20"/>
        <v>201</v>
      </c>
      <c r="H20" s="27">
        <v>73</v>
      </c>
      <c r="I20" s="27">
        <v>128</v>
      </c>
      <c r="J20" s="27">
        <f t="shared" si="0"/>
        <v>190</v>
      </c>
      <c r="K20" s="27">
        <v>75</v>
      </c>
      <c r="L20" s="27">
        <v>115</v>
      </c>
      <c r="M20" s="27">
        <f t="shared" si="1"/>
        <v>182</v>
      </c>
      <c r="N20" s="27">
        <v>55</v>
      </c>
      <c r="O20" s="27">
        <v>127</v>
      </c>
      <c r="P20" s="27">
        <f t="shared" si="2"/>
        <v>573</v>
      </c>
      <c r="Q20" s="27">
        <f t="shared" si="3"/>
        <v>203</v>
      </c>
      <c r="R20" s="27">
        <f t="shared" si="4"/>
        <v>370</v>
      </c>
      <c r="S20" s="27">
        <f t="shared" si="5"/>
        <v>0</v>
      </c>
      <c r="T20" s="27"/>
      <c r="U20" s="27"/>
      <c r="V20" s="27">
        <f t="shared" si="6"/>
        <v>0</v>
      </c>
      <c r="W20" s="27"/>
      <c r="X20" s="27"/>
      <c r="Y20" s="27">
        <f t="shared" si="7"/>
        <v>0</v>
      </c>
      <c r="Z20" s="27"/>
      <c r="AA20" s="27"/>
      <c r="AB20" s="27">
        <f t="shared" si="8"/>
        <v>0</v>
      </c>
      <c r="AC20" s="27"/>
      <c r="AD20" s="27"/>
      <c r="AE20" s="27">
        <f t="shared" si="9"/>
        <v>0</v>
      </c>
      <c r="AF20" s="27"/>
      <c r="AG20" s="27"/>
      <c r="AH20" s="27">
        <f t="shared" si="10"/>
        <v>0</v>
      </c>
      <c r="AI20" s="27">
        <f t="shared" si="11"/>
        <v>0</v>
      </c>
      <c r="AJ20" s="27">
        <f t="shared" si="12"/>
        <v>0</v>
      </c>
      <c r="AK20" s="27">
        <f t="shared" si="13"/>
        <v>0</v>
      </c>
      <c r="AL20" s="27"/>
      <c r="AM20" s="28"/>
      <c r="AN20" s="26">
        <f t="shared" si="14"/>
        <v>47</v>
      </c>
      <c r="AO20" s="27">
        <v>16</v>
      </c>
      <c r="AP20" s="27">
        <v>31</v>
      </c>
      <c r="AQ20" s="27">
        <f t="shared" si="15"/>
        <v>0</v>
      </c>
      <c r="AR20" s="27"/>
      <c r="AS20" s="27"/>
      <c r="AT20" s="27">
        <f t="shared" si="16"/>
        <v>0</v>
      </c>
      <c r="AU20" s="27"/>
      <c r="AV20" s="28"/>
      <c r="AW20" s="26">
        <f t="shared" si="17"/>
        <v>11</v>
      </c>
      <c r="AX20" s="27">
        <v>4</v>
      </c>
      <c r="AY20" s="27">
        <v>7</v>
      </c>
      <c r="AZ20" s="27">
        <f t="shared" si="18"/>
        <v>0</v>
      </c>
      <c r="BA20" s="27"/>
      <c r="BB20" s="27"/>
      <c r="BC20" s="27">
        <f t="shared" si="19"/>
        <v>0</v>
      </c>
      <c r="BD20" s="27"/>
      <c r="BE20" s="29"/>
      <c r="BF20" s="11"/>
    </row>
    <row r="21" spans="1:58" ht="33" customHeight="1">
      <c r="A21" s="91"/>
      <c r="B21" s="42" t="s">
        <v>169</v>
      </c>
      <c r="C21" s="24" t="s">
        <v>61</v>
      </c>
      <c r="D21" s="25" t="s">
        <v>62</v>
      </c>
      <c r="E21" s="14">
        <v>6</v>
      </c>
      <c r="F21" s="15">
        <v>0</v>
      </c>
      <c r="G21" s="26">
        <f t="shared" si="20"/>
        <v>45</v>
      </c>
      <c r="H21" s="27">
        <v>32</v>
      </c>
      <c r="I21" s="27">
        <v>13</v>
      </c>
      <c r="J21" s="27">
        <f t="shared" si="0"/>
        <v>41</v>
      </c>
      <c r="K21" s="27">
        <v>23</v>
      </c>
      <c r="L21" s="27">
        <v>18</v>
      </c>
      <c r="M21" s="27">
        <f t="shared" si="1"/>
        <v>39</v>
      </c>
      <c r="N21" s="27">
        <v>20</v>
      </c>
      <c r="O21" s="27">
        <v>19</v>
      </c>
      <c r="P21" s="27">
        <f t="shared" si="2"/>
        <v>125</v>
      </c>
      <c r="Q21" s="27">
        <f t="shared" si="3"/>
        <v>75</v>
      </c>
      <c r="R21" s="27">
        <f t="shared" si="4"/>
        <v>50</v>
      </c>
      <c r="S21" s="27">
        <f t="shared" si="5"/>
        <v>0</v>
      </c>
      <c r="T21" s="27"/>
      <c r="U21" s="27"/>
      <c r="V21" s="27">
        <f t="shared" si="6"/>
        <v>0</v>
      </c>
      <c r="W21" s="27"/>
      <c r="X21" s="27"/>
      <c r="Y21" s="27">
        <f t="shared" si="7"/>
        <v>0</v>
      </c>
      <c r="Z21" s="27"/>
      <c r="AA21" s="27"/>
      <c r="AB21" s="27">
        <f t="shared" si="8"/>
        <v>0</v>
      </c>
      <c r="AC21" s="27"/>
      <c r="AD21" s="27"/>
      <c r="AE21" s="27">
        <f t="shared" si="9"/>
        <v>0</v>
      </c>
      <c r="AF21" s="27"/>
      <c r="AG21" s="27"/>
      <c r="AH21" s="27">
        <f t="shared" si="10"/>
        <v>0</v>
      </c>
      <c r="AI21" s="27">
        <f t="shared" si="11"/>
        <v>0</v>
      </c>
      <c r="AJ21" s="27">
        <f t="shared" si="12"/>
        <v>0</v>
      </c>
      <c r="AK21" s="27">
        <f t="shared" si="13"/>
        <v>0</v>
      </c>
      <c r="AL21" s="27"/>
      <c r="AM21" s="28"/>
      <c r="AN21" s="26">
        <f t="shared" si="14"/>
        <v>20</v>
      </c>
      <c r="AO21" s="27">
        <v>13</v>
      </c>
      <c r="AP21" s="27">
        <v>7</v>
      </c>
      <c r="AQ21" s="27">
        <f t="shared" si="15"/>
        <v>0</v>
      </c>
      <c r="AR21" s="27"/>
      <c r="AS21" s="27"/>
      <c r="AT21" s="27">
        <f t="shared" si="16"/>
        <v>0</v>
      </c>
      <c r="AU21" s="27"/>
      <c r="AV21" s="28"/>
      <c r="AW21" s="26">
        <f t="shared" si="17"/>
        <v>6</v>
      </c>
      <c r="AX21" s="27">
        <v>4</v>
      </c>
      <c r="AY21" s="27">
        <v>2</v>
      </c>
      <c r="AZ21" s="27">
        <f t="shared" si="18"/>
        <v>0</v>
      </c>
      <c r="BA21" s="27"/>
      <c r="BB21" s="27"/>
      <c r="BC21" s="27">
        <f t="shared" si="19"/>
        <v>0</v>
      </c>
      <c r="BD21" s="27"/>
      <c r="BE21" s="29"/>
      <c r="BF21" s="11"/>
    </row>
    <row r="22" spans="1:58" ht="33" customHeight="1">
      <c r="A22" s="91"/>
      <c r="B22" s="23" t="s">
        <v>63</v>
      </c>
      <c r="C22" s="24" t="s">
        <v>64</v>
      </c>
      <c r="D22" s="25" t="s">
        <v>65</v>
      </c>
      <c r="E22" s="14">
        <v>12</v>
      </c>
      <c r="F22" s="15">
        <v>0</v>
      </c>
      <c r="G22" s="26">
        <f t="shared" si="20"/>
        <v>129</v>
      </c>
      <c r="H22" s="27">
        <v>129</v>
      </c>
      <c r="I22" s="27">
        <v>0</v>
      </c>
      <c r="J22" s="27">
        <f t="shared" si="0"/>
        <v>109</v>
      </c>
      <c r="K22" s="27">
        <v>109</v>
      </c>
      <c r="L22" s="27">
        <v>0</v>
      </c>
      <c r="M22" s="27">
        <f t="shared" si="1"/>
        <v>117</v>
      </c>
      <c r="N22" s="27">
        <v>117</v>
      </c>
      <c r="O22" s="27">
        <v>0</v>
      </c>
      <c r="P22" s="27">
        <f t="shared" si="2"/>
        <v>355</v>
      </c>
      <c r="Q22" s="27">
        <f t="shared" si="3"/>
        <v>355</v>
      </c>
      <c r="R22" s="27">
        <f t="shared" si="4"/>
        <v>0</v>
      </c>
      <c r="S22" s="27">
        <f t="shared" si="5"/>
        <v>0</v>
      </c>
      <c r="T22" s="27"/>
      <c r="U22" s="27"/>
      <c r="V22" s="27">
        <f t="shared" si="6"/>
        <v>0</v>
      </c>
      <c r="W22" s="27"/>
      <c r="X22" s="27"/>
      <c r="Y22" s="27">
        <f t="shared" si="7"/>
        <v>0</v>
      </c>
      <c r="Z22" s="27"/>
      <c r="AA22" s="27"/>
      <c r="AB22" s="27">
        <f t="shared" si="8"/>
        <v>0</v>
      </c>
      <c r="AC22" s="27"/>
      <c r="AD22" s="27"/>
      <c r="AE22" s="27">
        <f t="shared" si="9"/>
        <v>0</v>
      </c>
      <c r="AF22" s="27"/>
      <c r="AG22" s="27"/>
      <c r="AH22" s="27">
        <f t="shared" si="10"/>
        <v>0</v>
      </c>
      <c r="AI22" s="27">
        <f t="shared" si="11"/>
        <v>0</v>
      </c>
      <c r="AJ22" s="27">
        <f t="shared" si="12"/>
        <v>0</v>
      </c>
      <c r="AK22" s="27">
        <f t="shared" si="13"/>
        <v>0</v>
      </c>
      <c r="AL22" s="27"/>
      <c r="AM22" s="28"/>
      <c r="AN22" s="26">
        <f t="shared" si="14"/>
        <v>43</v>
      </c>
      <c r="AO22" s="27">
        <v>31</v>
      </c>
      <c r="AP22" s="27">
        <v>12</v>
      </c>
      <c r="AQ22" s="27">
        <f t="shared" si="15"/>
        <v>0</v>
      </c>
      <c r="AR22" s="27"/>
      <c r="AS22" s="27"/>
      <c r="AT22" s="27">
        <f t="shared" si="16"/>
        <v>0</v>
      </c>
      <c r="AU22" s="27"/>
      <c r="AV22" s="28"/>
      <c r="AW22" s="26">
        <f t="shared" si="17"/>
        <v>14</v>
      </c>
      <c r="AX22" s="27">
        <v>8</v>
      </c>
      <c r="AY22" s="27">
        <v>6</v>
      </c>
      <c r="AZ22" s="27">
        <f t="shared" si="18"/>
        <v>0</v>
      </c>
      <c r="BA22" s="27"/>
      <c r="BB22" s="27"/>
      <c r="BC22" s="27">
        <f t="shared" si="19"/>
        <v>0</v>
      </c>
      <c r="BD22" s="27"/>
      <c r="BE22" s="29"/>
      <c r="BF22" s="11"/>
    </row>
    <row r="23" spans="1:58" ht="33" customHeight="1">
      <c r="A23" s="91"/>
      <c r="B23" s="23" t="s">
        <v>66</v>
      </c>
      <c r="C23" s="24" t="s">
        <v>67</v>
      </c>
      <c r="D23" s="25" t="s">
        <v>68</v>
      </c>
      <c r="E23" s="14">
        <v>15</v>
      </c>
      <c r="F23" s="15">
        <v>4</v>
      </c>
      <c r="G23" s="26">
        <f t="shared" si="20"/>
        <v>200</v>
      </c>
      <c r="H23" s="27">
        <v>56</v>
      </c>
      <c r="I23" s="27">
        <v>144</v>
      </c>
      <c r="J23" s="27">
        <f t="shared" si="0"/>
        <v>202</v>
      </c>
      <c r="K23" s="27">
        <v>70</v>
      </c>
      <c r="L23" s="27">
        <v>132</v>
      </c>
      <c r="M23" s="27">
        <f t="shared" si="1"/>
        <v>198</v>
      </c>
      <c r="N23" s="27">
        <v>69</v>
      </c>
      <c r="O23" s="27">
        <v>129</v>
      </c>
      <c r="P23" s="27">
        <f t="shared" si="2"/>
        <v>600</v>
      </c>
      <c r="Q23" s="27">
        <f t="shared" si="3"/>
        <v>195</v>
      </c>
      <c r="R23" s="27">
        <f t="shared" si="4"/>
        <v>405</v>
      </c>
      <c r="S23" s="27">
        <f t="shared" si="5"/>
        <v>0</v>
      </c>
      <c r="T23" s="27"/>
      <c r="U23" s="27"/>
      <c r="V23" s="27">
        <f t="shared" si="6"/>
        <v>17</v>
      </c>
      <c r="W23" s="27">
        <v>8</v>
      </c>
      <c r="X23" s="27">
        <v>9</v>
      </c>
      <c r="Y23" s="27">
        <f t="shared" si="7"/>
        <v>15</v>
      </c>
      <c r="Z23" s="27">
        <v>9</v>
      </c>
      <c r="AA23" s="27">
        <v>6</v>
      </c>
      <c r="AB23" s="27">
        <f t="shared" si="8"/>
        <v>9</v>
      </c>
      <c r="AC23" s="27">
        <v>6</v>
      </c>
      <c r="AD23" s="27">
        <v>3</v>
      </c>
      <c r="AE23" s="27">
        <f t="shared" si="9"/>
        <v>5</v>
      </c>
      <c r="AF23" s="27">
        <v>3</v>
      </c>
      <c r="AG23" s="27">
        <v>2</v>
      </c>
      <c r="AH23" s="27">
        <f t="shared" si="10"/>
        <v>46</v>
      </c>
      <c r="AI23" s="27">
        <f t="shared" si="11"/>
        <v>26</v>
      </c>
      <c r="AJ23" s="27">
        <f t="shared" si="12"/>
        <v>20</v>
      </c>
      <c r="AK23" s="27">
        <f t="shared" si="13"/>
        <v>0</v>
      </c>
      <c r="AL23" s="27"/>
      <c r="AM23" s="28"/>
      <c r="AN23" s="26">
        <f t="shared" si="14"/>
        <v>43</v>
      </c>
      <c r="AO23" s="27">
        <v>19</v>
      </c>
      <c r="AP23" s="27">
        <v>24</v>
      </c>
      <c r="AQ23" s="27">
        <f t="shared" si="15"/>
        <v>9</v>
      </c>
      <c r="AR23" s="27">
        <v>5</v>
      </c>
      <c r="AS23" s="27">
        <v>4</v>
      </c>
      <c r="AT23" s="27">
        <f t="shared" si="16"/>
        <v>0</v>
      </c>
      <c r="AU23" s="27"/>
      <c r="AV23" s="28"/>
      <c r="AW23" s="26">
        <f t="shared" si="17"/>
        <v>8</v>
      </c>
      <c r="AX23" s="27">
        <v>4</v>
      </c>
      <c r="AY23" s="27">
        <v>4</v>
      </c>
      <c r="AZ23" s="27">
        <f t="shared" si="18"/>
        <v>0</v>
      </c>
      <c r="BA23" s="27">
        <v>0</v>
      </c>
      <c r="BB23" s="27">
        <v>0</v>
      </c>
      <c r="BC23" s="27">
        <f t="shared" si="19"/>
        <v>0</v>
      </c>
      <c r="BD23" s="27"/>
      <c r="BE23" s="29"/>
      <c r="BF23" s="11"/>
    </row>
    <row r="24" spans="1:58" ht="33" customHeight="1">
      <c r="A24" s="91"/>
      <c r="B24" s="23" t="s">
        <v>69</v>
      </c>
      <c r="C24" s="24" t="s">
        <v>70</v>
      </c>
      <c r="D24" s="25" t="s">
        <v>71</v>
      </c>
      <c r="E24" s="14">
        <v>3</v>
      </c>
      <c r="F24" s="15">
        <v>0</v>
      </c>
      <c r="G24" s="26">
        <f t="shared" si="20"/>
        <v>40</v>
      </c>
      <c r="H24" s="27">
        <v>1</v>
      </c>
      <c r="I24" s="27">
        <v>39</v>
      </c>
      <c r="J24" s="27">
        <f t="shared" si="0"/>
        <v>39</v>
      </c>
      <c r="K24" s="27">
        <v>0</v>
      </c>
      <c r="L24" s="27">
        <v>39</v>
      </c>
      <c r="M24" s="27">
        <f t="shared" si="1"/>
        <v>38</v>
      </c>
      <c r="N24" s="27">
        <v>0</v>
      </c>
      <c r="O24" s="27">
        <v>38</v>
      </c>
      <c r="P24" s="27">
        <f t="shared" si="2"/>
        <v>117</v>
      </c>
      <c r="Q24" s="27">
        <f t="shared" si="3"/>
        <v>1</v>
      </c>
      <c r="R24" s="27">
        <f t="shared" si="4"/>
        <v>116</v>
      </c>
      <c r="S24" s="27">
        <f t="shared" si="5"/>
        <v>79</v>
      </c>
      <c r="T24" s="27">
        <v>2</v>
      </c>
      <c r="U24" s="27">
        <v>77</v>
      </c>
      <c r="V24" s="27">
        <f t="shared" si="6"/>
        <v>0</v>
      </c>
      <c r="W24" s="27"/>
      <c r="X24" s="27"/>
      <c r="Y24" s="27">
        <f t="shared" si="7"/>
        <v>0</v>
      </c>
      <c r="Z24" s="27"/>
      <c r="AA24" s="27"/>
      <c r="AB24" s="27">
        <f t="shared" si="8"/>
        <v>0</v>
      </c>
      <c r="AC24" s="27"/>
      <c r="AD24" s="27"/>
      <c r="AE24" s="27">
        <f t="shared" si="9"/>
        <v>0</v>
      </c>
      <c r="AF24" s="27"/>
      <c r="AG24" s="27"/>
      <c r="AH24" s="27">
        <f t="shared" si="10"/>
        <v>0</v>
      </c>
      <c r="AI24" s="27">
        <f t="shared" si="11"/>
        <v>0</v>
      </c>
      <c r="AJ24" s="27">
        <f t="shared" si="12"/>
        <v>0</v>
      </c>
      <c r="AK24" s="27">
        <f t="shared" si="13"/>
        <v>0</v>
      </c>
      <c r="AL24" s="27"/>
      <c r="AM24" s="28"/>
      <c r="AN24" s="26">
        <f t="shared" si="14"/>
        <v>20</v>
      </c>
      <c r="AO24" s="27">
        <v>2</v>
      </c>
      <c r="AP24" s="27">
        <v>18</v>
      </c>
      <c r="AQ24" s="27">
        <f t="shared" si="15"/>
        <v>0</v>
      </c>
      <c r="AR24" s="27"/>
      <c r="AS24" s="27"/>
      <c r="AT24" s="27">
        <f t="shared" si="16"/>
        <v>0</v>
      </c>
      <c r="AU24" s="27"/>
      <c r="AV24" s="28"/>
      <c r="AW24" s="26">
        <f t="shared" si="17"/>
        <v>3</v>
      </c>
      <c r="AX24" s="27">
        <v>1</v>
      </c>
      <c r="AY24" s="27">
        <v>2</v>
      </c>
      <c r="AZ24" s="27">
        <f t="shared" si="18"/>
        <v>0</v>
      </c>
      <c r="BA24" s="27"/>
      <c r="BB24" s="27"/>
      <c r="BC24" s="27">
        <f t="shared" si="19"/>
        <v>0</v>
      </c>
      <c r="BD24" s="27"/>
      <c r="BE24" s="29"/>
      <c r="BF24" s="11"/>
    </row>
    <row r="25" spans="1:58" ht="33" customHeight="1">
      <c r="A25" s="91"/>
      <c r="B25" s="23" t="s">
        <v>72</v>
      </c>
      <c r="C25" s="24" t="s">
        <v>73</v>
      </c>
      <c r="D25" s="25" t="s">
        <v>74</v>
      </c>
      <c r="E25" s="14">
        <v>20</v>
      </c>
      <c r="F25" s="15">
        <v>0</v>
      </c>
      <c r="G25" s="26">
        <f t="shared" si="20"/>
        <v>260</v>
      </c>
      <c r="H25" s="27">
        <v>99</v>
      </c>
      <c r="I25" s="27">
        <v>161</v>
      </c>
      <c r="J25" s="27">
        <f t="shared" si="0"/>
        <v>241</v>
      </c>
      <c r="K25" s="27">
        <v>91</v>
      </c>
      <c r="L25" s="27">
        <v>150</v>
      </c>
      <c r="M25" s="27">
        <f t="shared" si="1"/>
        <v>250</v>
      </c>
      <c r="N25" s="27">
        <v>118</v>
      </c>
      <c r="O25" s="27">
        <v>132</v>
      </c>
      <c r="P25" s="27">
        <f t="shared" si="2"/>
        <v>751</v>
      </c>
      <c r="Q25" s="27">
        <f t="shared" si="3"/>
        <v>308</v>
      </c>
      <c r="R25" s="27">
        <f t="shared" si="4"/>
        <v>443</v>
      </c>
      <c r="S25" s="27">
        <f t="shared" si="5"/>
        <v>0</v>
      </c>
      <c r="T25" s="27"/>
      <c r="U25" s="27"/>
      <c r="V25" s="27">
        <f t="shared" si="6"/>
        <v>0</v>
      </c>
      <c r="W25" s="27"/>
      <c r="X25" s="27"/>
      <c r="Y25" s="27">
        <f t="shared" si="7"/>
        <v>0</v>
      </c>
      <c r="Z25" s="27"/>
      <c r="AA25" s="27"/>
      <c r="AB25" s="27">
        <f t="shared" si="8"/>
        <v>0</v>
      </c>
      <c r="AC25" s="27"/>
      <c r="AD25" s="27"/>
      <c r="AE25" s="27">
        <f t="shared" si="9"/>
        <v>0</v>
      </c>
      <c r="AF25" s="27"/>
      <c r="AG25" s="27"/>
      <c r="AH25" s="27">
        <f t="shared" si="10"/>
        <v>0</v>
      </c>
      <c r="AI25" s="27">
        <f t="shared" si="11"/>
        <v>0</v>
      </c>
      <c r="AJ25" s="27">
        <f t="shared" si="12"/>
        <v>0</v>
      </c>
      <c r="AK25" s="27">
        <f t="shared" si="13"/>
        <v>0</v>
      </c>
      <c r="AL25" s="27"/>
      <c r="AM25" s="28"/>
      <c r="AN25" s="26">
        <f t="shared" si="14"/>
        <v>54</v>
      </c>
      <c r="AO25" s="27">
        <v>25</v>
      </c>
      <c r="AP25" s="27">
        <v>29</v>
      </c>
      <c r="AQ25" s="27">
        <f t="shared" si="15"/>
        <v>0</v>
      </c>
      <c r="AR25" s="27"/>
      <c r="AS25" s="27"/>
      <c r="AT25" s="27">
        <f t="shared" si="16"/>
        <v>0</v>
      </c>
      <c r="AU25" s="27"/>
      <c r="AV25" s="28"/>
      <c r="AW25" s="26">
        <f t="shared" si="17"/>
        <v>10</v>
      </c>
      <c r="AX25" s="27">
        <v>6</v>
      </c>
      <c r="AY25" s="27">
        <v>4</v>
      </c>
      <c r="AZ25" s="27">
        <f t="shared" si="18"/>
        <v>0</v>
      </c>
      <c r="BA25" s="27"/>
      <c r="BB25" s="27"/>
      <c r="BC25" s="27">
        <f t="shared" si="19"/>
        <v>0</v>
      </c>
      <c r="BD25" s="27"/>
      <c r="BE25" s="29"/>
      <c r="BF25" s="11"/>
    </row>
    <row r="26" spans="1:58" ht="33" customHeight="1">
      <c r="A26" s="91"/>
      <c r="B26" s="23" t="s">
        <v>75</v>
      </c>
      <c r="C26" s="24" t="s">
        <v>76</v>
      </c>
      <c r="D26" s="25" t="s">
        <v>77</v>
      </c>
      <c r="E26" s="14">
        <v>9</v>
      </c>
      <c r="F26" s="15">
        <v>0</v>
      </c>
      <c r="G26" s="26">
        <f t="shared" si="20"/>
        <v>76</v>
      </c>
      <c r="H26" s="27">
        <v>27</v>
      </c>
      <c r="I26" s="27">
        <v>49</v>
      </c>
      <c r="J26" s="27">
        <f t="shared" si="0"/>
        <v>71</v>
      </c>
      <c r="K26" s="27">
        <v>36</v>
      </c>
      <c r="L26" s="27">
        <v>35</v>
      </c>
      <c r="M26" s="27">
        <f t="shared" si="1"/>
        <v>76</v>
      </c>
      <c r="N26" s="27">
        <v>30</v>
      </c>
      <c r="O26" s="27">
        <v>46</v>
      </c>
      <c r="P26" s="27">
        <f t="shared" si="2"/>
        <v>223</v>
      </c>
      <c r="Q26" s="27">
        <f t="shared" si="3"/>
        <v>93</v>
      </c>
      <c r="R26" s="27">
        <f t="shared" si="4"/>
        <v>130</v>
      </c>
      <c r="S26" s="27">
        <f t="shared" si="5"/>
        <v>0</v>
      </c>
      <c r="T26" s="27"/>
      <c r="U26" s="27"/>
      <c r="V26" s="27">
        <f t="shared" si="6"/>
        <v>0</v>
      </c>
      <c r="W26" s="27"/>
      <c r="X26" s="27"/>
      <c r="Y26" s="27">
        <f t="shared" si="7"/>
        <v>0</v>
      </c>
      <c r="Z26" s="27"/>
      <c r="AA26" s="27"/>
      <c r="AB26" s="27">
        <f t="shared" si="8"/>
        <v>0</v>
      </c>
      <c r="AC26" s="27"/>
      <c r="AD26" s="27"/>
      <c r="AE26" s="27">
        <f t="shared" si="9"/>
        <v>0</v>
      </c>
      <c r="AF26" s="27"/>
      <c r="AG26" s="27"/>
      <c r="AH26" s="27">
        <f t="shared" si="10"/>
        <v>0</v>
      </c>
      <c r="AI26" s="27">
        <f t="shared" si="11"/>
        <v>0</v>
      </c>
      <c r="AJ26" s="27">
        <f t="shared" si="12"/>
        <v>0</v>
      </c>
      <c r="AK26" s="27">
        <f t="shared" si="13"/>
        <v>0</v>
      </c>
      <c r="AL26" s="27"/>
      <c r="AM26" s="28"/>
      <c r="AN26" s="26">
        <f t="shared" si="14"/>
        <v>30</v>
      </c>
      <c r="AO26" s="27">
        <v>13</v>
      </c>
      <c r="AP26" s="27">
        <v>17</v>
      </c>
      <c r="AQ26" s="27">
        <f t="shared" si="15"/>
        <v>0</v>
      </c>
      <c r="AR26" s="27"/>
      <c r="AS26" s="27"/>
      <c r="AT26" s="27">
        <f t="shared" si="16"/>
        <v>0</v>
      </c>
      <c r="AU26" s="27"/>
      <c r="AV26" s="28"/>
      <c r="AW26" s="26">
        <f t="shared" si="17"/>
        <v>9</v>
      </c>
      <c r="AX26" s="27">
        <v>6</v>
      </c>
      <c r="AY26" s="27">
        <v>3</v>
      </c>
      <c r="AZ26" s="27">
        <f t="shared" si="18"/>
        <v>0</v>
      </c>
      <c r="BA26" s="27"/>
      <c r="BB26" s="27"/>
      <c r="BC26" s="27">
        <f t="shared" si="19"/>
        <v>0</v>
      </c>
      <c r="BD26" s="27"/>
      <c r="BE26" s="29"/>
      <c r="BF26" s="11"/>
    </row>
    <row r="27" spans="1:58" ht="33" customHeight="1">
      <c r="A27" s="91"/>
      <c r="B27" s="23" t="s">
        <v>78</v>
      </c>
      <c r="C27" s="24" t="s">
        <v>79</v>
      </c>
      <c r="D27" s="25" t="s">
        <v>80</v>
      </c>
      <c r="E27" s="14">
        <v>6</v>
      </c>
      <c r="F27" s="15">
        <v>0</v>
      </c>
      <c r="G27" s="26">
        <f t="shared" si="20"/>
        <v>76</v>
      </c>
      <c r="H27" s="27">
        <v>29</v>
      </c>
      <c r="I27" s="27">
        <v>47</v>
      </c>
      <c r="J27" s="27">
        <f t="shared" si="0"/>
        <v>57</v>
      </c>
      <c r="K27" s="27">
        <v>30</v>
      </c>
      <c r="L27" s="27">
        <v>27</v>
      </c>
      <c r="M27" s="27">
        <f t="shared" si="1"/>
        <v>73</v>
      </c>
      <c r="N27" s="27">
        <v>40</v>
      </c>
      <c r="O27" s="27">
        <v>33</v>
      </c>
      <c r="P27" s="27">
        <f t="shared" si="2"/>
        <v>206</v>
      </c>
      <c r="Q27" s="27">
        <f t="shared" si="3"/>
        <v>99</v>
      </c>
      <c r="R27" s="27">
        <f t="shared" si="4"/>
        <v>107</v>
      </c>
      <c r="S27" s="27">
        <f t="shared" si="5"/>
        <v>0</v>
      </c>
      <c r="T27" s="27"/>
      <c r="U27" s="27"/>
      <c r="V27" s="27">
        <f t="shared" si="6"/>
        <v>0</v>
      </c>
      <c r="W27" s="27"/>
      <c r="X27" s="27"/>
      <c r="Y27" s="27">
        <f t="shared" si="7"/>
        <v>0</v>
      </c>
      <c r="Z27" s="27"/>
      <c r="AA27" s="27"/>
      <c r="AB27" s="27">
        <f t="shared" si="8"/>
        <v>0</v>
      </c>
      <c r="AC27" s="27"/>
      <c r="AD27" s="27"/>
      <c r="AE27" s="27">
        <f t="shared" si="9"/>
        <v>0</v>
      </c>
      <c r="AF27" s="27"/>
      <c r="AG27" s="27"/>
      <c r="AH27" s="27">
        <f t="shared" si="10"/>
        <v>0</v>
      </c>
      <c r="AI27" s="27">
        <f t="shared" si="11"/>
        <v>0</v>
      </c>
      <c r="AJ27" s="27">
        <f t="shared" si="12"/>
        <v>0</v>
      </c>
      <c r="AK27" s="27">
        <f t="shared" si="13"/>
        <v>0</v>
      </c>
      <c r="AL27" s="27"/>
      <c r="AM27" s="28"/>
      <c r="AN27" s="26">
        <f t="shared" si="14"/>
        <v>24</v>
      </c>
      <c r="AO27" s="27">
        <v>12</v>
      </c>
      <c r="AP27" s="27">
        <v>12</v>
      </c>
      <c r="AQ27" s="27">
        <f t="shared" si="15"/>
        <v>0</v>
      </c>
      <c r="AR27" s="27"/>
      <c r="AS27" s="27"/>
      <c r="AT27" s="27">
        <f t="shared" si="16"/>
        <v>0</v>
      </c>
      <c r="AU27" s="27"/>
      <c r="AV27" s="28"/>
      <c r="AW27" s="26">
        <f t="shared" si="17"/>
        <v>7</v>
      </c>
      <c r="AX27" s="27">
        <v>5</v>
      </c>
      <c r="AY27" s="27">
        <v>2</v>
      </c>
      <c r="AZ27" s="27">
        <f t="shared" si="18"/>
        <v>0</v>
      </c>
      <c r="BA27" s="27"/>
      <c r="BB27" s="27"/>
      <c r="BC27" s="27">
        <f t="shared" si="19"/>
        <v>0</v>
      </c>
      <c r="BD27" s="27"/>
      <c r="BE27" s="29"/>
      <c r="BF27" s="11"/>
    </row>
    <row r="28" spans="1:58" ht="33" customHeight="1">
      <c r="A28" s="91"/>
      <c r="B28" s="23" t="s">
        <v>81</v>
      </c>
      <c r="C28" s="24" t="s">
        <v>82</v>
      </c>
      <c r="D28" s="25" t="s">
        <v>83</v>
      </c>
      <c r="E28" s="14">
        <v>15</v>
      </c>
      <c r="F28" s="15">
        <v>0</v>
      </c>
      <c r="G28" s="26">
        <f t="shared" si="20"/>
        <v>126</v>
      </c>
      <c r="H28" s="27">
        <v>68</v>
      </c>
      <c r="I28" s="27">
        <v>58</v>
      </c>
      <c r="J28" s="27">
        <f t="shared" si="0"/>
        <v>134</v>
      </c>
      <c r="K28" s="27">
        <v>58</v>
      </c>
      <c r="L28" s="27">
        <v>76</v>
      </c>
      <c r="M28" s="27">
        <f t="shared" si="1"/>
        <v>137</v>
      </c>
      <c r="N28" s="27">
        <v>75</v>
      </c>
      <c r="O28" s="27">
        <v>62</v>
      </c>
      <c r="P28" s="27">
        <f t="shared" si="2"/>
        <v>397</v>
      </c>
      <c r="Q28" s="27">
        <f t="shared" si="3"/>
        <v>201</v>
      </c>
      <c r="R28" s="27">
        <f t="shared" si="4"/>
        <v>196</v>
      </c>
      <c r="S28" s="27">
        <f t="shared" si="5"/>
        <v>0</v>
      </c>
      <c r="T28" s="27"/>
      <c r="U28" s="27"/>
      <c r="V28" s="27">
        <f t="shared" si="6"/>
        <v>0</v>
      </c>
      <c r="W28" s="27"/>
      <c r="X28" s="27"/>
      <c r="Y28" s="27">
        <f t="shared" si="7"/>
        <v>0</v>
      </c>
      <c r="Z28" s="27"/>
      <c r="AA28" s="27"/>
      <c r="AB28" s="27">
        <f t="shared" si="8"/>
        <v>0</v>
      </c>
      <c r="AC28" s="27"/>
      <c r="AD28" s="27"/>
      <c r="AE28" s="27">
        <f t="shared" si="9"/>
        <v>0</v>
      </c>
      <c r="AF28" s="27"/>
      <c r="AG28" s="27"/>
      <c r="AH28" s="27">
        <f t="shared" si="10"/>
        <v>0</v>
      </c>
      <c r="AI28" s="27">
        <f t="shared" si="11"/>
        <v>0</v>
      </c>
      <c r="AJ28" s="27">
        <f t="shared" si="12"/>
        <v>0</v>
      </c>
      <c r="AK28" s="27">
        <f t="shared" si="13"/>
        <v>0</v>
      </c>
      <c r="AL28" s="27"/>
      <c r="AM28" s="28"/>
      <c r="AN28" s="26">
        <f t="shared" si="14"/>
        <v>38</v>
      </c>
      <c r="AO28" s="27">
        <v>22</v>
      </c>
      <c r="AP28" s="27">
        <v>16</v>
      </c>
      <c r="AQ28" s="27">
        <f t="shared" si="15"/>
        <v>0</v>
      </c>
      <c r="AR28" s="27"/>
      <c r="AS28" s="27"/>
      <c r="AT28" s="27">
        <f t="shared" si="16"/>
        <v>0</v>
      </c>
      <c r="AU28" s="27"/>
      <c r="AV28" s="28"/>
      <c r="AW28" s="26">
        <f t="shared" si="17"/>
        <v>8</v>
      </c>
      <c r="AX28" s="27">
        <v>4</v>
      </c>
      <c r="AY28" s="27">
        <v>4</v>
      </c>
      <c r="AZ28" s="27">
        <f t="shared" si="18"/>
        <v>0</v>
      </c>
      <c r="BA28" s="27"/>
      <c r="BB28" s="27"/>
      <c r="BC28" s="27">
        <f t="shared" si="19"/>
        <v>0</v>
      </c>
      <c r="BD28" s="27"/>
      <c r="BE28" s="29"/>
      <c r="BF28" s="11"/>
    </row>
    <row r="29" spans="1:58" ht="33" customHeight="1">
      <c r="A29" s="91"/>
      <c r="B29" s="23" t="s">
        <v>84</v>
      </c>
      <c r="C29" s="24" t="s">
        <v>85</v>
      </c>
      <c r="D29" s="25" t="s">
        <v>86</v>
      </c>
      <c r="E29" s="14">
        <v>17</v>
      </c>
      <c r="F29" s="15">
        <v>4</v>
      </c>
      <c r="G29" s="26">
        <f t="shared" si="20"/>
        <v>151</v>
      </c>
      <c r="H29" s="27">
        <v>51</v>
      </c>
      <c r="I29" s="27">
        <v>100</v>
      </c>
      <c r="J29" s="27">
        <f t="shared" si="0"/>
        <v>158</v>
      </c>
      <c r="K29" s="27">
        <v>59</v>
      </c>
      <c r="L29" s="27">
        <v>99</v>
      </c>
      <c r="M29" s="27">
        <f t="shared" si="1"/>
        <v>157</v>
      </c>
      <c r="N29" s="27">
        <v>51</v>
      </c>
      <c r="O29" s="27">
        <v>106</v>
      </c>
      <c r="P29" s="27">
        <f t="shared" si="2"/>
        <v>466</v>
      </c>
      <c r="Q29" s="27">
        <f t="shared" si="3"/>
        <v>161</v>
      </c>
      <c r="R29" s="27">
        <f t="shared" si="4"/>
        <v>305</v>
      </c>
      <c r="S29" s="27">
        <f t="shared" si="5"/>
        <v>0</v>
      </c>
      <c r="T29" s="27"/>
      <c r="U29" s="27"/>
      <c r="V29" s="27">
        <f t="shared" si="6"/>
        <v>12</v>
      </c>
      <c r="W29" s="27">
        <v>8</v>
      </c>
      <c r="X29" s="27">
        <v>4</v>
      </c>
      <c r="Y29" s="27">
        <f t="shared" si="7"/>
        <v>8</v>
      </c>
      <c r="Z29" s="27">
        <v>2</v>
      </c>
      <c r="AA29" s="27">
        <v>6</v>
      </c>
      <c r="AB29" s="27">
        <f t="shared" si="8"/>
        <v>9</v>
      </c>
      <c r="AC29" s="27">
        <v>6</v>
      </c>
      <c r="AD29" s="27">
        <v>3</v>
      </c>
      <c r="AE29" s="27">
        <f t="shared" si="9"/>
        <v>7</v>
      </c>
      <c r="AF29" s="27">
        <v>4</v>
      </c>
      <c r="AG29" s="27">
        <v>3</v>
      </c>
      <c r="AH29" s="27">
        <f t="shared" si="10"/>
        <v>36</v>
      </c>
      <c r="AI29" s="27">
        <f t="shared" si="11"/>
        <v>20</v>
      </c>
      <c r="AJ29" s="27">
        <f t="shared" si="12"/>
        <v>16</v>
      </c>
      <c r="AK29" s="27">
        <f t="shared" si="13"/>
        <v>0</v>
      </c>
      <c r="AL29" s="27"/>
      <c r="AM29" s="28"/>
      <c r="AN29" s="26">
        <f t="shared" si="14"/>
        <v>44</v>
      </c>
      <c r="AO29" s="27">
        <v>20</v>
      </c>
      <c r="AP29" s="27">
        <v>24</v>
      </c>
      <c r="AQ29" s="27">
        <f t="shared" si="15"/>
        <v>8</v>
      </c>
      <c r="AR29" s="27">
        <v>6</v>
      </c>
      <c r="AS29" s="27">
        <v>2</v>
      </c>
      <c r="AT29" s="27">
        <f t="shared" si="16"/>
        <v>0</v>
      </c>
      <c r="AU29" s="27"/>
      <c r="AV29" s="28"/>
      <c r="AW29" s="26">
        <f t="shared" si="17"/>
        <v>9</v>
      </c>
      <c r="AX29" s="27">
        <v>3</v>
      </c>
      <c r="AY29" s="27">
        <v>6</v>
      </c>
      <c r="AZ29" s="27">
        <f t="shared" si="18"/>
        <v>0</v>
      </c>
      <c r="BA29" s="27">
        <v>0</v>
      </c>
      <c r="BB29" s="27">
        <v>0</v>
      </c>
      <c r="BC29" s="27">
        <f t="shared" si="19"/>
        <v>0</v>
      </c>
      <c r="BD29" s="27"/>
      <c r="BE29" s="29"/>
      <c r="BF29" s="11"/>
    </row>
    <row r="30" spans="1:58" ht="33" customHeight="1">
      <c r="A30" s="91"/>
      <c r="B30" s="42" t="s">
        <v>170</v>
      </c>
      <c r="C30" s="45" t="s">
        <v>87</v>
      </c>
      <c r="D30" s="46" t="s">
        <v>88</v>
      </c>
      <c r="E30" s="14">
        <v>15</v>
      </c>
      <c r="F30" s="15">
        <v>0</v>
      </c>
      <c r="G30" s="26">
        <f t="shared" si="20"/>
        <v>145</v>
      </c>
      <c r="H30" s="27">
        <v>83</v>
      </c>
      <c r="I30" s="27">
        <v>62</v>
      </c>
      <c r="J30" s="27">
        <f t="shared" si="0"/>
        <v>126</v>
      </c>
      <c r="K30" s="27">
        <v>64</v>
      </c>
      <c r="L30" s="27">
        <v>62</v>
      </c>
      <c r="M30" s="27">
        <f t="shared" si="1"/>
        <v>127</v>
      </c>
      <c r="N30" s="27">
        <v>67</v>
      </c>
      <c r="O30" s="27">
        <v>60</v>
      </c>
      <c r="P30" s="27">
        <f t="shared" si="2"/>
        <v>398</v>
      </c>
      <c r="Q30" s="27">
        <f t="shared" si="3"/>
        <v>214</v>
      </c>
      <c r="R30" s="27">
        <f t="shared" si="4"/>
        <v>184</v>
      </c>
      <c r="S30" s="27">
        <f t="shared" si="5"/>
        <v>0</v>
      </c>
      <c r="T30" s="27"/>
      <c r="U30" s="27"/>
      <c r="V30" s="27">
        <f t="shared" si="6"/>
        <v>0</v>
      </c>
      <c r="W30" s="27"/>
      <c r="X30" s="27"/>
      <c r="Y30" s="27">
        <f t="shared" si="7"/>
        <v>0</v>
      </c>
      <c r="Z30" s="27"/>
      <c r="AA30" s="27"/>
      <c r="AB30" s="27">
        <f t="shared" si="8"/>
        <v>0</v>
      </c>
      <c r="AC30" s="27"/>
      <c r="AD30" s="27"/>
      <c r="AE30" s="27">
        <f t="shared" si="9"/>
        <v>0</v>
      </c>
      <c r="AF30" s="27"/>
      <c r="AG30" s="27"/>
      <c r="AH30" s="27">
        <f t="shared" si="10"/>
        <v>0</v>
      </c>
      <c r="AI30" s="27">
        <f t="shared" si="11"/>
        <v>0</v>
      </c>
      <c r="AJ30" s="27">
        <f t="shared" si="12"/>
        <v>0</v>
      </c>
      <c r="AK30" s="27">
        <f t="shared" si="13"/>
        <v>0</v>
      </c>
      <c r="AL30" s="27"/>
      <c r="AM30" s="28"/>
      <c r="AN30" s="26">
        <f t="shared" si="14"/>
        <v>46</v>
      </c>
      <c r="AO30" s="27">
        <v>25</v>
      </c>
      <c r="AP30" s="27">
        <v>21</v>
      </c>
      <c r="AQ30" s="27">
        <f t="shared" si="15"/>
        <v>0</v>
      </c>
      <c r="AR30" s="27"/>
      <c r="AS30" s="27"/>
      <c r="AT30" s="27">
        <f t="shared" si="16"/>
        <v>0</v>
      </c>
      <c r="AU30" s="27"/>
      <c r="AV30" s="28"/>
      <c r="AW30" s="26">
        <f t="shared" si="17"/>
        <v>16</v>
      </c>
      <c r="AX30" s="27">
        <v>10</v>
      </c>
      <c r="AY30" s="27">
        <v>6</v>
      </c>
      <c r="AZ30" s="27">
        <f t="shared" si="18"/>
        <v>0</v>
      </c>
      <c r="BA30" s="27"/>
      <c r="BB30" s="27"/>
      <c r="BC30" s="27">
        <f t="shared" si="19"/>
        <v>0</v>
      </c>
      <c r="BD30" s="27"/>
      <c r="BE30" s="29"/>
      <c r="BF30" s="11"/>
    </row>
    <row r="31" spans="1:58" ht="33" customHeight="1">
      <c r="A31" s="91"/>
      <c r="B31" s="23" t="s">
        <v>89</v>
      </c>
      <c r="C31" s="24" t="s">
        <v>90</v>
      </c>
      <c r="D31" s="25" t="s">
        <v>91</v>
      </c>
      <c r="E31" s="14">
        <v>15</v>
      </c>
      <c r="F31" s="15">
        <v>0</v>
      </c>
      <c r="G31" s="26">
        <f t="shared" si="20"/>
        <v>171</v>
      </c>
      <c r="H31" s="27">
        <v>80</v>
      </c>
      <c r="I31" s="27">
        <v>91</v>
      </c>
      <c r="J31" s="27">
        <f t="shared" si="0"/>
        <v>153</v>
      </c>
      <c r="K31" s="27">
        <v>66</v>
      </c>
      <c r="L31" s="27">
        <v>87</v>
      </c>
      <c r="M31" s="27">
        <f t="shared" si="1"/>
        <v>161</v>
      </c>
      <c r="N31" s="27">
        <v>60</v>
      </c>
      <c r="O31" s="27">
        <v>101</v>
      </c>
      <c r="P31" s="27">
        <f t="shared" si="2"/>
        <v>485</v>
      </c>
      <c r="Q31" s="27">
        <f t="shared" si="3"/>
        <v>206</v>
      </c>
      <c r="R31" s="27">
        <f t="shared" si="4"/>
        <v>279</v>
      </c>
      <c r="S31" s="27">
        <f t="shared" si="5"/>
        <v>0</v>
      </c>
      <c r="T31" s="27"/>
      <c r="U31" s="27"/>
      <c r="V31" s="27">
        <f t="shared" si="6"/>
        <v>0</v>
      </c>
      <c r="W31" s="27"/>
      <c r="X31" s="27"/>
      <c r="Y31" s="27">
        <f t="shared" si="7"/>
        <v>0</v>
      </c>
      <c r="Z31" s="27"/>
      <c r="AA31" s="27"/>
      <c r="AB31" s="27">
        <f t="shared" si="8"/>
        <v>0</v>
      </c>
      <c r="AC31" s="27"/>
      <c r="AD31" s="27"/>
      <c r="AE31" s="27">
        <f t="shared" si="9"/>
        <v>0</v>
      </c>
      <c r="AF31" s="27"/>
      <c r="AG31" s="27"/>
      <c r="AH31" s="27">
        <f t="shared" si="10"/>
        <v>0</v>
      </c>
      <c r="AI31" s="27">
        <f t="shared" si="11"/>
        <v>0</v>
      </c>
      <c r="AJ31" s="27">
        <f t="shared" si="12"/>
        <v>0</v>
      </c>
      <c r="AK31" s="27">
        <f t="shared" si="13"/>
        <v>0</v>
      </c>
      <c r="AL31" s="27"/>
      <c r="AM31" s="28"/>
      <c r="AN31" s="26">
        <f t="shared" si="14"/>
        <v>43</v>
      </c>
      <c r="AO31" s="27">
        <v>20</v>
      </c>
      <c r="AP31" s="27">
        <v>23</v>
      </c>
      <c r="AQ31" s="27">
        <f t="shared" si="15"/>
        <v>0</v>
      </c>
      <c r="AR31" s="27"/>
      <c r="AS31" s="27"/>
      <c r="AT31" s="27">
        <f t="shared" si="16"/>
        <v>0</v>
      </c>
      <c r="AU31" s="27"/>
      <c r="AV31" s="28"/>
      <c r="AW31" s="26">
        <f t="shared" si="17"/>
        <v>11</v>
      </c>
      <c r="AX31" s="27">
        <v>9</v>
      </c>
      <c r="AY31" s="27">
        <v>2</v>
      </c>
      <c r="AZ31" s="27">
        <f t="shared" si="18"/>
        <v>0</v>
      </c>
      <c r="BA31" s="27"/>
      <c r="BB31" s="27"/>
      <c r="BC31" s="27">
        <f t="shared" si="19"/>
        <v>0</v>
      </c>
      <c r="BD31" s="27"/>
      <c r="BE31" s="29"/>
      <c r="BF31" s="11"/>
    </row>
    <row r="32" spans="1:58" ht="33" customHeight="1">
      <c r="A32" s="91"/>
      <c r="B32" s="23" t="s">
        <v>92</v>
      </c>
      <c r="C32" s="24" t="s">
        <v>93</v>
      </c>
      <c r="D32" s="25" t="s">
        <v>94</v>
      </c>
      <c r="E32" s="14">
        <v>18</v>
      </c>
      <c r="F32" s="15">
        <v>0</v>
      </c>
      <c r="G32" s="26">
        <f t="shared" si="20"/>
        <v>210</v>
      </c>
      <c r="H32" s="27">
        <v>97</v>
      </c>
      <c r="I32" s="27">
        <v>113</v>
      </c>
      <c r="J32" s="27">
        <f t="shared" si="0"/>
        <v>200</v>
      </c>
      <c r="K32" s="27">
        <v>93</v>
      </c>
      <c r="L32" s="27">
        <v>107</v>
      </c>
      <c r="M32" s="27">
        <f t="shared" si="1"/>
        <v>205</v>
      </c>
      <c r="N32" s="27">
        <v>95</v>
      </c>
      <c r="O32" s="27">
        <v>110</v>
      </c>
      <c r="P32" s="27">
        <f t="shared" si="2"/>
        <v>615</v>
      </c>
      <c r="Q32" s="27">
        <f t="shared" si="3"/>
        <v>285</v>
      </c>
      <c r="R32" s="27">
        <f t="shared" si="4"/>
        <v>330</v>
      </c>
      <c r="S32" s="27">
        <f t="shared" si="5"/>
        <v>0</v>
      </c>
      <c r="T32" s="27"/>
      <c r="U32" s="27"/>
      <c r="V32" s="27">
        <f t="shared" si="6"/>
        <v>0</v>
      </c>
      <c r="W32" s="27"/>
      <c r="X32" s="27"/>
      <c r="Y32" s="27">
        <f t="shared" si="7"/>
        <v>0</v>
      </c>
      <c r="Z32" s="27"/>
      <c r="AA32" s="27"/>
      <c r="AB32" s="27">
        <f t="shared" si="8"/>
        <v>0</v>
      </c>
      <c r="AC32" s="27"/>
      <c r="AD32" s="27"/>
      <c r="AE32" s="27">
        <f t="shared" si="9"/>
        <v>0</v>
      </c>
      <c r="AF32" s="27"/>
      <c r="AG32" s="27"/>
      <c r="AH32" s="27">
        <f t="shared" si="10"/>
        <v>0</v>
      </c>
      <c r="AI32" s="27">
        <f t="shared" si="11"/>
        <v>0</v>
      </c>
      <c r="AJ32" s="27">
        <f t="shared" si="12"/>
        <v>0</v>
      </c>
      <c r="AK32" s="27">
        <f t="shared" si="13"/>
        <v>0</v>
      </c>
      <c r="AL32" s="27"/>
      <c r="AM32" s="28"/>
      <c r="AN32" s="26">
        <f t="shared" si="14"/>
        <v>41</v>
      </c>
      <c r="AO32" s="27">
        <v>21</v>
      </c>
      <c r="AP32" s="27">
        <v>20</v>
      </c>
      <c r="AQ32" s="27">
        <f t="shared" si="15"/>
        <v>0</v>
      </c>
      <c r="AR32" s="27"/>
      <c r="AS32" s="27"/>
      <c r="AT32" s="27">
        <f t="shared" si="16"/>
        <v>0</v>
      </c>
      <c r="AU32" s="27"/>
      <c r="AV32" s="28"/>
      <c r="AW32" s="26">
        <f t="shared" si="17"/>
        <v>9</v>
      </c>
      <c r="AX32" s="27">
        <v>3</v>
      </c>
      <c r="AY32" s="27">
        <v>6</v>
      </c>
      <c r="AZ32" s="27">
        <f t="shared" si="18"/>
        <v>0</v>
      </c>
      <c r="BA32" s="27"/>
      <c r="BB32" s="27"/>
      <c r="BC32" s="27">
        <f t="shared" si="19"/>
        <v>0</v>
      </c>
      <c r="BD32" s="27"/>
      <c r="BE32" s="29"/>
      <c r="BF32" s="11"/>
    </row>
    <row r="33" spans="1:58" ht="33" customHeight="1">
      <c r="A33" s="91"/>
      <c r="B33" s="23" t="s">
        <v>95</v>
      </c>
      <c r="C33" s="24" t="s">
        <v>96</v>
      </c>
      <c r="D33" s="25" t="s">
        <v>97</v>
      </c>
      <c r="E33" s="14">
        <v>9</v>
      </c>
      <c r="F33" s="15">
        <v>0</v>
      </c>
      <c r="G33" s="26">
        <f t="shared" si="20"/>
        <v>81</v>
      </c>
      <c r="H33" s="27">
        <v>27</v>
      </c>
      <c r="I33" s="27">
        <v>54</v>
      </c>
      <c r="J33" s="27">
        <f t="shared" si="0"/>
        <v>78</v>
      </c>
      <c r="K33" s="27">
        <v>41</v>
      </c>
      <c r="L33" s="27">
        <v>37</v>
      </c>
      <c r="M33" s="27">
        <f t="shared" si="1"/>
        <v>75</v>
      </c>
      <c r="N33" s="27">
        <v>33</v>
      </c>
      <c r="O33" s="27">
        <v>42</v>
      </c>
      <c r="P33" s="27">
        <f t="shared" si="2"/>
        <v>234</v>
      </c>
      <c r="Q33" s="27">
        <f t="shared" si="3"/>
        <v>101</v>
      </c>
      <c r="R33" s="27">
        <f t="shared" si="4"/>
        <v>133</v>
      </c>
      <c r="S33" s="27">
        <f t="shared" si="5"/>
        <v>0</v>
      </c>
      <c r="T33" s="27"/>
      <c r="U33" s="27"/>
      <c r="V33" s="27">
        <f t="shared" si="6"/>
        <v>0</v>
      </c>
      <c r="W33" s="27"/>
      <c r="X33" s="27"/>
      <c r="Y33" s="27">
        <f t="shared" si="7"/>
        <v>0</v>
      </c>
      <c r="Z33" s="27"/>
      <c r="AA33" s="27"/>
      <c r="AB33" s="27">
        <f t="shared" si="8"/>
        <v>0</v>
      </c>
      <c r="AC33" s="27"/>
      <c r="AD33" s="27"/>
      <c r="AE33" s="27">
        <f t="shared" si="9"/>
        <v>0</v>
      </c>
      <c r="AF33" s="27"/>
      <c r="AG33" s="27"/>
      <c r="AH33" s="27">
        <f t="shared" si="10"/>
        <v>0</v>
      </c>
      <c r="AI33" s="27">
        <f t="shared" si="11"/>
        <v>0</v>
      </c>
      <c r="AJ33" s="27">
        <f t="shared" si="12"/>
        <v>0</v>
      </c>
      <c r="AK33" s="27">
        <f t="shared" si="13"/>
        <v>0</v>
      </c>
      <c r="AL33" s="27"/>
      <c r="AM33" s="28"/>
      <c r="AN33" s="26">
        <f t="shared" si="14"/>
        <v>27</v>
      </c>
      <c r="AO33" s="27">
        <v>17</v>
      </c>
      <c r="AP33" s="27">
        <v>10</v>
      </c>
      <c r="AQ33" s="27">
        <f t="shared" si="15"/>
        <v>0</v>
      </c>
      <c r="AR33" s="27"/>
      <c r="AS33" s="27"/>
      <c r="AT33" s="27">
        <f t="shared" si="16"/>
        <v>0</v>
      </c>
      <c r="AU33" s="27"/>
      <c r="AV33" s="28"/>
      <c r="AW33" s="26">
        <f t="shared" si="17"/>
        <v>8</v>
      </c>
      <c r="AX33" s="27">
        <v>3</v>
      </c>
      <c r="AY33" s="27">
        <v>5</v>
      </c>
      <c r="AZ33" s="27">
        <f t="shared" si="18"/>
        <v>0</v>
      </c>
      <c r="BA33" s="27"/>
      <c r="BB33" s="27"/>
      <c r="BC33" s="27">
        <f t="shared" si="19"/>
        <v>0</v>
      </c>
      <c r="BD33" s="27"/>
      <c r="BE33" s="29"/>
      <c r="BF33" s="11"/>
    </row>
    <row r="34" spans="1:58" ht="33" customHeight="1">
      <c r="A34" s="91"/>
      <c r="B34" s="23" t="s">
        <v>98</v>
      </c>
      <c r="C34" s="24" t="s">
        <v>99</v>
      </c>
      <c r="D34" s="25" t="s">
        <v>100</v>
      </c>
      <c r="E34" s="14">
        <v>9</v>
      </c>
      <c r="F34" s="15">
        <v>0</v>
      </c>
      <c r="G34" s="26">
        <f t="shared" si="20"/>
        <v>90</v>
      </c>
      <c r="H34" s="27">
        <v>45</v>
      </c>
      <c r="I34" s="27">
        <v>45</v>
      </c>
      <c r="J34" s="27">
        <f t="shared" si="0"/>
        <v>75</v>
      </c>
      <c r="K34" s="27">
        <v>35</v>
      </c>
      <c r="L34" s="27">
        <v>40</v>
      </c>
      <c r="M34" s="27">
        <f t="shared" si="1"/>
        <v>77</v>
      </c>
      <c r="N34" s="27">
        <v>46</v>
      </c>
      <c r="O34" s="27">
        <v>31</v>
      </c>
      <c r="P34" s="27">
        <f t="shared" si="2"/>
        <v>242</v>
      </c>
      <c r="Q34" s="27">
        <f t="shared" si="3"/>
        <v>126</v>
      </c>
      <c r="R34" s="27">
        <f t="shared" si="4"/>
        <v>116</v>
      </c>
      <c r="S34" s="27">
        <f t="shared" si="5"/>
        <v>0</v>
      </c>
      <c r="T34" s="27"/>
      <c r="U34" s="27"/>
      <c r="V34" s="27">
        <f t="shared" si="6"/>
        <v>0</v>
      </c>
      <c r="W34" s="27"/>
      <c r="X34" s="27"/>
      <c r="Y34" s="27">
        <f t="shared" si="7"/>
        <v>0</v>
      </c>
      <c r="Z34" s="27"/>
      <c r="AA34" s="27"/>
      <c r="AB34" s="27">
        <f t="shared" si="8"/>
        <v>0</v>
      </c>
      <c r="AC34" s="27"/>
      <c r="AD34" s="27"/>
      <c r="AE34" s="27">
        <f t="shared" si="9"/>
        <v>0</v>
      </c>
      <c r="AF34" s="27"/>
      <c r="AG34" s="27"/>
      <c r="AH34" s="27">
        <f t="shared" si="10"/>
        <v>0</v>
      </c>
      <c r="AI34" s="27">
        <f t="shared" si="11"/>
        <v>0</v>
      </c>
      <c r="AJ34" s="27">
        <f t="shared" si="12"/>
        <v>0</v>
      </c>
      <c r="AK34" s="27">
        <f t="shared" si="13"/>
        <v>0</v>
      </c>
      <c r="AL34" s="27"/>
      <c r="AM34" s="28"/>
      <c r="AN34" s="26">
        <f t="shared" si="14"/>
        <v>30</v>
      </c>
      <c r="AO34" s="27">
        <v>13</v>
      </c>
      <c r="AP34" s="27">
        <v>17</v>
      </c>
      <c r="AQ34" s="27">
        <f t="shared" si="15"/>
        <v>0</v>
      </c>
      <c r="AR34" s="27"/>
      <c r="AS34" s="27"/>
      <c r="AT34" s="27">
        <f t="shared" si="16"/>
        <v>0</v>
      </c>
      <c r="AU34" s="27"/>
      <c r="AV34" s="28"/>
      <c r="AW34" s="26">
        <f t="shared" si="17"/>
        <v>10</v>
      </c>
      <c r="AX34" s="27">
        <v>5</v>
      </c>
      <c r="AY34" s="27">
        <v>5</v>
      </c>
      <c r="AZ34" s="27">
        <f t="shared" si="18"/>
        <v>0</v>
      </c>
      <c r="BA34" s="27"/>
      <c r="BB34" s="27"/>
      <c r="BC34" s="27">
        <f t="shared" si="19"/>
        <v>0</v>
      </c>
      <c r="BD34" s="27"/>
      <c r="BE34" s="29"/>
      <c r="BF34" s="11"/>
    </row>
    <row r="35" spans="1:58" ht="33" customHeight="1">
      <c r="A35" s="91"/>
      <c r="B35" s="23" t="s">
        <v>101</v>
      </c>
      <c r="C35" s="24" t="s">
        <v>102</v>
      </c>
      <c r="D35" s="25" t="s">
        <v>103</v>
      </c>
      <c r="E35" s="14">
        <v>18</v>
      </c>
      <c r="F35" s="15">
        <v>0</v>
      </c>
      <c r="G35" s="26">
        <f t="shared" si="20"/>
        <v>211</v>
      </c>
      <c r="H35" s="27">
        <v>88</v>
      </c>
      <c r="I35" s="27">
        <v>123</v>
      </c>
      <c r="J35" s="27">
        <f t="shared" si="0"/>
        <v>201</v>
      </c>
      <c r="K35" s="27">
        <v>89</v>
      </c>
      <c r="L35" s="27">
        <v>112</v>
      </c>
      <c r="M35" s="27">
        <f t="shared" si="1"/>
        <v>208</v>
      </c>
      <c r="N35" s="27">
        <v>97</v>
      </c>
      <c r="O35" s="27">
        <v>111</v>
      </c>
      <c r="P35" s="27">
        <f t="shared" si="2"/>
        <v>620</v>
      </c>
      <c r="Q35" s="27">
        <f t="shared" si="3"/>
        <v>274</v>
      </c>
      <c r="R35" s="27">
        <f t="shared" si="4"/>
        <v>346</v>
      </c>
      <c r="S35" s="27">
        <f t="shared" si="5"/>
        <v>0</v>
      </c>
      <c r="T35" s="27"/>
      <c r="U35" s="27"/>
      <c r="V35" s="27">
        <f t="shared" si="6"/>
        <v>0</v>
      </c>
      <c r="W35" s="27"/>
      <c r="X35" s="27"/>
      <c r="Y35" s="27">
        <f t="shared" si="7"/>
        <v>0</v>
      </c>
      <c r="Z35" s="27"/>
      <c r="AA35" s="27"/>
      <c r="AB35" s="27">
        <f t="shared" si="8"/>
        <v>0</v>
      </c>
      <c r="AC35" s="27"/>
      <c r="AD35" s="27"/>
      <c r="AE35" s="27">
        <f t="shared" si="9"/>
        <v>0</v>
      </c>
      <c r="AF35" s="27"/>
      <c r="AG35" s="27"/>
      <c r="AH35" s="27">
        <f t="shared" si="10"/>
        <v>0</v>
      </c>
      <c r="AI35" s="27">
        <f t="shared" si="11"/>
        <v>0</v>
      </c>
      <c r="AJ35" s="27">
        <f t="shared" si="12"/>
        <v>0</v>
      </c>
      <c r="AK35" s="27">
        <f t="shared" si="13"/>
        <v>0</v>
      </c>
      <c r="AL35" s="27"/>
      <c r="AM35" s="28"/>
      <c r="AN35" s="26">
        <f t="shared" si="14"/>
        <v>45</v>
      </c>
      <c r="AO35" s="27">
        <v>22</v>
      </c>
      <c r="AP35" s="27">
        <v>23</v>
      </c>
      <c r="AQ35" s="27">
        <f t="shared" si="15"/>
        <v>0</v>
      </c>
      <c r="AR35" s="27"/>
      <c r="AS35" s="27"/>
      <c r="AT35" s="27">
        <f t="shared" si="16"/>
        <v>0</v>
      </c>
      <c r="AU35" s="27"/>
      <c r="AV35" s="28"/>
      <c r="AW35" s="26">
        <f t="shared" si="17"/>
        <v>10</v>
      </c>
      <c r="AX35" s="27">
        <v>5</v>
      </c>
      <c r="AY35" s="27">
        <v>5</v>
      </c>
      <c r="AZ35" s="27">
        <f t="shared" si="18"/>
        <v>0</v>
      </c>
      <c r="BA35" s="27"/>
      <c r="BB35" s="27"/>
      <c r="BC35" s="27">
        <f t="shared" si="19"/>
        <v>0</v>
      </c>
      <c r="BD35" s="27"/>
      <c r="BE35" s="29"/>
      <c r="BF35" s="11"/>
    </row>
    <row r="36" spans="1:58" ht="33" customHeight="1">
      <c r="A36" s="91"/>
      <c r="B36" s="23" t="s">
        <v>190</v>
      </c>
      <c r="C36" s="24" t="s">
        <v>104</v>
      </c>
      <c r="D36" s="25" t="s">
        <v>105</v>
      </c>
      <c r="E36" s="14">
        <v>21</v>
      </c>
      <c r="F36" s="15">
        <v>0</v>
      </c>
      <c r="G36" s="26">
        <f t="shared" si="20"/>
        <v>186</v>
      </c>
      <c r="H36" s="27">
        <v>146</v>
      </c>
      <c r="I36" s="27">
        <v>40</v>
      </c>
      <c r="J36" s="27">
        <f t="shared" si="0"/>
        <v>171</v>
      </c>
      <c r="K36" s="27">
        <v>144</v>
      </c>
      <c r="L36" s="27">
        <v>27</v>
      </c>
      <c r="M36" s="27">
        <f t="shared" si="1"/>
        <v>181</v>
      </c>
      <c r="N36" s="27">
        <v>153</v>
      </c>
      <c r="O36" s="27">
        <v>28</v>
      </c>
      <c r="P36" s="27">
        <f t="shared" si="2"/>
        <v>538</v>
      </c>
      <c r="Q36" s="27">
        <f t="shared" si="3"/>
        <v>443</v>
      </c>
      <c r="R36" s="27">
        <f t="shared" si="4"/>
        <v>95</v>
      </c>
      <c r="S36" s="27">
        <f t="shared" si="5"/>
        <v>0</v>
      </c>
      <c r="T36" s="27"/>
      <c r="U36" s="27"/>
      <c r="V36" s="27">
        <f t="shared" si="6"/>
        <v>0</v>
      </c>
      <c r="W36" s="27"/>
      <c r="X36" s="27"/>
      <c r="Y36" s="27">
        <f t="shared" si="7"/>
        <v>0</v>
      </c>
      <c r="Z36" s="27"/>
      <c r="AA36" s="27"/>
      <c r="AB36" s="27">
        <f t="shared" si="8"/>
        <v>0</v>
      </c>
      <c r="AC36" s="27"/>
      <c r="AD36" s="27"/>
      <c r="AE36" s="27">
        <f t="shared" si="9"/>
        <v>0</v>
      </c>
      <c r="AF36" s="27"/>
      <c r="AG36" s="27"/>
      <c r="AH36" s="27">
        <f t="shared" si="10"/>
        <v>0</v>
      </c>
      <c r="AI36" s="27">
        <f t="shared" si="11"/>
        <v>0</v>
      </c>
      <c r="AJ36" s="27">
        <f t="shared" si="12"/>
        <v>0</v>
      </c>
      <c r="AK36" s="27">
        <f t="shared" si="13"/>
        <v>0</v>
      </c>
      <c r="AL36" s="27"/>
      <c r="AM36" s="28"/>
      <c r="AN36" s="26">
        <f t="shared" si="14"/>
        <v>62</v>
      </c>
      <c r="AO36" s="27">
        <v>48</v>
      </c>
      <c r="AP36" s="27">
        <v>14</v>
      </c>
      <c r="AQ36" s="27">
        <f t="shared" si="15"/>
        <v>0</v>
      </c>
      <c r="AR36" s="27"/>
      <c r="AS36" s="27"/>
      <c r="AT36" s="27">
        <f t="shared" si="16"/>
        <v>0</v>
      </c>
      <c r="AU36" s="27"/>
      <c r="AV36" s="28"/>
      <c r="AW36" s="26">
        <f t="shared" si="17"/>
        <v>15</v>
      </c>
      <c r="AX36" s="27">
        <v>9</v>
      </c>
      <c r="AY36" s="27">
        <v>6</v>
      </c>
      <c r="AZ36" s="27">
        <f t="shared" si="18"/>
        <v>0</v>
      </c>
      <c r="BA36" s="27"/>
      <c r="BB36" s="27"/>
      <c r="BC36" s="27">
        <f t="shared" si="19"/>
        <v>0</v>
      </c>
      <c r="BD36" s="27"/>
      <c r="BE36" s="29"/>
      <c r="BF36" s="11"/>
    </row>
    <row r="37" spans="1:58" ht="33" customHeight="1">
      <c r="A37" s="91"/>
      <c r="B37" s="23" t="s">
        <v>106</v>
      </c>
      <c r="C37" s="24" t="s">
        <v>107</v>
      </c>
      <c r="D37" s="25" t="s">
        <v>108</v>
      </c>
      <c r="E37" s="14">
        <v>11</v>
      </c>
      <c r="F37" s="15">
        <v>0</v>
      </c>
      <c r="G37" s="26">
        <f t="shared" si="20"/>
        <v>101</v>
      </c>
      <c r="H37" s="27">
        <v>46</v>
      </c>
      <c r="I37" s="27">
        <v>55</v>
      </c>
      <c r="J37" s="27">
        <f t="shared" si="0"/>
        <v>101</v>
      </c>
      <c r="K37" s="27">
        <v>36</v>
      </c>
      <c r="L37" s="27">
        <v>65</v>
      </c>
      <c r="M37" s="27">
        <f t="shared" si="1"/>
        <v>109</v>
      </c>
      <c r="N37" s="27">
        <v>41</v>
      </c>
      <c r="O37" s="27">
        <v>68</v>
      </c>
      <c r="P37" s="27">
        <f t="shared" si="2"/>
        <v>311</v>
      </c>
      <c r="Q37" s="27">
        <f t="shared" si="3"/>
        <v>123</v>
      </c>
      <c r="R37" s="27">
        <f t="shared" si="4"/>
        <v>188</v>
      </c>
      <c r="S37" s="27">
        <f t="shared" si="5"/>
        <v>0</v>
      </c>
      <c r="T37" s="27"/>
      <c r="U37" s="27"/>
      <c r="V37" s="27">
        <f t="shared" si="6"/>
        <v>0</v>
      </c>
      <c r="W37" s="27"/>
      <c r="X37" s="27"/>
      <c r="Y37" s="27">
        <f t="shared" si="7"/>
        <v>0</v>
      </c>
      <c r="Z37" s="27"/>
      <c r="AA37" s="27"/>
      <c r="AB37" s="27">
        <f t="shared" si="8"/>
        <v>0</v>
      </c>
      <c r="AC37" s="27"/>
      <c r="AD37" s="27"/>
      <c r="AE37" s="27">
        <f t="shared" si="9"/>
        <v>0</v>
      </c>
      <c r="AF37" s="27"/>
      <c r="AG37" s="27"/>
      <c r="AH37" s="27">
        <f t="shared" si="10"/>
        <v>0</v>
      </c>
      <c r="AI37" s="27">
        <f t="shared" si="11"/>
        <v>0</v>
      </c>
      <c r="AJ37" s="27">
        <f t="shared" si="12"/>
        <v>0</v>
      </c>
      <c r="AK37" s="27">
        <f t="shared" si="13"/>
        <v>0</v>
      </c>
      <c r="AL37" s="27"/>
      <c r="AM37" s="28"/>
      <c r="AN37" s="26">
        <f t="shared" si="14"/>
        <v>29</v>
      </c>
      <c r="AO37" s="27">
        <v>10</v>
      </c>
      <c r="AP37" s="27">
        <v>19</v>
      </c>
      <c r="AQ37" s="27">
        <f t="shared" si="15"/>
        <v>0</v>
      </c>
      <c r="AR37" s="27"/>
      <c r="AS37" s="27"/>
      <c r="AT37" s="27">
        <f t="shared" si="16"/>
        <v>0</v>
      </c>
      <c r="AU37" s="27"/>
      <c r="AV37" s="28"/>
      <c r="AW37" s="26">
        <f t="shared" si="17"/>
        <v>10</v>
      </c>
      <c r="AX37" s="27">
        <v>7</v>
      </c>
      <c r="AY37" s="27">
        <v>3</v>
      </c>
      <c r="AZ37" s="27">
        <f t="shared" si="18"/>
        <v>0</v>
      </c>
      <c r="BA37" s="27"/>
      <c r="BB37" s="27"/>
      <c r="BC37" s="27">
        <f t="shared" si="19"/>
        <v>0</v>
      </c>
      <c r="BD37" s="27"/>
      <c r="BE37" s="29"/>
      <c r="BF37" s="11"/>
    </row>
    <row r="38" spans="1:58" ht="33" customHeight="1">
      <c r="A38" s="91"/>
      <c r="B38" s="23" t="s">
        <v>109</v>
      </c>
      <c r="C38" s="24" t="s">
        <v>110</v>
      </c>
      <c r="D38" s="25" t="s">
        <v>111</v>
      </c>
      <c r="E38" s="14">
        <v>15</v>
      </c>
      <c r="F38" s="15">
        <v>4</v>
      </c>
      <c r="G38" s="26">
        <f t="shared" si="20"/>
        <v>189</v>
      </c>
      <c r="H38" s="27">
        <v>80</v>
      </c>
      <c r="I38" s="27">
        <v>109</v>
      </c>
      <c r="J38" s="27">
        <f t="shared" si="0"/>
        <v>180</v>
      </c>
      <c r="K38" s="27">
        <v>82</v>
      </c>
      <c r="L38" s="27">
        <v>98</v>
      </c>
      <c r="M38" s="27">
        <f t="shared" si="1"/>
        <v>190</v>
      </c>
      <c r="N38" s="27">
        <v>93</v>
      </c>
      <c r="O38" s="27">
        <v>97</v>
      </c>
      <c r="P38" s="27">
        <f t="shared" si="2"/>
        <v>559</v>
      </c>
      <c r="Q38" s="27">
        <f t="shared" si="3"/>
        <v>255</v>
      </c>
      <c r="R38" s="27">
        <f t="shared" si="4"/>
        <v>304</v>
      </c>
      <c r="S38" s="27">
        <f t="shared" si="5"/>
        <v>0</v>
      </c>
      <c r="T38" s="27"/>
      <c r="U38" s="27"/>
      <c r="V38" s="27">
        <f t="shared" si="6"/>
        <v>11</v>
      </c>
      <c r="W38" s="27">
        <v>6</v>
      </c>
      <c r="X38" s="27">
        <v>5</v>
      </c>
      <c r="Y38" s="27">
        <f t="shared" si="7"/>
        <v>3</v>
      </c>
      <c r="Z38" s="27">
        <v>3</v>
      </c>
      <c r="AA38" s="27">
        <v>0</v>
      </c>
      <c r="AB38" s="27">
        <f t="shared" si="8"/>
        <v>8</v>
      </c>
      <c r="AC38" s="27">
        <v>5</v>
      </c>
      <c r="AD38" s="27">
        <v>3</v>
      </c>
      <c r="AE38" s="27">
        <f t="shared" si="9"/>
        <v>8</v>
      </c>
      <c r="AF38" s="27">
        <v>4</v>
      </c>
      <c r="AG38" s="27">
        <v>4</v>
      </c>
      <c r="AH38" s="27">
        <f t="shared" si="10"/>
        <v>30</v>
      </c>
      <c r="AI38" s="27">
        <f t="shared" si="11"/>
        <v>18</v>
      </c>
      <c r="AJ38" s="27">
        <f t="shared" si="12"/>
        <v>12</v>
      </c>
      <c r="AK38" s="27">
        <f t="shared" si="13"/>
        <v>0</v>
      </c>
      <c r="AL38" s="27"/>
      <c r="AM38" s="28"/>
      <c r="AN38" s="26">
        <f t="shared" si="14"/>
        <v>39</v>
      </c>
      <c r="AO38" s="27">
        <v>22</v>
      </c>
      <c r="AP38" s="27">
        <v>17</v>
      </c>
      <c r="AQ38" s="27">
        <f t="shared" si="15"/>
        <v>8</v>
      </c>
      <c r="AR38" s="27">
        <v>5</v>
      </c>
      <c r="AS38" s="27">
        <v>3</v>
      </c>
      <c r="AT38" s="27">
        <f t="shared" si="16"/>
        <v>0</v>
      </c>
      <c r="AU38" s="27"/>
      <c r="AV38" s="28"/>
      <c r="AW38" s="26">
        <f t="shared" si="17"/>
        <v>8</v>
      </c>
      <c r="AX38" s="27">
        <v>6</v>
      </c>
      <c r="AY38" s="27">
        <v>2</v>
      </c>
      <c r="AZ38" s="27">
        <f t="shared" si="18"/>
        <v>0</v>
      </c>
      <c r="BA38" s="27">
        <v>0</v>
      </c>
      <c r="BB38" s="27">
        <v>0</v>
      </c>
      <c r="BC38" s="27">
        <f t="shared" si="19"/>
        <v>0</v>
      </c>
      <c r="BD38" s="27"/>
      <c r="BE38" s="29"/>
      <c r="BF38" s="11"/>
    </row>
    <row r="39" spans="1:58" ht="33" customHeight="1">
      <c r="A39" s="92"/>
      <c r="B39" s="47" t="s">
        <v>112</v>
      </c>
      <c r="C39" s="48" t="s">
        <v>113</v>
      </c>
      <c r="D39" s="49" t="s">
        <v>114</v>
      </c>
      <c r="E39" s="50">
        <v>9</v>
      </c>
      <c r="F39" s="51">
        <v>0</v>
      </c>
      <c r="G39" s="52">
        <f t="shared" si="20"/>
        <v>50</v>
      </c>
      <c r="H39" s="53">
        <v>23</v>
      </c>
      <c r="I39" s="53">
        <v>27</v>
      </c>
      <c r="J39" s="53">
        <f t="shared" si="0"/>
        <v>44</v>
      </c>
      <c r="K39" s="53">
        <v>26</v>
      </c>
      <c r="L39" s="53">
        <v>18</v>
      </c>
      <c r="M39" s="53">
        <f t="shared" si="1"/>
        <v>50</v>
      </c>
      <c r="N39" s="53">
        <v>28</v>
      </c>
      <c r="O39" s="53">
        <v>22</v>
      </c>
      <c r="P39" s="53">
        <f t="shared" si="2"/>
        <v>144</v>
      </c>
      <c r="Q39" s="53">
        <f t="shared" si="3"/>
        <v>77</v>
      </c>
      <c r="R39" s="53">
        <f t="shared" si="4"/>
        <v>67</v>
      </c>
      <c r="S39" s="53">
        <f t="shared" si="5"/>
        <v>0</v>
      </c>
      <c r="T39" s="53"/>
      <c r="U39" s="53"/>
      <c r="V39" s="53">
        <f t="shared" si="6"/>
        <v>0</v>
      </c>
      <c r="W39" s="53"/>
      <c r="X39" s="53"/>
      <c r="Y39" s="53">
        <f t="shared" si="7"/>
        <v>0</v>
      </c>
      <c r="Z39" s="53"/>
      <c r="AA39" s="53"/>
      <c r="AB39" s="53">
        <f t="shared" si="8"/>
        <v>0</v>
      </c>
      <c r="AC39" s="53"/>
      <c r="AD39" s="53"/>
      <c r="AE39" s="53">
        <f t="shared" si="9"/>
        <v>0</v>
      </c>
      <c r="AF39" s="53"/>
      <c r="AG39" s="53"/>
      <c r="AH39" s="53">
        <f t="shared" si="10"/>
        <v>0</v>
      </c>
      <c r="AI39" s="53">
        <f t="shared" si="11"/>
        <v>0</v>
      </c>
      <c r="AJ39" s="53">
        <f t="shared" si="12"/>
        <v>0</v>
      </c>
      <c r="AK39" s="53">
        <f t="shared" si="13"/>
        <v>0</v>
      </c>
      <c r="AL39" s="53"/>
      <c r="AM39" s="54"/>
      <c r="AN39" s="52">
        <f t="shared" si="14"/>
        <v>27</v>
      </c>
      <c r="AO39" s="53">
        <v>17</v>
      </c>
      <c r="AP39" s="53">
        <v>10</v>
      </c>
      <c r="AQ39" s="53">
        <f t="shared" si="15"/>
        <v>0</v>
      </c>
      <c r="AR39" s="53"/>
      <c r="AS39" s="53"/>
      <c r="AT39" s="53">
        <f t="shared" si="16"/>
        <v>0</v>
      </c>
      <c r="AU39" s="53"/>
      <c r="AV39" s="54"/>
      <c r="AW39" s="52">
        <f t="shared" si="17"/>
        <v>13</v>
      </c>
      <c r="AX39" s="53">
        <v>11</v>
      </c>
      <c r="AY39" s="53">
        <v>2</v>
      </c>
      <c r="AZ39" s="53">
        <f t="shared" si="18"/>
        <v>0</v>
      </c>
      <c r="BA39" s="53"/>
      <c r="BB39" s="53"/>
      <c r="BC39" s="53">
        <f t="shared" si="19"/>
        <v>0</v>
      </c>
      <c r="BD39" s="53"/>
      <c r="BE39" s="55"/>
      <c r="BF39" s="11"/>
    </row>
    <row r="40" spans="1:58" ht="33" customHeight="1">
      <c r="A40" s="32" t="s">
        <v>115</v>
      </c>
      <c r="B40" s="33" t="s">
        <v>116</v>
      </c>
      <c r="C40" s="34" t="s">
        <v>117</v>
      </c>
      <c r="D40" s="35" t="s">
        <v>118</v>
      </c>
      <c r="E40" s="36">
        <v>24</v>
      </c>
      <c r="F40" s="37">
        <v>0</v>
      </c>
      <c r="G40" s="38">
        <f t="shared" si="20"/>
        <v>323</v>
      </c>
      <c r="H40" s="39">
        <v>174</v>
      </c>
      <c r="I40" s="39">
        <v>149</v>
      </c>
      <c r="J40" s="39">
        <f t="shared" si="0"/>
        <v>318</v>
      </c>
      <c r="K40" s="39">
        <v>157</v>
      </c>
      <c r="L40" s="39">
        <v>161</v>
      </c>
      <c r="M40" s="39">
        <f t="shared" si="1"/>
        <v>318</v>
      </c>
      <c r="N40" s="39">
        <v>136</v>
      </c>
      <c r="O40" s="39">
        <v>182</v>
      </c>
      <c r="P40" s="39">
        <f t="shared" si="2"/>
        <v>959</v>
      </c>
      <c r="Q40" s="39">
        <f t="shared" si="3"/>
        <v>467</v>
      </c>
      <c r="R40" s="39">
        <f t="shared" si="4"/>
        <v>492</v>
      </c>
      <c r="S40" s="39">
        <f t="shared" si="5"/>
        <v>0</v>
      </c>
      <c r="T40" s="39"/>
      <c r="U40" s="39"/>
      <c r="V40" s="39">
        <f t="shared" si="6"/>
        <v>0</v>
      </c>
      <c r="W40" s="39"/>
      <c r="X40" s="39"/>
      <c r="Y40" s="39">
        <f t="shared" si="7"/>
        <v>0</v>
      </c>
      <c r="Z40" s="39"/>
      <c r="AA40" s="39"/>
      <c r="AB40" s="39">
        <f t="shared" si="8"/>
        <v>0</v>
      </c>
      <c r="AC40" s="39"/>
      <c r="AD40" s="39"/>
      <c r="AE40" s="39">
        <f t="shared" si="9"/>
        <v>0</v>
      </c>
      <c r="AF40" s="39"/>
      <c r="AG40" s="39"/>
      <c r="AH40" s="39">
        <f t="shared" si="10"/>
        <v>0</v>
      </c>
      <c r="AI40" s="39">
        <f t="shared" si="11"/>
        <v>0</v>
      </c>
      <c r="AJ40" s="39">
        <f t="shared" si="12"/>
        <v>0</v>
      </c>
      <c r="AK40" s="39">
        <f t="shared" si="13"/>
        <v>0</v>
      </c>
      <c r="AL40" s="39"/>
      <c r="AM40" s="40"/>
      <c r="AN40" s="38">
        <f t="shared" si="14"/>
        <v>72</v>
      </c>
      <c r="AO40" s="39">
        <v>37</v>
      </c>
      <c r="AP40" s="39">
        <v>35</v>
      </c>
      <c r="AQ40" s="39">
        <f t="shared" si="15"/>
        <v>0</v>
      </c>
      <c r="AR40" s="39"/>
      <c r="AS40" s="39"/>
      <c r="AT40" s="39">
        <f t="shared" si="16"/>
        <v>0</v>
      </c>
      <c r="AU40" s="39"/>
      <c r="AV40" s="40"/>
      <c r="AW40" s="38">
        <f t="shared" si="17"/>
        <v>15</v>
      </c>
      <c r="AX40" s="39">
        <v>4</v>
      </c>
      <c r="AY40" s="39">
        <v>11</v>
      </c>
      <c r="AZ40" s="39">
        <f t="shared" si="18"/>
        <v>0</v>
      </c>
      <c r="BA40" s="39"/>
      <c r="BB40" s="39"/>
      <c r="BC40" s="39">
        <f t="shared" si="19"/>
        <v>0</v>
      </c>
      <c r="BD40" s="39"/>
      <c r="BE40" s="41"/>
      <c r="BF40" s="11"/>
    </row>
    <row r="41" spans="1:58" ht="33" customHeight="1" thickBot="1">
      <c r="A41" s="178" t="s">
        <v>167</v>
      </c>
      <c r="B41" s="179"/>
      <c r="C41" s="179"/>
      <c r="D41" s="180"/>
      <c r="E41" s="181">
        <f>SUM(E6:E40)</f>
        <v>556</v>
      </c>
      <c r="F41" s="182">
        <f>SUM(F6:F40)</f>
        <v>39</v>
      </c>
      <c r="G41" s="183">
        <f>SUM(G6:G40)</f>
        <v>6334</v>
      </c>
      <c r="H41" s="184">
        <f aca="true" t="shared" si="21" ref="H41:BE41">SUM(H6:H40)</f>
        <v>3053</v>
      </c>
      <c r="I41" s="185">
        <f t="shared" si="21"/>
        <v>3281</v>
      </c>
      <c r="J41" s="184">
        <f t="shared" si="21"/>
        <v>6088</v>
      </c>
      <c r="K41" s="185">
        <f t="shared" si="21"/>
        <v>2962</v>
      </c>
      <c r="L41" s="184">
        <f t="shared" si="21"/>
        <v>3126</v>
      </c>
      <c r="M41" s="185">
        <f t="shared" si="21"/>
        <v>6125</v>
      </c>
      <c r="N41" s="184">
        <f t="shared" si="21"/>
        <v>2973</v>
      </c>
      <c r="O41" s="185">
        <f t="shared" si="21"/>
        <v>3152</v>
      </c>
      <c r="P41" s="184">
        <f t="shared" si="21"/>
        <v>18547</v>
      </c>
      <c r="Q41" s="185">
        <f t="shared" si="21"/>
        <v>8988</v>
      </c>
      <c r="R41" s="184">
        <f t="shared" si="21"/>
        <v>9559</v>
      </c>
      <c r="S41" s="186">
        <f t="shared" si="21"/>
        <v>79</v>
      </c>
      <c r="T41" s="187">
        <f t="shared" si="21"/>
        <v>2</v>
      </c>
      <c r="U41" s="186">
        <f t="shared" si="21"/>
        <v>77</v>
      </c>
      <c r="V41" s="187">
        <f t="shared" si="21"/>
        <v>192</v>
      </c>
      <c r="W41" s="186">
        <f t="shared" si="21"/>
        <v>112</v>
      </c>
      <c r="X41" s="187">
        <f t="shared" si="21"/>
        <v>80</v>
      </c>
      <c r="Y41" s="186">
        <f t="shared" si="21"/>
        <v>142</v>
      </c>
      <c r="Z41" s="187">
        <f t="shared" si="21"/>
        <v>89</v>
      </c>
      <c r="AA41" s="186">
        <f t="shared" si="21"/>
        <v>53</v>
      </c>
      <c r="AB41" s="187">
        <f t="shared" si="21"/>
        <v>112</v>
      </c>
      <c r="AC41" s="186">
        <f t="shared" si="21"/>
        <v>60</v>
      </c>
      <c r="AD41" s="187">
        <f t="shared" si="21"/>
        <v>52</v>
      </c>
      <c r="AE41" s="186">
        <f t="shared" si="21"/>
        <v>86</v>
      </c>
      <c r="AF41" s="187">
        <f t="shared" si="21"/>
        <v>42</v>
      </c>
      <c r="AG41" s="186">
        <f t="shared" si="21"/>
        <v>44</v>
      </c>
      <c r="AH41" s="187">
        <f t="shared" si="21"/>
        <v>532</v>
      </c>
      <c r="AI41" s="186">
        <f t="shared" si="21"/>
        <v>303</v>
      </c>
      <c r="AJ41" s="187">
        <f t="shared" si="21"/>
        <v>229</v>
      </c>
      <c r="AK41" s="186">
        <f t="shared" si="21"/>
        <v>342</v>
      </c>
      <c r="AL41" s="187">
        <f t="shared" si="21"/>
        <v>136</v>
      </c>
      <c r="AM41" s="188">
        <f t="shared" si="21"/>
        <v>206</v>
      </c>
      <c r="AN41" s="183">
        <f>SUM(AN6:AN40)</f>
        <v>1558</v>
      </c>
      <c r="AO41" s="187">
        <f t="shared" si="21"/>
        <v>827</v>
      </c>
      <c r="AP41" s="186">
        <f t="shared" si="21"/>
        <v>731</v>
      </c>
      <c r="AQ41" s="187">
        <f t="shared" si="21"/>
        <v>96</v>
      </c>
      <c r="AR41" s="186">
        <f t="shared" si="21"/>
        <v>62</v>
      </c>
      <c r="AS41" s="187">
        <f t="shared" si="21"/>
        <v>34</v>
      </c>
      <c r="AT41" s="186">
        <f t="shared" si="21"/>
        <v>17</v>
      </c>
      <c r="AU41" s="187">
        <f t="shared" si="21"/>
        <v>9</v>
      </c>
      <c r="AV41" s="188">
        <f t="shared" si="21"/>
        <v>8</v>
      </c>
      <c r="AW41" s="189">
        <f t="shared" si="21"/>
        <v>342</v>
      </c>
      <c r="AX41" s="187">
        <f t="shared" si="21"/>
        <v>192</v>
      </c>
      <c r="AY41" s="186">
        <f t="shared" si="21"/>
        <v>150</v>
      </c>
      <c r="AZ41" s="187">
        <f t="shared" si="21"/>
        <v>10</v>
      </c>
      <c r="BA41" s="186">
        <f t="shared" si="21"/>
        <v>8</v>
      </c>
      <c r="BB41" s="187">
        <f t="shared" si="21"/>
        <v>2</v>
      </c>
      <c r="BC41" s="186">
        <f t="shared" si="21"/>
        <v>3</v>
      </c>
      <c r="BD41" s="187">
        <f t="shared" si="21"/>
        <v>0</v>
      </c>
      <c r="BE41" s="190">
        <f t="shared" si="21"/>
        <v>3</v>
      </c>
      <c r="BF41" s="11"/>
    </row>
    <row r="42" ht="16.5" customHeight="1">
      <c r="BF42" s="11"/>
    </row>
  </sheetData>
  <sheetProtection/>
  <mergeCells count="32">
    <mergeCell ref="BC2:BE4"/>
    <mergeCell ref="AW1:BE1"/>
    <mergeCell ref="AN1:AV1"/>
    <mergeCell ref="AQ2:AS4"/>
    <mergeCell ref="AT2:AV4"/>
    <mergeCell ref="AW2:AY4"/>
    <mergeCell ref="AZ2:BB4"/>
    <mergeCell ref="V2:AJ3"/>
    <mergeCell ref="AN2:AP4"/>
    <mergeCell ref="V4:X4"/>
    <mergeCell ref="Y4:AA4"/>
    <mergeCell ref="AB4:AD4"/>
    <mergeCell ref="AE4:AG4"/>
    <mergeCell ref="G1:AM1"/>
    <mergeCell ref="G2:U2"/>
    <mergeCell ref="G3:R3"/>
    <mergeCell ref="G4:I4"/>
    <mergeCell ref="J4:L4"/>
    <mergeCell ref="M4:O4"/>
    <mergeCell ref="P4:R4"/>
    <mergeCell ref="S3:U4"/>
    <mergeCell ref="AH4:AJ4"/>
    <mergeCell ref="AK2:AM4"/>
    <mergeCell ref="A41:D41"/>
    <mergeCell ref="E1:F1"/>
    <mergeCell ref="E2:E5"/>
    <mergeCell ref="F2:F5"/>
    <mergeCell ref="A6:A39"/>
    <mergeCell ref="A1:A5"/>
    <mergeCell ref="B1:B5"/>
    <mergeCell ref="C1:C5"/>
    <mergeCell ref="D1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7" r:id="rId1"/>
  <headerFooter alignWithMargins="0">
    <oddHeader>&amp;C&amp;A&amp;R&amp;P/&amp;N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6384" width="9.00390625" style="1" customWidth="1"/>
  </cols>
  <sheetData>
    <row r="1" spans="1:17" ht="22.5" customHeight="1">
      <c r="A1" s="156" t="s">
        <v>0</v>
      </c>
      <c r="B1" s="147" t="s">
        <v>1</v>
      </c>
      <c r="C1" s="135" t="s">
        <v>162</v>
      </c>
      <c r="D1" s="136"/>
      <c r="E1" s="136"/>
      <c r="F1" s="141" t="s">
        <v>163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2" spans="1:17" ht="22.5" customHeight="1">
      <c r="A2" s="132"/>
      <c r="B2" s="96"/>
      <c r="C2" s="137"/>
      <c r="D2" s="138"/>
      <c r="E2" s="138"/>
      <c r="F2" s="132" t="s">
        <v>13</v>
      </c>
      <c r="G2" s="133"/>
      <c r="H2" s="134"/>
      <c r="I2" s="99" t="s">
        <v>14</v>
      </c>
      <c r="J2" s="99"/>
      <c r="K2" s="99"/>
      <c r="L2" s="99" t="s">
        <v>15</v>
      </c>
      <c r="M2" s="99"/>
      <c r="N2" s="99"/>
      <c r="O2" s="99" t="s">
        <v>16</v>
      </c>
      <c r="P2" s="99"/>
      <c r="Q2" s="101"/>
    </row>
    <row r="3" spans="1:17" ht="22.5" customHeight="1">
      <c r="A3" s="157"/>
      <c r="B3" s="148"/>
      <c r="C3" s="139"/>
      <c r="D3" s="140"/>
      <c r="E3" s="140"/>
      <c r="F3" s="5" t="s">
        <v>16</v>
      </c>
      <c r="G3" s="6" t="s">
        <v>18</v>
      </c>
      <c r="H3" s="6" t="s">
        <v>19</v>
      </c>
      <c r="I3" s="6" t="s">
        <v>16</v>
      </c>
      <c r="J3" s="6" t="s">
        <v>18</v>
      </c>
      <c r="K3" s="6" t="s">
        <v>19</v>
      </c>
      <c r="L3" s="6" t="s">
        <v>16</v>
      </c>
      <c r="M3" s="6" t="s">
        <v>18</v>
      </c>
      <c r="N3" s="6" t="s">
        <v>19</v>
      </c>
      <c r="O3" s="6" t="s">
        <v>16</v>
      </c>
      <c r="P3" s="6" t="s">
        <v>18</v>
      </c>
      <c r="Q3" s="7" t="s">
        <v>19</v>
      </c>
    </row>
    <row r="4" spans="1:17" ht="22.5" customHeight="1">
      <c r="A4" s="158" t="s">
        <v>119</v>
      </c>
      <c r="B4" s="126" t="s">
        <v>21</v>
      </c>
      <c r="C4" s="145" t="s">
        <v>16</v>
      </c>
      <c r="D4" s="145"/>
      <c r="E4" s="146"/>
      <c r="F4" s="21">
        <f>SUM(G4:H4)</f>
        <v>320</v>
      </c>
      <c r="G4" s="19">
        <v>145</v>
      </c>
      <c r="H4" s="19">
        <v>175</v>
      </c>
      <c r="I4" s="19">
        <f>SUM(J4:K4)</f>
        <v>321</v>
      </c>
      <c r="J4" s="19">
        <v>144</v>
      </c>
      <c r="K4" s="19">
        <v>177</v>
      </c>
      <c r="L4" s="19">
        <f>SUM(M4:N4)</f>
        <v>319</v>
      </c>
      <c r="M4" s="19">
        <v>144</v>
      </c>
      <c r="N4" s="19">
        <v>175</v>
      </c>
      <c r="O4" s="19">
        <f>SUM(P4:Q4)</f>
        <v>960</v>
      </c>
      <c r="P4" s="19">
        <f>SUM(G4,J4,M4)</f>
        <v>433</v>
      </c>
      <c r="Q4" s="20">
        <f>SUM(H4,K4,N4)</f>
        <v>527</v>
      </c>
    </row>
    <row r="5" spans="1:17" ht="22.5" customHeight="1">
      <c r="A5" s="159"/>
      <c r="B5" s="125"/>
      <c r="C5" s="56" t="s">
        <v>120</v>
      </c>
      <c r="D5" s="117" t="s">
        <v>120</v>
      </c>
      <c r="E5" s="118"/>
      <c r="F5" s="26">
        <f aca="true" t="shared" si="0" ref="F5:F60">SUM(G5:H5)</f>
        <v>320</v>
      </c>
      <c r="G5" s="27">
        <v>145</v>
      </c>
      <c r="H5" s="27">
        <v>175</v>
      </c>
      <c r="I5" s="27">
        <f aca="true" t="shared" si="1" ref="I5:I60">SUM(J5:K5)</f>
        <v>321</v>
      </c>
      <c r="J5" s="27">
        <v>144</v>
      </c>
      <c r="K5" s="27">
        <v>177</v>
      </c>
      <c r="L5" s="27">
        <f aca="true" t="shared" si="2" ref="L5:L60">SUM(M5:N5)</f>
        <v>319</v>
      </c>
      <c r="M5" s="27">
        <v>144</v>
      </c>
      <c r="N5" s="27">
        <v>175</v>
      </c>
      <c r="O5" s="27">
        <f aca="true" t="shared" si="3" ref="O5:O60">SUM(P5:Q5)</f>
        <v>960</v>
      </c>
      <c r="P5" s="27">
        <f aca="true" t="shared" si="4" ref="P5:P60">SUM(G5,J5,M5)</f>
        <v>433</v>
      </c>
      <c r="Q5" s="28">
        <f aca="true" t="shared" si="5" ref="Q5:Q60">SUM(H5,K5,N5)</f>
        <v>527</v>
      </c>
    </row>
    <row r="6" spans="1:17" ht="22.5" customHeight="1">
      <c r="A6" s="159"/>
      <c r="B6" s="124" t="s">
        <v>24</v>
      </c>
      <c r="C6" s="116" t="s">
        <v>16</v>
      </c>
      <c r="D6" s="116"/>
      <c r="E6" s="117"/>
      <c r="F6" s="26">
        <f t="shared" si="0"/>
        <v>321</v>
      </c>
      <c r="G6" s="27">
        <f aca="true" t="shared" si="6" ref="G6:N6">SUM(G7:G8)</f>
        <v>142</v>
      </c>
      <c r="H6" s="27">
        <f t="shared" si="6"/>
        <v>179</v>
      </c>
      <c r="I6" s="27">
        <f t="shared" si="6"/>
        <v>321</v>
      </c>
      <c r="J6" s="27">
        <f t="shared" si="6"/>
        <v>145</v>
      </c>
      <c r="K6" s="27">
        <f t="shared" si="6"/>
        <v>176</v>
      </c>
      <c r="L6" s="27">
        <f t="shared" si="6"/>
        <v>317</v>
      </c>
      <c r="M6" s="27">
        <f t="shared" si="6"/>
        <v>147</v>
      </c>
      <c r="N6" s="27">
        <f t="shared" si="6"/>
        <v>170</v>
      </c>
      <c r="O6" s="27">
        <f>SUM(F6,I6,L6)</f>
        <v>959</v>
      </c>
      <c r="P6" s="27">
        <f>SUM(G6,J6,M6)</f>
        <v>434</v>
      </c>
      <c r="Q6" s="28">
        <f>SUM(H6,K6,N6)</f>
        <v>525</v>
      </c>
    </row>
    <row r="7" spans="1:17" ht="22.5" customHeight="1">
      <c r="A7" s="159"/>
      <c r="B7" s="127"/>
      <c r="C7" s="56" t="s">
        <v>120</v>
      </c>
      <c r="D7" s="117" t="s">
        <v>120</v>
      </c>
      <c r="E7" s="118"/>
      <c r="F7" s="26">
        <f t="shared" si="0"/>
        <v>280</v>
      </c>
      <c r="G7" s="27">
        <v>125</v>
      </c>
      <c r="H7" s="27">
        <v>155</v>
      </c>
      <c r="I7" s="27">
        <f t="shared" si="1"/>
        <v>282</v>
      </c>
      <c r="J7" s="27">
        <v>120</v>
      </c>
      <c r="K7" s="27">
        <v>162</v>
      </c>
      <c r="L7" s="27">
        <f t="shared" si="2"/>
        <v>277</v>
      </c>
      <c r="M7" s="27">
        <v>125</v>
      </c>
      <c r="N7" s="27">
        <v>152</v>
      </c>
      <c r="O7" s="27">
        <f t="shared" si="3"/>
        <v>839</v>
      </c>
      <c r="P7" s="27">
        <f t="shared" si="4"/>
        <v>370</v>
      </c>
      <c r="Q7" s="28">
        <f t="shared" si="5"/>
        <v>469</v>
      </c>
    </row>
    <row r="8" spans="1:17" ht="22.5" customHeight="1">
      <c r="A8" s="159"/>
      <c r="B8" s="125"/>
      <c r="C8" s="56" t="s">
        <v>121</v>
      </c>
      <c r="D8" s="117" t="s">
        <v>122</v>
      </c>
      <c r="E8" s="118"/>
      <c r="F8" s="26">
        <f t="shared" si="0"/>
        <v>41</v>
      </c>
      <c r="G8" s="27">
        <v>17</v>
      </c>
      <c r="H8" s="27">
        <v>24</v>
      </c>
      <c r="I8" s="27">
        <f t="shared" si="1"/>
        <v>39</v>
      </c>
      <c r="J8" s="27">
        <v>25</v>
      </c>
      <c r="K8" s="27">
        <v>14</v>
      </c>
      <c r="L8" s="27">
        <f t="shared" si="2"/>
        <v>40</v>
      </c>
      <c r="M8" s="27">
        <v>22</v>
      </c>
      <c r="N8" s="27">
        <v>18</v>
      </c>
      <c r="O8" s="27">
        <f t="shared" si="3"/>
        <v>120</v>
      </c>
      <c r="P8" s="27">
        <f t="shared" si="4"/>
        <v>64</v>
      </c>
      <c r="Q8" s="28">
        <f t="shared" si="5"/>
        <v>56</v>
      </c>
    </row>
    <row r="9" spans="1:17" ht="22.5" customHeight="1">
      <c r="A9" s="159"/>
      <c r="B9" s="124" t="s">
        <v>27</v>
      </c>
      <c r="C9" s="116" t="s">
        <v>16</v>
      </c>
      <c r="D9" s="116"/>
      <c r="E9" s="117"/>
      <c r="F9" s="26">
        <f t="shared" si="0"/>
        <v>321</v>
      </c>
      <c r="G9" s="27">
        <v>145</v>
      </c>
      <c r="H9" s="27">
        <v>176</v>
      </c>
      <c r="I9" s="27">
        <f t="shared" si="1"/>
        <v>317</v>
      </c>
      <c r="J9" s="27">
        <v>152</v>
      </c>
      <c r="K9" s="27">
        <v>165</v>
      </c>
      <c r="L9" s="27">
        <f t="shared" si="2"/>
        <v>316</v>
      </c>
      <c r="M9" s="27">
        <v>165</v>
      </c>
      <c r="N9" s="27">
        <v>151</v>
      </c>
      <c r="O9" s="27">
        <f t="shared" si="3"/>
        <v>954</v>
      </c>
      <c r="P9" s="27">
        <f t="shared" si="4"/>
        <v>462</v>
      </c>
      <c r="Q9" s="28">
        <f t="shared" si="5"/>
        <v>492</v>
      </c>
    </row>
    <row r="10" spans="1:17" ht="22.5" customHeight="1">
      <c r="A10" s="159"/>
      <c r="B10" s="125"/>
      <c r="C10" s="56" t="s">
        <v>120</v>
      </c>
      <c r="D10" s="117" t="s">
        <v>120</v>
      </c>
      <c r="E10" s="118"/>
      <c r="F10" s="26">
        <f t="shared" si="0"/>
        <v>321</v>
      </c>
      <c r="G10" s="27">
        <v>145</v>
      </c>
      <c r="H10" s="27">
        <v>176</v>
      </c>
      <c r="I10" s="27">
        <f t="shared" si="1"/>
        <v>317</v>
      </c>
      <c r="J10" s="27">
        <v>152</v>
      </c>
      <c r="K10" s="27">
        <v>165</v>
      </c>
      <c r="L10" s="27">
        <f t="shared" si="2"/>
        <v>316</v>
      </c>
      <c r="M10" s="27">
        <v>165</v>
      </c>
      <c r="N10" s="27">
        <v>151</v>
      </c>
      <c r="O10" s="27">
        <f t="shared" si="3"/>
        <v>954</v>
      </c>
      <c r="P10" s="27">
        <f t="shared" si="4"/>
        <v>462</v>
      </c>
      <c r="Q10" s="28">
        <f t="shared" si="5"/>
        <v>492</v>
      </c>
    </row>
    <row r="11" spans="1:17" ht="22.5" customHeight="1">
      <c r="A11" s="159"/>
      <c r="B11" s="124" t="s">
        <v>30</v>
      </c>
      <c r="C11" s="116" t="s">
        <v>16</v>
      </c>
      <c r="D11" s="116"/>
      <c r="E11" s="117"/>
      <c r="F11" s="26">
        <f t="shared" si="0"/>
        <v>240</v>
      </c>
      <c r="G11" s="27">
        <v>97</v>
      </c>
      <c r="H11" s="27">
        <v>143</v>
      </c>
      <c r="I11" s="27">
        <f t="shared" si="1"/>
        <v>241</v>
      </c>
      <c r="J11" s="27">
        <v>101</v>
      </c>
      <c r="K11" s="27">
        <v>140</v>
      </c>
      <c r="L11" s="27">
        <f t="shared" si="2"/>
        <v>234</v>
      </c>
      <c r="M11" s="27">
        <v>90</v>
      </c>
      <c r="N11" s="27">
        <v>144</v>
      </c>
      <c r="O11" s="27">
        <f t="shared" si="3"/>
        <v>715</v>
      </c>
      <c r="P11" s="27">
        <f t="shared" si="4"/>
        <v>288</v>
      </c>
      <c r="Q11" s="28">
        <f t="shared" si="5"/>
        <v>427</v>
      </c>
    </row>
    <row r="12" spans="1:17" ht="22.5" customHeight="1">
      <c r="A12" s="159"/>
      <c r="B12" s="125"/>
      <c r="C12" s="56" t="s">
        <v>120</v>
      </c>
      <c r="D12" s="117" t="s">
        <v>120</v>
      </c>
      <c r="E12" s="118"/>
      <c r="F12" s="26">
        <f t="shared" si="0"/>
        <v>240</v>
      </c>
      <c r="G12" s="27">
        <v>97</v>
      </c>
      <c r="H12" s="27">
        <v>143</v>
      </c>
      <c r="I12" s="27">
        <f t="shared" si="1"/>
        <v>241</v>
      </c>
      <c r="J12" s="27">
        <v>101</v>
      </c>
      <c r="K12" s="27">
        <v>140</v>
      </c>
      <c r="L12" s="27">
        <f t="shared" si="2"/>
        <v>234</v>
      </c>
      <c r="M12" s="27">
        <v>90</v>
      </c>
      <c r="N12" s="27">
        <v>144</v>
      </c>
      <c r="O12" s="27">
        <f t="shared" si="3"/>
        <v>715</v>
      </c>
      <c r="P12" s="27">
        <f t="shared" si="4"/>
        <v>288</v>
      </c>
      <c r="Q12" s="28">
        <f t="shared" si="5"/>
        <v>427</v>
      </c>
    </row>
    <row r="13" spans="1:17" ht="22.5" customHeight="1">
      <c r="A13" s="159"/>
      <c r="B13" s="124" t="s">
        <v>32</v>
      </c>
      <c r="C13" s="116" t="s">
        <v>16</v>
      </c>
      <c r="D13" s="116"/>
      <c r="E13" s="117"/>
      <c r="F13" s="26">
        <f>SUM(G13:H13)</f>
        <v>322</v>
      </c>
      <c r="G13" s="27">
        <f aca="true" t="shared" si="7" ref="G13:N13">SUM(G14:G15)</f>
        <v>130</v>
      </c>
      <c r="H13" s="27">
        <f t="shared" si="7"/>
        <v>192</v>
      </c>
      <c r="I13" s="27">
        <f t="shared" si="7"/>
        <v>318</v>
      </c>
      <c r="J13" s="27">
        <f t="shared" si="7"/>
        <v>145</v>
      </c>
      <c r="K13" s="27">
        <f t="shared" si="7"/>
        <v>173</v>
      </c>
      <c r="L13" s="27">
        <f t="shared" si="7"/>
        <v>312</v>
      </c>
      <c r="M13" s="27">
        <f t="shared" si="7"/>
        <v>148</v>
      </c>
      <c r="N13" s="27">
        <f t="shared" si="7"/>
        <v>164</v>
      </c>
      <c r="O13" s="27">
        <f>SUM(F13,I13,L13)</f>
        <v>952</v>
      </c>
      <c r="P13" s="27">
        <f>SUM(G13,J13,M13)</f>
        <v>423</v>
      </c>
      <c r="Q13" s="28">
        <f>SUM(H13,K13,N13)</f>
        <v>529</v>
      </c>
    </row>
    <row r="14" spans="1:17" ht="22.5" customHeight="1">
      <c r="A14" s="159"/>
      <c r="B14" s="127"/>
      <c r="C14" s="56" t="s">
        <v>120</v>
      </c>
      <c r="D14" s="117" t="s">
        <v>120</v>
      </c>
      <c r="E14" s="118"/>
      <c r="F14" s="26">
        <f t="shared" si="0"/>
        <v>281</v>
      </c>
      <c r="G14" s="27">
        <v>121</v>
      </c>
      <c r="H14" s="27">
        <v>160</v>
      </c>
      <c r="I14" s="27">
        <f t="shared" si="1"/>
        <v>279</v>
      </c>
      <c r="J14" s="27">
        <v>130</v>
      </c>
      <c r="K14" s="27">
        <v>149</v>
      </c>
      <c r="L14" s="27">
        <f t="shared" si="2"/>
        <v>273</v>
      </c>
      <c r="M14" s="27">
        <v>135</v>
      </c>
      <c r="N14" s="27">
        <v>138</v>
      </c>
      <c r="O14" s="27">
        <f t="shared" si="3"/>
        <v>833</v>
      </c>
      <c r="P14" s="27">
        <f t="shared" si="4"/>
        <v>386</v>
      </c>
      <c r="Q14" s="28">
        <f t="shared" si="5"/>
        <v>447</v>
      </c>
    </row>
    <row r="15" spans="1:17" ht="22.5" customHeight="1">
      <c r="A15" s="159"/>
      <c r="B15" s="125"/>
      <c r="C15" s="56" t="s">
        <v>123</v>
      </c>
      <c r="D15" s="117" t="s">
        <v>124</v>
      </c>
      <c r="E15" s="118"/>
      <c r="F15" s="26">
        <f t="shared" si="0"/>
        <v>41</v>
      </c>
      <c r="G15" s="27">
        <v>9</v>
      </c>
      <c r="H15" s="27">
        <v>32</v>
      </c>
      <c r="I15" s="27">
        <f t="shared" si="1"/>
        <v>39</v>
      </c>
      <c r="J15" s="27">
        <v>15</v>
      </c>
      <c r="K15" s="27">
        <v>24</v>
      </c>
      <c r="L15" s="27">
        <f t="shared" si="2"/>
        <v>39</v>
      </c>
      <c r="M15" s="27">
        <v>13</v>
      </c>
      <c r="N15" s="27">
        <v>26</v>
      </c>
      <c r="O15" s="27">
        <f t="shared" si="3"/>
        <v>119</v>
      </c>
      <c r="P15" s="27">
        <f t="shared" si="4"/>
        <v>37</v>
      </c>
      <c r="Q15" s="28">
        <f t="shared" si="5"/>
        <v>82</v>
      </c>
    </row>
    <row r="16" spans="1:17" ht="22.5" customHeight="1">
      <c r="A16" s="159"/>
      <c r="B16" s="110" t="s">
        <v>35</v>
      </c>
      <c r="C16" s="116" t="s">
        <v>16</v>
      </c>
      <c r="D16" s="116"/>
      <c r="E16" s="117"/>
      <c r="F16" s="26">
        <f aca="true" t="shared" si="8" ref="F16:N16">SUM(F17:F20)</f>
        <v>179</v>
      </c>
      <c r="G16" s="27">
        <f t="shared" si="8"/>
        <v>85</v>
      </c>
      <c r="H16" s="27">
        <f t="shared" si="8"/>
        <v>94</v>
      </c>
      <c r="I16" s="27">
        <f t="shared" si="8"/>
        <v>148</v>
      </c>
      <c r="J16" s="27">
        <f t="shared" si="8"/>
        <v>69</v>
      </c>
      <c r="K16" s="27">
        <f t="shared" si="8"/>
        <v>79</v>
      </c>
      <c r="L16" s="27">
        <f t="shared" si="8"/>
        <v>158</v>
      </c>
      <c r="M16" s="27">
        <f t="shared" si="8"/>
        <v>79</v>
      </c>
      <c r="N16" s="27">
        <f t="shared" si="8"/>
        <v>79</v>
      </c>
      <c r="O16" s="27">
        <f>SUM(F16,I16,L16)</f>
        <v>485</v>
      </c>
      <c r="P16" s="27">
        <f>SUM(G16,J16,M16)</f>
        <v>233</v>
      </c>
      <c r="Q16" s="28">
        <f>SUM(H16,K16,N16)</f>
        <v>252</v>
      </c>
    </row>
    <row r="17" spans="1:17" ht="22.5" customHeight="1">
      <c r="A17" s="159"/>
      <c r="B17" s="111"/>
      <c r="C17" s="113" t="s">
        <v>125</v>
      </c>
      <c r="D17" s="117" t="s">
        <v>182</v>
      </c>
      <c r="E17" s="118"/>
      <c r="F17" s="26">
        <f t="shared" si="0"/>
        <v>26</v>
      </c>
      <c r="G17" s="27">
        <v>22</v>
      </c>
      <c r="H17" s="27">
        <v>4</v>
      </c>
      <c r="I17" s="27">
        <f t="shared" si="1"/>
        <v>23</v>
      </c>
      <c r="J17" s="27">
        <v>18</v>
      </c>
      <c r="K17" s="27">
        <v>5</v>
      </c>
      <c r="L17" s="27">
        <f t="shared" si="2"/>
        <v>26</v>
      </c>
      <c r="M17" s="27">
        <v>23</v>
      </c>
      <c r="N17" s="27">
        <v>3</v>
      </c>
      <c r="O17" s="27">
        <f t="shared" si="3"/>
        <v>75</v>
      </c>
      <c r="P17" s="27">
        <f t="shared" si="4"/>
        <v>63</v>
      </c>
      <c r="Q17" s="28">
        <f t="shared" si="5"/>
        <v>12</v>
      </c>
    </row>
    <row r="18" spans="1:17" ht="22.5" customHeight="1">
      <c r="A18" s="159"/>
      <c r="B18" s="111"/>
      <c r="C18" s="114"/>
      <c r="D18" s="117" t="s">
        <v>183</v>
      </c>
      <c r="E18" s="153"/>
      <c r="F18" s="26">
        <f t="shared" si="0"/>
        <v>25</v>
      </c>
      <c r="G18" s="27">
        <v>7</v>
      </c>
      <c r="H18" s="27">
        <v>18</v>
      </c>
      <c r="I18" s="27">
        <f t="shared" si="1"/>
        <v>18</v>
      </c>
      <c r="J18" s="27">
        <v>5</v>
      </c>
      <c r="K18" s="27">
        <v>13</v>
      </c>
      <c r="L18" s="27">
        <f t="shared" si="2"/>
        <v>22</v>
      </c>
      <c r="M18" s="27">
        <v>6</v>
      </c>
      <c r="N18" s="27">
        <v>16</v>
      </c>
      <c r="O18" s="27">
        <f t="shared" si="3"/>
        <v>65</v>
      </c>
      <c r="P18" s="27">
        <f t="shared" si="4"/>
        <v>18</v>
      </c>
      <c r="Q18" s="28">
        <f t="shared" si="5"/>
        <v>47</v>
      </c>
    </row>
    <row r="19" spans="1:17" ht="22.5" customHeight="1">
      <c r="A19" s="159"/>
      <c r="B19" s="111"/>
      <c r="C19" s="115"/>
      <c r="D19" s="117" t="s">
        <v>184</v>
      </c>
      <c r="E19" s="153"/>
      <c r="F19" s="26">
        <f t="shared" si="0"/>
        <v>25</v>
      </c>
      <c r="G19" s="27">
        <v>11</v>
      </c>
      <c r="H19" s="27">
        <v>14</v>
      </c>
      <c r="I19" s="27">
        <f t="shared" si="1"/>
        <v>25</v>
      </c>
      <c r="J19" s="27">
        <v>12</v>
      </c>
      <c r="K19" s="27">
        <v>13</v>
      </c>
      <c r="L19" s="27">
        <f t="shared" si="2"/>
        <v>22</v>
      </c>
      <c r="M19" s="27">
        <v>9</v>
      </c>
      <c r="N19" s="27">
        <v>13</v>
      </c>
      <c r="O19" s="27">
        <f t="shared" si="3"/>
        <v>72</v>
      </c>
      <c r="P19" s="27">
        <f t="shared" si="4"/>
        <v>32</v>
      </c>
      <c r="Q19" s="28">
        <f t="shared" si="5"/>
        <v>40</v>
      </c>
    </row>
    <row r="20" spans="1:17" ht="22.5" customHeight="1">
      <c r="A20" s="159"/>
      <c r="B20" s="112"/>
      <c r="C20" s="57" t="s">
        <v>127</v>
      </c>
      <c r="D20" s="117" t="s">
        <v>127</v>
      </c>
      <c r="E20" s="118"/>
      <c r="F20" s="26">
        <f t="shared" si="0"/>
        <v>103</v>
      </c>
      <c r="G20" s="27">
        <v>45</v>
      </c>
      <c r="H20" s="27">
        <v>58</v>
      </c>
      <c r="I20" s="27">
        <f t="shared" si="1"/>
        <v>82</v>
      </c>
      <c r="J20" s="27">
        <v>34</v>
      </c>
      <c r="K20" s="27">
        <v>48</v>
      </c>
      <c r="L20" s="27">
        <f t="shared" si="2"/>
        <v>88</v>
      </c>
      <c r="M20" s="27">
        <v>41</v>
      </c>
      <c r="N20" s="27">
        <v>47</v>
      </c>
      <c r="O20" s="27">
        <f t="shared" si="3"/>
        <v>273</v>
      </c>
      <c r="P20" s="27">
        <f t="shared" si="4"/>
        <v>120</v>
      </c>
      <c r="Q20" s="28">
        <f t="shared" si="5"/>
        <v>153</v>
      </c>
    </row>
    <row r="21" spans="1:17" ht="22.5" customHeight="1">
      <c r="A21" s="159"/>
      <c r="B21" s="124" t="s">
        <v>38</v>
      </c>
      <c r="C21" s="116" t="s">
        <v>16</v>
      </c>
      <c r="D21" s="116"/>
      <c r="E21" s="117"/>
      <c r="F21" s="26">
        <f>SUM(G21:H21)</f>
        <v>28</v>
      </c>
      <c r="G21" s="27">
        <f aca="true" t="shared" si="9" ref="G21:N21">SUM(G22:G23)</f>
        <v>20</v>
      </c>
      <c r="H21" s="27">
        <f t="shared" si="9"/>
        <v>8</v>
      </c>
      <c r="I21" s="27">
        <f t="shared" si="9"/>
        <v>27</v>
      </c>
      <c r="J21" s="27">
        <f t="shared" si="9"/>
        <v>18</v>
      </c>
      <c r="K21" s="27">
        <f t="shared" si="9"/>
        <v>9</v>
      </c>
      <c r="L21" s="27">
        <f t="shared" si="9"/>
        <v>29</v>
      </c>
      <c r="M21" s="27">
        <f t="shared" si="9"/>
        <v>19</v>
      </c>
      <c r="N21" s="27">
        <f t="shared" si="9"/>
        <v>10</v>
      </c>
      <c r="O21" s="27">
        <f>SUM(F21,I21,L21)</f>
        <v>84</v>
      </c>
      <c r="P21" s="27">
        <f>SUM(G21,J21,M21)</f>
        <v>57</v>
      </c>
      <c r="Q21" s="28">
        <f>SUM(H21,K21,N21)</f>
        <v>27</v>
      </c>
    </row>
    <row r="22" spans="1:17" ht="22.5" customHeight="1">
      <c r="A22" s="159"/>
      <c r="B22" s="127"/>
      <c r="C22" s="116" t="s">
        <v>125</v>
      </c>
      <c r="D22" s="117" t="s">
        <v>128</v>
      </c>
      <c r="E22" s="118"/>
      <c r="F22" s="26">
        <f t="shared" si="0"/>
        <v>20</v>
      </c>
      <c r="G22" s="27">
        <v>20</v>
      </c>
      <c r="H22" s="27">
        <v>0</v>
      </c>
      <c r="I22" s="27">
        <f t="shared" si="1"/>
        <v>18</v>
      </c>
      <c r="J22" s="27">
        <v>18</v>
      </c>
      <c r="K22" s="27">
        <v>0</v>
      </c>
      <c r="L22" s="27">
        <f t="shared" si="2"/>
        <v>19</v>
      </c>
      <c r="M22" s="27">
        <v>19</v>
      </c>
      <c r="N22" s="27">
        <v>0</v>
      </c>
      <c r="O22" s="27">
        <f t="shared" si="3"/>
        <v>57</v>
      </c>
      <c r="P22" s="27">
        <f t="shared" si="4"/>
        <v>57</v>
      </c>
      <c r="Q22" s="28">
        <f t="shared" si="5"/>
        <v>0</v>
      </c>
    </row>
    <row r="23" spans="1:20" ht="22.5" customHeight="1">
      <c r="A23" s="159"/>
      <c r="B23" s="125"/>
      <c r="C23" s="116"/>
      <c r="D23" s="117" t="s">
        <v>129</v>
      </c>
      <c r="E23" s="118"/>
      <c r="F23" s="26">
        <f t="shared" si="0"/>
        <v>8</v>
      </c>
      <c r="G23" s="27">
        <v>0</v>
      </c>
      <c r="H23" s="27">
        <v>8</v>
      </c>
      <c r="I23" s="27">
        <f t="shared" si="1"/>
        <v>9</v>
      </c>
      <c r="J23" s="27">
        <v>0</v>
      </c>
      <c r="K23" s="27">
        <v>9</v>
      </c>
      <c r="L23" s="27">
        <f t="shared" si="2"/>
        <v>10</v>
      </c>
      <c r="M23" s="27">
        <v>0</v>
      </c>
      <c r="N23" s="27">
        <v>10</v>
      </c>
      <c r="O23" s="27">
        <f t="shared" si="3"/>
        <v>27</v>
      </c>
      <c r="P23" s="27">
        <f t="shared" si="4"/>
        <v>0</v>
      </c>
      <c r="Q23" s="28">
        <f t="shared" si="5"/>
        <v>27</v>
      </c>
      <c r="R23" s="8"/>
      <c r="S23" s="8"/>
      <c r="T23" s="8"/>
    </row>
    <row r="24" spans="1:20" ht="22.5" customHeight="1">
      <c r="A24" s="159"/>
      <c r="B24" s="149" t="s">
        <v>41</v>
      </c>
      <c r="C24" s="152" t="s">
        <v>16</v>
      </c>
      <c r="D24" s="152"/>
      <c r="E24" s="169"/>
      <c r="F24" s="74">
        <f>SUM(F25:F35)</f>
        <v>312</v>
      </c>
      <c r="G24" s="30">
        <f aca="true" t="shared" si="10" ref="G24:N24">SUM(G25:G35)</f>
        <v>264</v>
      </c>
      <c r="H24" s="30">
        <f t="shared" si="10"/>
        <v>48</v>
      </c>
      <c r="I24" s="30">
        <f t="shared" si="10"/>
        <v>304</v>
      </c>
      <c r="J24" s="30">
        <f t="shared" si="10"/>
        <v>258</v>
      </c>
      <c r="K24" s="30">
        <f t="shared" si="10"/>
        <v>46</v>
      </c>
      <c r="L24" s="30">
        <f t="shared" si="10"/>
        <v>297</v>
      </c>
      <c r="M24" s="30">
        <f t="shared" si="10"/>
        <v>259</v>
      </c>
      <c r="N24" s="30">
        <f t="shared" si="10"/>
        <v>38</v>
      </c>
      <c r="O24" s="30">
        <f t="shared" si="3"/>
        <v>913</v>
      </c>
      <c r="P24" s="30">
        <f t="shared" si="4"/>
        <v>781</v>
      </c>
      <c r="Q24" s="31">
        <f t="shared" si="5"/>
        <v>132</v>
      </c>
      <c r="R24" s="8"/>
      <c r="S24" s="8"/>
      <c r="T24" s="8"/>
    </row>
    <row r="25" spans="1:20" ht="22.5" customHeight="1">
      <c r="A25" s="159"/>
      <c r="B25" s="150"/>
      <c r="C25" s="152" t="s">
        <v>130</v>
      </c>
      <c r="D25" s="119" t="s">
        <v>131</v>
      </c>
      <c r="E25" s="73" t="s">
        <v>132</v>
      </c>
      <c r="F25" s="155">
        <f t="shared" si="0"/>
        <v>61</v>
      </c>
      <c r="G25" s="123">
        <v>53</v>
      </c>
      <c r="H25" s="123">
        <v>8</v>
      </c>
      <c r="I25" s="30">
        <f t="shared" si="1"/>
        <v>27</v>
      </c>
      <c r="J25" s="30">
        <v>24</v>
      </c>
      <c r="K25" s="30">
        <v>3</v>
      </c>
      <c r="L25" s="30">
        <f t="shared" si="2"/>
        <v>27</v>
      </c>
      <c r="M25" s="30">
        <v>26</v>
      </c>
      <c r="N25" s="30">
        <v>1</v>
      </c>
      <c r="O25" s="123">
        <f t="shared" si="3"/>
        <v>176</v>
      </c>
      <c r="P25" s="123">
        <f>SUM(G25,J25,J26,M25,M26)</f>
        <v>158</v>
      </c>
      <c r="Q25" s="122">
        <f>SUM(H25,K25,K26,N25,N26)</f>
        <v>18</v>
      </c>
      <c r="R25" s="9"/>
      <c r="S25" s="8"/>
      <c r="T25" s="8"/>
    </row>
    <row r="26" spans="1:20" ht="22.5" customHeight="1">
      <c r="A26" s="159"/>
      <c r="B26" s="150"/>
      <c r="C26" s="152"/>
      <c r="D26" s="121"/>
      <c r="E26" s="73" t="s">
        <v>133</v>
      </c>
      <c r="F26" s="155">
        <f t="shared" si="0"/>
        <v>0</v>
      </c>
      <c r="G26" s="123"/>
      <c r="H26" s="123"/>
      <c r="I26" s="30">
        <f t="shared" si="1"/>
        <v>31</v>
      </c>
      <c r="J26" s="30">
        <v>28</v>
      </c>
      <c r="K26" s="30">
        <v>3</v>
      </c>
      <c r="L26" s="30">
        <f t="shared" si="2"/>
        <v>30</v>
      </c>
      <c r="M26" s="30">
        <v>27</v>
      </c>
      <c r="N26" s="30">
        <v>3</v>
      </c>
      <c r="O26" s="123">
        <f t="shared" si="3"/>
        <v>0</v>
      </c>
      <c r="P26" s="123"/>
      <c r="Q26" s="122"/>
      <c r="R26" s="8"/>
      <c r="S26" s="8"/>
      <c r="T26" s="8"/>
    </row>
    <row r="27" spans="1:20" ht="22.5" customHeight="1">
      <c r="A27" s="159"/>
      <c r="B27" s="150"/>
      <c r="C27" s="152"/>
      <c r="D27" s="119" t="s">
        <v>134</v>
      </c>
      <c r="E27" s="73" t="s">
        <v>135</v>
      </c>
      <c r="F27" s="155">
        <f t="shared" si="0"/>
        <v>70</v>
      </c>
      <c r="G27" s="123">
        <v>69</v>
      </c>
      <c r="H27" s="123">
        <v>1</v>
      </c>
      <c r="I27" s="30">
        <f t="shared" si="1"/>
        <v>35</v>
      </c>
      <c r="J27" s="30">
        <v>35</v>
      </c>
      <c r="K27" s="30">
        <v>0</v>
      </c>
      <c r="L27" s="30">
        <f t="shared" si="2"/>
        <v>34</v>
      </c>
      <c r="M27" s="30">
        <v>34</v>
      </c>
      <c r="N27" s="30">
        <v>0</v>
      </c>
      <c r="O27" s="123">
        <f t="shared" si="3"/>
        <v>209</v>
      </c>
      <c r="P27" s="123">
        <f>SUM(G27,J27,J28,M27,M28)</f>
        <v>207</v>
      </c>
      <c r="Q27" s="122">
        <f>SUM(H27,K27,K28,N27,N28)</f>
        <v>2</v>
      </c>
      <c r="R27" s="8"/>
      <c r="S27" s="8"/>
      <c r="T27" s="8"/>
    </row>
    <row r="28" spans="1:20" ht="22.5" customHeight="1">
      <c r="A28" s="159"/>
      <c r="B28" s="150"/>
      <c r="C28" s="152"/>
      <c r="D28" s="121"/>
      <c r="E28" s="73" t="s">
        <v>136</v>
      </c>
      <c r="F28" s="155">
        <f t="shared" si="0"/>
        <v>0</v>
      </c>
      <c r="G28" s="123"/>
      <c r="H28" s="123"/>
      <c r="I28" s="30">
        <f t="shared" si="1"/>
        <v>35</v>
      </c>
      <c r="J28" s="30">
        <v>34</v>
      </c>
      <c r="K28" s="30">
        <v>1</v>
      </c>
      <c r="L28" s="30">
        <f t="shared" si="2"/>
        <v>35</v>
      </c>
      <c r="M28" s="30">
        <v>35</v>
      </c>
      <c r="N28" s="30">
        <v>0</v>
      </c>
      <c r="O28" s="123">
        <f t="shared" si="3"/>
        <v>0</v>
      </c>
      <c r="P28" s="123"/>
      <c r="Q28" s="122"/>
      <c r="R28" s="8"/>
      <c r="S28" s="8"/>
      <c r="T28" s="8"/>
    </row>
    <row r="29" spans="1:20" ht="22.5" customHeight="1">
      <c r="A29" s="159"/>
      <c r="B29" s="150"/>
      <c r="C29" s="152"/>
      <c r="D29" s="119" t="s">
        <v>137</v>
      </c>
      <c r="E29" s="73" t="s">
        <v>138</v>
      </c>
      <c r="F29" s="155">
        <f t="shared" si="0"/>
        <v>65</v>
      </c>
      <c r="G29" s="123">
        <v>63</v>
      </c>
      <c r="H29" s="123">
        <v>2</v>
      </c>
      <c r="I29" s="30">
        <f t="shared" si="1"/>
        <v>32</v>
      </c>
      <c r="J29" s="30">
        <v>30</v>
      </c>
      <c r="K29" s="30">
        <v>2</v>
      </c>
      <c r="L29" s="30">
        <f t="shared" si="2"/>
        <v>37</v>
      </c>
      <c r="M29" s="30">
        <v>35</v>
      </c>
      <c r="N29" s="30">
        <v>2</v>
      </c>
      <c r="O29" s="123">
        <f t="shared" si="3"/>
        <v>199</v>
      </c>
      <c r="P29" s="123">
        <f>SUM(G29,J29,J30,M29,M30)</f>
        <v>184</v>
      </c>
      <c r="Q29" s="122">
        <f>SUM(H29,K29,K30,N29,N30)</f>
        <v>15</v>
      </c>
      <c r="R29" s="8"/>
      <c r="S29" s="8"/>
      <c r="T29" s="8"/>
    </row>
    <row r="30" spans="1:20" ht="22.5" customHeight="1">
      <c r="A30" s="159"/>
      <c r="B30" s="150"/>
      <c r="C30" s="152"/>
      <c r="D30" s="121"/>
      <c r="E30" s="73" t="s">
        <v>139</v>
      </c>
      <c r="F30" s="155">
        <f t="shared" si="0"/>
        <v>0</v>
      </c>
      <c r="G30" s="123"/>
      <c r="H30" s="123"/>
      <c r="I30" s="30">
        <f t="shared" si="1"/>
        <v>33</v>
      </c>
      <c r="J30" s="30">
        <v>28</v>
      </c>
      <c r="K30" s="30">
        <v>5</v>
      </c>
      <c r="L30" s="30">
        <f t="shared" si="2"/>
        <v>32</v>
      </c>
      <c r="M30" s="30">
        <v>28</v>
      </c>
      <c r="N30" s="30">
        <v>4</v>
      </c>
      <c r="O30" s="123">
        <f t="shared" si="3"/>
        <v>0</v>
      </c>
      <c r="P30" s="123"/>
      <c r="Q30" s="122"/>
      <c r="R30" s="8"/>
      <c r="S30" s="8"/>
      <c r="T30" s="8"/>
    </row>
    <row r="31" spans="1:20" ht="22.5" customHeight="1">
      <c r="A31" s="159"/>
      <c r="B31" s="150"/>
      <c r="C31" s="152"/>
      <c r="D31" s="119" t="s">
        <v>140</v>
      </c>
      <c r="E31" s="73" t="s">
        <v>141</v>
      </c>
      <c r="F31" s="155">
        <f t="shared" si="0"/>
        <v>86</v>
      </c>
      <c r="G31" s="123">
        <v>52</v>
      </c>
      <c r="H31" s="123">
        <v>34</v>
      </c>
      <c r="I31" s="30">
        <f t="shared" si="1"/>
        <v>23</v>
      </c>
      <c r="J31" s="30">
        <v>16</v>
      </c>
      <c r="K31" s="30">
        <v>7</v>
      </c>
      <c r="L31" s="30">
        <f t="shared" si="2"/>
        <v>17</v>
      </c>
      <c r="M31" s="30">
        <v>14</v>
      </c>
      <c r="N31" s="30">
        <v>3</v>
      </c>
      <c r="O31" s="123">
        <f t="shared" si="3"/>
        <v>240</v>
      </c>
      <c r="P31" s="123">
        <f>SUM(G31,J31,J32,J33,M31,M32,M33)</f>
        <v>153</v>
      </c>
      <c r="Q31" s="122">
        <f>SUM(H31,K31,K32,K33,N31,N32,N33)</f>
        <v>87</v>
      </c>
      <c r="R31" s="8"/>
      <c r="S31" s="8"/>
      <c r="T31" s="8"/>
    </row>
    <row r="32" spans="1:20" ht="22.5" customHeight="1">
      <c r="A32" s="159"/>
      <c r="B32" s="150"/>
      <c r="C32" s="152"/>
      <c r="D32" s="120"/>
      <c r="E32" s="73" t="s">
        <v>142</v>
      </c>
      <c r="F32" s="155">
        <f t="shared" si="0"/>
        <v>0</v>
      </c>
      <c r="G32" s="123"/>
      <c r="H32" s="123"/>
      <c r="I32" s="30">
        <f t="shared" si="1"/>
        <v>29</v>
      </c>
      <c r="J32" s="30">
        <v>24</v>
      </c>
      <c r="K32" s="30">
        <v>5</v>
      </c>
      <c r="L32" s="30">
        <f t="shared" si="2"/>
        <v>28</v>
      </c>
      <c r="M32" s="30">
        <v>23</v>
      </c>
      <c r="N32" s="30">
        <v>5</v>
      </c>
      <c r="O32" s="123">
        <f t="shared" si="3"/>
        <v>0</v>
      </c>
      <c r="P32" s="123"/>
      <c r="Q32" s="122"/>
      <c r="R32" s="8"/>
      <c r="S32" s="8"/>
      <c r="T32" s="8"/>
    </row>
    <row r="33" spans="1:20" ht="22.5" customHeight="1">
      <c r="A33" s="159"/>
      <c r="B33" s="150"/>
      <c r="C33" s="152"/>
      <c r="D33" s="121"/>
      <c r="E33" s="73" t="s">
        <v>143</v>
      </c>
      <c r="F33" s="155">
        <f t="shared" si="0"/>
        <v>0</v>
      </c>
      <c r="G33" s="123"/>
      <c r="H33" s="123"/>
      <c r="I33" s="30">
        <f t="shared" si="1"/>
        <v>28</v>
      </c>
      <c r="J33" s="30">
        <v>10</v>
      </c>
      <c r="K33" s="30">
        <v>18</v>
      </c>
      <c r="L33" s="30">
        <f t="shared" si="2"/>
        <v>29</v>
      </c>
      <c r="M33" s="30">
        <v>14</v>
      </c>
      <c r="N33" s="30">
        <v>15</v>
      </c>
      <c r="O33" s="123">
        <f t="shared" si="3"/>
        <v>0</v>
      </c>
      <c r="P33" s="123"/>
      <c r="Q33" s="122"/>
      <c r="R33" s="8"/>
      <c r="S33" s="8"/>
      <c r="T33" s="8"/>
    </row>
    <row r="34" spans="1:20" ht="22.5" customHeight="1">
      <c r="A34" s="159"/>
      <c r="B34" s="150"/>
      <c r="C34" s="152" t="s">
        <v>144</v>
      </c>
      <c r="D34" s="72" t="s">
        <v>145</v>
      </c>
      <c r="E34" s="73" t="s">
        <v>146</v>
      </c>
      <c r="F34" s="74">
        <f t="shared" si="0"/>
        <v>10</v>
      </c>
      <c r="G34" s="30">
        <v>10</v>
      </c>
      <c r="H34" s="30">
        <v>0</v>
      </c>
      <c r="I34" s="30">
        <f t="shared" si="1"/>
        <v>11</v>
      </c>
      <c r="J34" s="30">
        <v>9</v>
      </c>
      <c r="K34" s="30">
        <v>2</v>
      </c>
      <c r="L34" s="30">
        <f t="shared" si="2"/>
        <v>9</v>
      </c>
      <c r="M34" s="30">
        <v>7</v>
      </c>
      <c r="N34" s="30">
        <v>2</v>
      </c>
      <c r="O34" s="30">
        <f t="shared" si="3"/>
        <v>30</v>
      </c>
      <c r="P34" s="30">
        <f t="shared" si="4"/>
        <v>26</v>
      </c>
      <c r="Q34" s="31">
        <f t="shared" si="5"/>
        <v>4</v>
      </c>
      <c r="R34" s="8"/>
      <c r="S34" s="8"/>
      <c r="T34" s="8"/>
    </row>
    <row r="35" spans="1:17" ht="22.5" customHeight="1">
      <c r="A35" s="159"/>
      <c r="B35" s="151"/>
      <c r="C35" s="152"/>
      <c r="D35" s="72" t="s">
        <v>147</v>
      </c>
      <c r="E35" s="73" t="s">
        <v>148</v>
      </c>
      <c r="F35" s="74">
        <f t="shared" si="0"/>
        <v>20</v>
      </c>
      <c r="G35" s="30">
        <v>17</v>
      </c>
      <c r="H35" s="30">
        <v>3</v>
      </c>
      <c r="I35" s="30">
        <f t="shared" si="1"/>
        <v>20</v>
      </c>
      <c r="J35" s="30">
        <v>20</v>
      </c>
      <c r="K35" s="30">
        <v>0</v>
      </c>
      <c r="L35" s="30">
        <f t="shared" si="2"/>
        <v>19</v>
      </c>
      <c r="M35" s="30">
        <v>16</v>
      </c>
      <c r="N35" s="30">
        <v>3</v>
      </c>
      <c r="O35" s="30">
        <f t="shared" si="3"/>
        <v>59</v>
      </c>
      <c r="P35" s="30">
        <f t="shared" si="4"/>
        <v>53</v>
      </c>
      <c r="Q35" s="31">
        <f t="shared" si="5"/>
        <v>6</v>
      </c>
    </row>
    <row r="36" spans="1:17" ht="22.5" customHeight="1">
      <c r="A36" s="159"/>
      <c r="B36" s="110" t="s">
        <v>44</v>
      </c>
      <c r="C36" s="116" t="s">
        <v>16</v>
      </c>
      <c r="D36" s="116"/>
      <c r="E36" s="117"/>
      <c r="F36" s="26">
        <f aca="true" t="shared" si="11" ref="F36:N36">SUM(F37:F39)</f>
        <v>280</v>
      </c>
      <c r="G36" s="27">
        <f t="shared" si="11"/>
        <v>104</v>
      </c>
      <c r="H36" s="27">
        <f t="shared" si="11"/>
        <v>176</v>
      </c>
      <c r="I36" s="27">
        <f t="shared" si="11"/>
        <v>269</v>
      </c>
      <c r="J36" s="27">
        <f t="shared" si="11"/>
        <v>87</v>
      </c>
      <c r="K36" s="27">
        <f t="shared" si="11"/>
        <v>182</v>
      </c>
      <c r="L36" s="27">
        <f t="shared" si="11"/>
        <v>274</v>
      </c>
      <c r="M36" s="27">
        <f t="shared" si="11"/>
        <v>73</v>
      </c>
      <c r="N36" s="27">
        <f t="shared" si="11"/>
        <v>201</v>
      </c>
      <c r="O36" s="27">
        <f>SUM(F36,I36,L36)</f>
        <v>823</v>
      </c>
      <c r="P36" s="27">
        <f>SUM(G36,J36,M36)</f>
        <v>264</v>
      </c>
      <c r="Q36" s="28">
        <f>SUM(H36,K36,N36)</f>
        <v>559</v>
      </c>
    </row>
    <row r="37" spans="1:17" ht="22.5" customHeight="1">
      <c r="A37" s="159"/>
      <c r="B37" s="111"/>
      <c r="C37" s="113" t="s">
        <v>149</v>
      </c>
      <c r="D37" s="117" t="s">
        <v>185</v>
      </c>
      <c r="E37" s="153"/>
      <c r="F37" s="26">
        <f t="shared" si="0"/>
        <v>70</v>
      </c>
      <c r="G37" s="27">
        <v>22</v>
      </c>
      <c r="H37" s="27">
        <v>48</v>
      </c>
      <c r="I37" s="27">
        <f t="shared" si="1"/>
        <v>70</v>
      </c>
      <c r="J37" s="27">
        <v>24</v>
      </c>
      <c r="K37" s="27">
        <v>46</v>
      </c>
      <c r="L37" s="27">
        <f t="shared" si="2"/>
        <v>69</v>
      </c>
      <c r="M37" s="27">
        <v>14</v>
      </c>
      <c r="N37" s="27">
        <v>55</v>
      </c>
      <c r="O37" s="27">
        <f>SUM(F37,I37,L37)</f>
        <v>209</v>
      </c>
      <c r="P37" s="27">
        <f t="shared" si="4"/>
        <v>60</v>
      </c>
      <c r="Q37" s="28">
        <f t="shared" si="5"/>
        <v>149</v>
      </c>
    </row>
    <row r="38" spans="1:17" ht="22.5" customHeight="1">
      <c r="A38" s="159"/>
      <c r="B38" s="111"/>
      <c r="C38" s="114"/>
      <c r="D38" s="117" t="s">
        <v>186</v>
      </c>
      <c r="E38" s="153"/>
      <c r="F38" s="26">
        <f t="shared" si="0"/>
        <v>70</v>
      </c>
      <c r="G38" s="27">
        <v>17</v>
      </c>
      <c r="H38" s="27">
        <v>53</v>
      </c>
      <c r="I38" s="27">
        <f t="shared" si="1"/>
        <v>59</v>
      </c>
      <c r="J38" s="27">
        <v>12</v>
      </c>
      <c r="K38" s="27">
        <v>47</v>
      </c>
      <c r="L38" s="27">
        <f t="shared" si="2"/>
        <v>67</v>
      </c>
      <c r="M38" s="27">
        <v>10</v>
      </c>
      <c r="N38" s="27">
        <v>57</v>
      </c>
      <c r="O38" s="27">
        <f>SUM(F38,I38,L38)</f>
        <v>196</v>
      </c>
      <c r="P38" s="27">
        <f>SUM(G38,J38,M38)</f>
        <v>39</v>
      </c>
      <c r="Q38" s="28">
        <f>SUM(H38,K38,N38)</f>
        <v>157</v>
      </c>
    </row>
    <row r="39" spans="1:17" ht="22.5" customHeight="1">
      <c r="A39" s="159"/>
      <c r="B39" s="112"/>
      <c r="C39" s="115"/>
      <c r="D39" s="117" t="s">
        <v>187</v>
      </c>
      <c r="E39" s="153"/>
      <c r="F39" s="26">
        <f t="shared" si="0"/>
        <v>140</v>
      </c>
      <c r="G39" s="27">
        <v>65</v>
      </c>
      <c r="H39" s="27">
        <v>75</v>
      </c>
      <c r="I39" s="27">
        <f t="shared" si="1"/>
        <v>140</v>
      </c>
      <c r="J39" s="27">
        <v>51</v>
      </c>
      <c r="K39" s="27">
        <v>89</v>
      </c>
      <c r="L39" s="27">
        <f t="shared" si="2"/>
        <v>138</v>
      </c>
      <c r="M39" s="27">
        <v>49</v>
      </c>
      <c r="N39" s="27">
        <v>89</v>
      </c>
      <c r="O39" s="27">
        <f>SUM(F39,I39,L39)</f>
        <v>418</v>
      </c>
      <c r="P39" s="27">
        <f>SUM(G39,J39,M39)</f>
        <v>165</v>
      </c>
      <c r="Q39" s="28">
        <f>SUM(H39,K39,N39)</f>
        <v>253</v>
      </c>
    </row>
    <row r="40" spans="1:17" ht="22.5" customHeight="1">
      <c r="A40" s="159"/>
      <c r="B40" s="124" t="s">
        <v>49</v>
      </c>
      <c r="C40" s="116" t="s">
        <v>16</v>
      </c>
      <c r="D40" s="116"/>
      <c r="E40" s="117"/>
      <c r="F40" s="26">
        <f t="shared" si="0"/>
        <v>320</v>
      </c>
      <c r="G40" s="27">
        <v>147</v>
      </c>
      <c r="H40" s="27">
        <v>173</v>
      </c>
      <c r="I40" s="27">
        <f t="shared" si="1"/>
        <v>340</v>
      </c>
      <c r="J40" s="27">
        <v>148</v>
      </c>
      <c r="K40" s="27">
        <v>192</v>
      </c>
      <c r="L40" s="27">
        <f t="shared" si="2"/>
        <v>315</v>
      </c>
      <c r="M40" s="27">
        <v>122</v>
      </c>
      <c r="N40" s="27">
        <v>193</v>
      </c>
      <c r="O40" s="27">
        <f t="shared" si="3"/>
        <v>975</v>
      </c>
      <c r="P40" s="27">
        <f t="shared" si="4"/>
        <v>417</v>
      </c>
      <c r="Q40" s="28">
        <f t="shared" si="5"/>
        <v>558</v>
      </c>
    </row>
    <row r="41" spans="1:17" ht="22.5" customHeight="1">
      <c r="A41" s="159"/>
      <c r="B41" s="125"/>
      <c r="C41" s="57" t="s">
        <v>120</v>
      </c>
      <c r="D41" s="117" t="s">
        <v>120</v>
      </c>
      <c r="E41" s="118"/>
      <c r="F41" s="26">
        <f t="shared" si="0"/>
        <v>320</v>
      </c>
      <c r="G41" s="27">
        <v>147</v>
      </c>
      <c r="H41" s="27">
        <v>173</v>
      </c>
      <c r="I41" s="27">
        <f t="shared" si="1"/>
        <v>340</v>
      </c>
      <c r="J41" s="27">
        <v>148</v>
      </c>
      <c r="K41" s="27">
        <v>192</v>
      </c>
      <c r="L41" s="27">
        <f t="shared" si="2"/>
        <v>315</v>
      </c>
      <c r="M41" s="27">
        <v>122</v>
      </c>
      <c r="N41" s="27">
        <v>193</v>
      </c>
      <c r="O41" s="27">
        <f t="shared" si="3"/>
        <v>975</v>
      </c>
      <c r="P41" s="27">
        <f t="shared" si="4"/>
        <v>417</v>
      </c>
      <c r="Q41" s="28">
        <f t="shared" si="5"/>
        <v>558</v>
      </c>
    </row>
    <row r="42" spans="1:17" ht="22.5" customHeight="1">
      <c r="A42" s="159"/>
      <c r="B42" s="110" t="s">
        <v>168</v>
      </c>
      <c r="C42" s="116" t="s">
        <v>16</v>
      </c>
      <c r="D42" s="116"/>
      <c r="E42" s="117"/>
      <c r="F42" s="26">
        <f aca="true" t="shared" si="12" ref="F42:N42">SUM(F43:F44)</f>
        <v>210</v>
      </c>
      <c r="G42" s="27">
        <f t="shared" si="12"/>
        <v>105</v>
      </c>
      <c r="H42" s="27">
        <f t="shared" si="12"/>
        <v>105</v>
      </c>
      <c r="I42" s="27">
        <f t="shared" si="12"/>
        <v>209</v>
      </c>
      <c r="J42" s="27">
        <f t="shared" si="12"/>
        <v>120</v>
      </c>
      <c r="K42" s="27">
        <f t="shared" si="12"/>
        <v>89</v>
      </c>
      <c r="L42" s="27">
        <f t="shared" si="12"/>
        <v>198</v>
      </c>
      <c r="M42" s="27">
        <f t="shared" si="12"/>
        <v>112</v>
      </c>
      <c r="N42" s="27">
        <f t="shared" si="12"/>
        <v>86</v>
      </c>
      <c r="O42" s="27">
        <f t="shared" si="3"/>
        <v>617</v>
      </c>
      <c r="P42" s="27">
        <f t="shared" si="4"/>
        <v>337</v>
      </c>
      <c r="Q42" s="28">
        <f t="shared" si="5"/>
        <v>280</v>
      </c>
    </row>
    <row r="43" spans="1:17" ht="22.5" customHeight="1">
      <c r="A43" s="159"/>
      <c r="B43" s="111"/>
      <c r="C43" s="58" t="s">
        <v>171</v>
      </c>
      <c r="D43" s="117" t="s">
        <v>172</v>
      </c>
      <c r="E43" s="118"/>
      <c r="F43" s="26">
        <f t="shared" si="0"/>
        <v>40</v>
      </c>
      <c r="G43" s="27">
        <v>28</v>
      </c>
      <c r="H43" s="27">
        <v>12</v>
      </c>
      <c r="I43" s="27">
        <f t="shared" si="1"/>
        <v>39</v>
      </c>
      <c r="J43" s="27">
        <v>24</v>
      </c>
      <c r="K43" s="27">
        <v>15</v>
      </c>
      <c r="L43" s="27">
        <f t="shared" si="2"/>
        <v>40</v>
      </c>
      <c r="M43" s="27">
        <v>29</v>
      </c>
      <c r="N43" s="27">
        <v>11</v>
      </c>
      <c r="O43" s="27">
        <f t="shared" si="3"/>
        <v>119</v>
      </c>
      <c r="P43" s="27">
        <f t="shared" si="4"/>
        <v>81</v>
      </c>
      <c r="Q43" s="28">
        <f t="shared" si="5"/>
        <v>38</v>
      </c>
    </row>
    <row r="44" spans="1:17" ht="22.5" customHeight="1">
      <c r="A44" s="159"/>
      <c r="B44" s="112"/>
      <c r="C44" s="58" t="s">
        <v>127</v>
      </c>
      <c r="D44" s="117" t="s">
        <v>127</v>
      </c>
      <c r="E44" s="118"/>
      <c r="F44" s="26">
        <f t="shared" si="0"/>
        <v>170</v>
      </c>
      <c r="G44" s="27">
        <v>77</v>
      </c>
      <c r="H44" s="27">
        <v>93</v>
      </c>
      <c r="I44" s="27">
        <f t="shared" si="1"/>
        <v>170</v>
      </c>
      <c r="J44" s="27">
        <v>96</v>
      </c>
      <c r="K44" s="27">
        <v>74</v>
      </c>
      <c r="L44" s="27">
        <f t="shared" si="2"/>
        <v>158</v>
      </c>
      <c r="M44" s="27">
        <v>83</v>
      </c>
      <c r="N44" s="27">
        <v>75</v>
      </c>
      <c r="O44" s="27">
        <f t="shared" si="3"/>
        <v>498</v>
      </c>
      <c r="P44" s="27">
        <f t="shared" si="4"/>
        <v>256</v>
      </c>
      <c r="Q44" s="28">
        <f t="shared" si="5"/>
        <v>242</v>
      </c>
    </row>
    <row r="45" spans="1:17" ht="22.5" customHeight="1">
      <c r="A45" s="159"/>
      <c r="B45" s="124" t="s">
        <v>52</v>
      </c>
      <c r="C45" s="116" t="s">
        <v>16</v>
      </c>
      <c r="D45" s="116"/>
      <c r="E45" s="117"/>
      <c r="F45" s="26">
        <f t="shared" si="0"/>
        <v>190</v>
      </c>
      <c r="G45" s="27">
        <v>99</v>
      </c>
      <c r="H45" s="27">
        <v>91</v>
      </c>
      <c r="I45" s="27">
        <f t="shared" si="1"/>
        <v>165</v>
      </c>
      <c r="J45" s="27">
        <v>75</v>
      </c>
      <c r="K45" s="27">
        <v>90</v>
      </c>
      <c r="L45" s="27">
        <f t="shared" si="2"/>
        <v>171</v>
      </c>
      <c r="M45" s="27">
        <v>85</v>
      </c>
      <c r="N45" s="27">
        <v>86</v>
      </c>
      <c r="O45" s="27">
        <f t="shared" si="3"/>
        <v>526</v>
      </c>
      <c r="P45" s="27">
        <f t="shared" si="4"/>
        <v>259</v>
      </c>
      <c r="Q45" s="28">
        <f t="shared" si="5"/>
        <v>267</v>
      </c>
    </row>
    <row r="46" spans="1:17" ht="22.5" customHeight="1">
      <c r="A46" s="159"/>
      <c r="B46" s="125"/>
      <c r="C46" s="58" t="s">
        <v>120</v>
      </c>
      <c r="D46" s="117" t="s">
        <v>120</v>
      </c>
      <c r="E46" s="118"/>
      <c r="F46" s="26">
        <f t="shared" si="0"/>
        <v>190</v>
      </c>
      <c r="G46" s="27">
        <v>99</v>
      </c>
      <c r="H46" s="27">
        <v>91</v>
      </c>
      <c r="I46" s="27">
        <f t="shared" si="1"/>
        <v>165</v>
      </c>
      <c r="J46" s="27">
        <v>75</v>
      </c>
      <c r="K46" s="27">
        <v>90</v>
      </c>
      <c r="L46" s="27">
        <f t="shared" si="2"/>
        <v>171</v>
      </c>
      <c r="M46" s="27">
        <v>85</v>
      </c>
      <c r="N46" s="27">
        <v>86</v>
      </c>
      <c r="O46" s="27">
        <f t="shared" si="3"/>
        <v>526</v>
      </c>
      <c r="P46" s="27">
        <f t="shared" si="4"/>
        <v>259</v>
      </c>
      <c r="Q46" s="28">
        <f t="shared" si="5"/>
        <v>267</v>
      </c>
    </row>
    <row r="47" spans="1:17" ht="22.5" customHeight="1">
      <c r="A47" s="159"/>
      <c r="B47" s="124" t="s">
        <v>55</v>
      </c>
      <c r="C47" s="116" t="s">
        <v>16</v>
      </c>
      <c r="D47" s="116"/>
      <c r="E47" s="117"/>
      <c r="F47" s="26">
        <f t="shared" si="0"/>
        <v>230</v>
      </c>
      <c r="G47" s="27">
        <v>116</v>
      </c>
      <c r="H47" s="27">
        <v>114</v>
      </c>
      <c r="I47" s="27">
        <f t="shared" si="1"/>
        <v>219</v>
      </c>
      <c r="J47" s="27">
        <v>116</v>
      </c>
      <c r="K47" s="27">
        <v>103</v>
      </c>
      <c r="L47" s="27">
        <f t="shared" si="2"/>
        <v>217</v>
      </c>
      <c r="M47" s="27">
        <v>106</v>
      </c>
      <c r="N47" s="27">
        <v>111</v>
      </c>
      <c r="O47" s="27">
        <f t="shared" si="3"/>
        <v>666</v>
      </c>
      <c r="P47" s="27">
        <f t="shared" si="4"/>
        <v>338</v>
      </c>
      <c r="Q47" s="28">
        <f t="shared" si="5"/>
        <v>328</v>
      </c>
    </row>
    <row r="48" spans="1:17" ht="22.5" customHeight="1">
      <c r="A48" s="159"/>
      <c r="B48" s="125"/>
      <c r="C48" s="58" t="s">
        <v>120</v>
      </c>
      <c r="D48" s="117" t="s">
        <v>120</v>
      </c>
      <c r="E48" s="118"/>
      <c r="F48" s="26">
        <f t="shared" si="0"/>
        <v>230</v>
      </c>
      <c r="G48" s="27">
        <v>116</v>
      </c>
      <c r="H48" s="27">
        <v>114</v>
      </c>
      <c r="I48" s="27">
        <f t="shared" si="1"/>
        <v>219</v>
      </c>
      <c r="J48" s="27">
        <v>116</v>
      </c>
      <c r="K48" s="27">
        <v>103</v>
      </c>
      <c r="L48" s="27">
        <f t="shared" si="2"/>
        <v>217</v>
      </c>
      <c r="M48" s="27">
        <v>106</v>
      </c>
      <c r="N48" s="27">
        <v>111</v>
      </c>
      <c r="O48" s="27">
        <f t="shared" si="3"/>
        <v>666</v>
      </c>
      <c r="P48" s="27">
        <f t="shared" si="4"/>
        <v>338</v>
      </c>
      <c r="Q48" s="28">
        <f t="shared" si="5"/>
        <v>328</v>
      </c>
    </row>
    <row r="49" spans="1:17" ht="22.5" customHeight="1">
      <c r="A49" s="159"/>
      <c r="B49" s="124" t="s">
        <v>58</v>
      </c>
      <c r="C49" s="116" t="s">
        <v>16</v>
      </c>
      <c r="D49" s="116"/>
      <c r="E49" s="117"/>
      <c r="F49" s="26">
        <f>SUM(F50:F53)</f>
        <v>201</v>
      </c>
      <c r="G49" s="27">
        <f aca="true" t="shared" si="13" ref="G49:N49">SUM(G50:G53)</f>
        <v>73</v>
      </c>
      <c r="H49" s="27">
        <f t="shared" si="13"/>
        <v>128</v>
      </c>
      <c r="I49" s="27">
        <f t="shared" si="13"/>
        <v>190</v>
      </c>
      <c r="J49" s="27">
        <f t="shared" si="13"/>
        <v>75</v>
      </c>
      <c r="K49" s="27">
        <f t="shared" si="13"/>
        <v>115</v>
      </c>
      <c r="L49" s="27">
        <f t="shared" si="13"/>
        <v>182</v>
      </c>
      <c r="M49" s="27">
        <f t="shared" si="13"/>
        <v>55</v>
      </c>
      <c r="N49" s="27">
        <f t="shared" si="13"/>
        <v>127</v>
      </c>
      <c r="O49" s="27">
        <f t="shared" si="3"/>
        <v>573</v>
      </c>
      <c r="P49" s="27">
        <f t="shared" si="4"/>
        <v>203</v>
      </c>
      <c r="Q49" s="28">
        <f t="shared" si="5"/>
        <v>370</v>
      </c>
    </row>
    <row r="50" spans="1:17" ht="22.5" customHeight="1">
      <c r="A50" s="159"/>
      <c r="B50" s="127"/>
      <c r="C50" s="58" t="s">
        <v>149</v>
      </c>
      <c r="D50" s="117" t="s">
        <v>149</v>
      </c>
      <c r="E50" s="118"/>
      <c r="F50" s="26">
        <f t="shared" si="0"/>
        <v>71</v>
      </c>
      <c r="G50" s="27">
        <v>34</v>
      </c>
      <c r="H50" s="27">
        <v>37</v>
      </c>
      <c r="I50" s="27">
        <f t="shared" si="1"/>
        <v>63</v>
      </c>
      <c r="J50" s="27">
        <v>31</v>
      </c>
      <c r="K50" s="27">
        <v>32</v>
      </c>
      <c r="L50" s="27">
        <f t="shared" si="2"/>
        <v>59</v>
      </c>
      <c r="M50" s="27">
        <v>24</v>
      </c>
      <c r="N50" s="27">
        <v>35</v>
      </c>
      <c r="O50" s="27">
        <f t="shared" si="3"/>
        <v>193</v>
      </c>
      <c r="P50" s="27">
        <f t="shared" si="4"/>
        <v>89</v>
      </c>
      <c r="Q50" s="28">
        <f t="shared" si="5"/>
        <v>104</v>
      </c>
    </row>
    <row r="51" spans="1:17" ht="22.5" customHeight="1">
      <c r="A51" s="159"/>
      <c r="B51" s="127"/>
      <c r="C51" s="116" t="s">
        <v>151</v>
      </c>
      <c r="D51" s="117" t="s">
        <v>152</v>
      </c>
      <c r="E51" s="118"/>
      <c r="F51" s="26">
        <f t="shared" si="0"/>
        <v>25</v>
      </c>
      <c r="G51" s="27">
        <v>0</v>
      </c>
      <c r="H51" s="27">
        <v>25</v>
      </c>
      <c r="I51" s="27">
        <f t="shared" si="1"/>
        <v>24</v>
      </c>
      <c r="J51" s="27">
        <v>0</v>
      </c>
      <c r="K51" s="27">
        <v>24</v>
      </c>
      <c r="L51" s="27">
        <f t="shared" si="2"/>
        <v>20</v>
      </c>
      <c r="M51" s="27">
        <v>0</v>
      </c>
      <c r="N51" s="27">
        <v>20</v>
      </c>
      <c r="O51" s="27">
        <f t="shared" si="3"/>
        <v>69</v>
      </c>
      <c r="P51" s="27">
        <f t="shared" si="4"/>
        <v>0</v>
      </c>
      <c r="Q51" s="28">
        <f t="shared" si="5"/>
        <v>69</v>
      </c>
    </row>
    <row r="52" spans="1:17" ht="22.5" customHeight="1">
      <c r="A52" s="159"/>
      <c r="B52" s="127"/>
      <c r="C52" s="116"/>
      <c r="D52" s="117" t="s">
        <v>153</v>
      </c>
      <c r="E52" s="118"/>
      <c r="F52" s="26">
        <f t="shared" si="0"/>
        <v>70</v>
      </c>
      <c r="G52" s="27">
        <v>24</v>
      </c>
      <c r="H52" s="27">
        <v>46</v>
      </c>
      <c r="I52" s="27">
        <f t="shared" si="1"/>
        <v>69</v>
      </c>
      <c r="J52" s="27">
        <v>28</v>
      </c>
      <c r="K52" s="27">
        <v>41</v>
      </c>
      <c r="L52" s="27">
        <f t="shared" si="2"/>
        <v>69</v>
      </c>
      <c r="M52" s="27">
        <v>21</v>
      </c>
      <c r="N52" s="27">
        <v>48</v>
      </c>
      <c r="O52" s="27">
        <f t="shared" si="3"/>
        <v>208</v>
      </c>
      <c r="P52" s="27">
        <f t="shared" si="4"/>
        <v>73</v>
      </c>
      <c r="Q52" s="28">
        <f t="shared" si="5"/>
        <v>135</v>
      </c>
    </row>
    <row r="53" spans="1:17" ht="22.5" customHeight="1">
      <c r="A53" s="159"/>
      <c r="B53" s="125"/>
      <c r="C53" s="58" t="s">
        <v>154</v>
      </c>
      <c r="D53" s="117" t="s">
        <v>154</v>
      </c>
      <c r="E53" s="118"/>
      <c r="F53" s="26">
        <f t="shared" si="0"/>
        <v>35</v>
      </c>
      <c r="G53" s="27">
        <v>15</v>
      </c>
      <c r="H53" s="27">
        <v>20</v>
      </c>
      <c r="I53" s="27">
        <f t="shared" si="1"/>
        <v>34</v>
      </c>
      <c r="J53" s="27">
        <v>16</v>
      </c>
      <c r="K53" s="27">
        <v>18</v>
      </c>
      <c r="L53" s="27">
        <f t="shared" si="2"/>
        <v>34</v>
      </c>
      <c r="M53" s="27">
        <v>10</v>
      </c>
      <c r="N53" s="27">
        <v>24</v>
      </c>
      <c r="O53" s="27">
        <f t="shared" si="3"/>
        <v>103</v>
      </c>
      <c r="P53" s="27">
        <f t="shared" si="4"/>
        <v>41</v>
      </c>
      <c r="Q53" s="28">
        <f t="shared" si="5"/>
        <v>62</v>
      </c>
    </row>
    <row r="54" spans="1:17" ht="22.5" customHeight="1">
      <c r="A54" s="159"/>
      <c r="B54" s="124" t="s">
        <v>169</v>
      </c>
      <c r="C54" s="116" t="s">
        <v>16</v>
      </c>
      <c r="D54" s="116"/>
      <c r="E54" s="117"/>
      <c r="F54" s="26">
        <f>SUM(G54:H54)</f>
        <v>45</v>
      </c>
      <c r="G54" s="27">
        <f aca="true" t="shared" si="14" ref="G54:N54">SUM(G55:G56)</f>
        <v>32</v>
      </c>
      <c r="H54" s="27">
        <f t="shared" si="14"/>
        <v>13</v>
      </c>
      <c r="I54" s="27">
        <f t="shared" si="14"/>
        <v>41</v>
      </c>
      <c r="J54" s="27">
        <f t="shared" si="14"/>
        <v>23</v>
      </c>
      <c r="K54" s="27">
        <f t="shared" si="14"/>
        <v>18</v>
      </c>
      <c r="L54" s="27">
        <f t="shared" si="14"/>
        <v>39</v>
      </c>
      <c r="M54" s="27">
        <f t="shared" si="14"/>
        <v>20</v>
      </c>
      <c r="N54" s="27">
        <f t="shared" si="14"/>
        <v>19</v>
      </c>
      <c r="O54" s="27">
        <f>SUM(F54,I54,L54)</f>
        <v>125</v>
      </c>
      <c r="P54" s="27">
        <f>SUM(G54,J54,M54)</f>
        <v>75</v>
      </c>
      <c r="Q54" s="28">
        <f>SUM(H54,K54,N54)</f>
        <v>50</v>
      </c>
    </row>
    <row r="55" spans="1:17" ht="22.5" customHeight="1">
      <c r="A55" s="159"/>
      <c r="B55" s="127"/>
      <c r="C55" s="167"/>
      <c r="D55" s="117" t="s">
        <v>165</v>
      </c>
      <c r="E55" s="118"/>
      <c r="F55" s="26">
        <f t="shared" si="0"/>
        <v>20</v>
      </c>
      <c r="G55" s="27">
        <v>11</v>
      </c>
      <c r="H55" s="27">
        <v>9</v>
      </c>
      <c r="I55" s="27">
        <f t="shared" si="1"/>
        <v>22</v>
      </c>
      <c r="J55" s="27">
        <v>9</v>
      </c>
      <c r="K55" s="27">
        <v>13</v>
      </c>
      <c r="L55" s="27">
        <f t="shared" si="2"/>
        <v>21</v>
      </c>
      <c r="M55" s="27">
        <v>10</v>
      </c>
      <c r="N55" s="27">
        <v>11</v>
      </c>
      <c r="O55" s="27">
        <f t="shared" si="3"/>
        <v>63</v>
      </c>
      <c r="P55" s="27">
        <f t="shared" si="4"/>
        <v>30</v>
      </c>
      <c r="Q55" s="28">
        <f t="shared" si="5"/>
        <v>33</v>
      </c>
    </row>
    <row r="56" spans="1:17" ht="22.5" customHeight="1">
      <c r="A56" s="159"/>
      <c r="B56" s="125"/>
      <c r="C56" s="168"/>
      <c r="D56" s="117" t="s">
        <v>166</v>
      </c>
      <c r="E56" s="118"/>
      <c r="F56" s="26">
        <f t="shared" si="0"/>
        <v>25</v>
      </c>
      <c r="G56" s="27">
        <v>21</v>
      </c>
      <c r="H56" s="27">
        <v>4</v>
      </c>
      <c r="I56" s="27">
        <f t="shared" si="1"/>
        <v>19</v>
      </c>
      <c r="J56" s="27">
        <v>14</v>
      </c>
      <c r="K56" s="27">
        <v>5</v>
      </c>
      <c r="L56" s="27">
        <f t="shared" si="2"/>
        <v>18</v>
      </c>
      <c r="M56" s="27">
        <v>10</v>
      </c>
      <c r="N56" s="27">
        <v>8</v>
      </c>
      <c r="O56" s="27">
        <f t="shared" si="3"/>
        <v>62</v>
      </c>
      <c r="P56" s="27">
        <f t="shared" si="4"/>
        <v>45</v>
      </c>
      <c r="Q56" s="28">
        <f t="shared" si="5"/>
        <v>17</v>
      </c>
    </row>
    <row r="57" spans="1:17" ht="22.5" customHeight="1">
      <c r="A57" s="159"/>
      <c r="B57" s="105" t="s">
        <v>63</v>
      </c>
      <c r="C57" s="99" t="s">
        <v>16</v>
      </c>
      <c r="D57" s="99"/>
      <c r="E57" s="144"/>
      <c r="F57" s="62">
        <f aca="true" t="shared" si="15" ref="F57:N57">SUM(F58:F60)</f>
        <v>129</v>
      </c>
      <c r="G57" s="63">
        <f t="shared" si="15"/>
        <v>129</v>
      </c>
      <c r="H57" s="63">
        <f t="shared" si="15"/>
        <v>0</v>
      </c>
      <c r="I57" s="63">
        <f t="shared" si="15"/>
        <v>109</v>
      </c>
      <c r="J57" s="63">
        <f t="shared" si="15"/>
        <v>109</v>
      </c>
      <c r="K57" s="63">
        <f t="shared" si="15"/>
        <v>0</v>
      </c>
      <c r="L57" s="63">
        <f t="shared" si="15"/>
        <v>117</v>
      </c>
      <c r="M57" s="63">
        <f t="shared" si="15"/>
        <v>117</v>
      </c>
      <c r="N57" s="63">
        <f t="shared" si="15"/>
        <v>0</v>
      </c>
      <c r="O57" s="63">
        <f t="shared" si="3"/>
        <v>355</v>
      </c>
      <c r="P57" s="63">
        <f t="shared" si="4"/>
        <v>355</v>
      </c>
      <c r="Q57" s="64">
        <f t="shared" si="5"/>
        <v>0</v>
      </c>
    </row>
    <row r="58" spans="1:17" ht="22.5" customHeight="1">
      <c r="A58" s="159"/>
      <c r="B58" s="106"/>
      <c r="C58" s="100" t="s">
        <v>161</v>
      </c>
      <c r="D58" s="144" t="s">
        <v>175</v>
      </c>
      <c r="E58" s="154"/>
      <c r="F58" s="62">
        <f t="shared" si="0"/>
        <v>69</v>
      </c>
      <c r="G58" s="63">
        <v>69</v>
      </c>
      <c r="H58" s="63">
        <v>0</v>
      </c>
      <c r="I58" s="63">
        <f t="shared" si="1"/>
        <v>63</v>
      </c>
      <c r="J58" s="63">
        <v>63</v>
      </c>
      <c r="K58" s="63">
        <v>0</v>
      </c>
      <c r="L58" s="63">
        <f t="shared" si="2"/>
        <v>64</v>
      </c>
      <c r="M58" s="63">
        <v>64</v>
      </c>
      <c r="N58" s="63">
        <v>0</v>
      </c>
      <c r="O58" s="63">
        <f t="shared" si="3"/>
        <v>196</v>
      </c>
      <c r="P58" s="63">
        <f t="shared" si="4"/>
        <v>196</v>
      </c>
      <c r="Q58" s="64">
        <f t="shared" si="5"/>
        <v>0</v>
      </c>
    </row>
    <row r="59" spans="1:17" ht="22.5" customHeight="1">
      <c r="A59" s="159"/>
      <c r="B59" s="106"/>
      <c r="C59" s="108"/>
      <c r="D59" s="144" t="s">
        <v>176</v>
      </c>
      <c r="E59" s="154"/>
      <c r="F59" s="62">
        <f t="shared" si="0"/>
        <v>30</v>
      </c>
      <c r="G59" s="63">
        <v>30</v>
      </c>
      <c r="H59" s="63">
        <v>0</v>
      </c>
      <c r="I59" s="63">
        <f t="shared" si="1"/>
        <v>28</v>
      </c>
      <c r="J59" s="63">
        <v>28</v>
      </c>
      <c r="K59" s="63">
        <v>0</v>
      </c>
      <c r="L59" s="63">
        <f t="shared" si="2"/>
        <v>29</v>
      </c>
      <c r="M59" s="63">
        <v>29</v>
      </c>
      <c r="N59" s="63">
        <v>0</v>
      </c>
      <c r="O59" s="63">
        <f t="shared" si="3"/>
        <v>87</v>
      </c>
      <c r="P59" s="63">
        <f t="shared" si="4"/>
        <v>87</v>
      </c>
      <c r="Q59" s="64">
        <f t="shared" si="5"/>
        <v>0</v>
      </c>
    </row>
    <row r="60" spans="1:17" ht="22.5" customHeight="1">
      <c r="A60" s="159"/>
      <c r="B60" s="107"/>
      <c r="C60" s="109"/>
      <c r="D60" s="144" t="s">
        <v>177</v>
      </c>
      <c r="E60" s="154"/>
      <c r="F60" s="62">
        <f t="shared" si="0"/>
        <v>30</v>
      </c>
      <c r="G60" s="63">
        <v>30</v>
      </c>
      <c r="H60" s="63">
        <v>0</v>
      </c>
      <c r="I60" s="63">
        <f t="shared" si="1"/>
        <v>18</v>
      </c>
      <c r="J60" s="63">
        <v>18</v>
      </c>
      <c r="K60" s="63">
        <v>0</v>
      </c>
      <c r="L60" s="63">
        <f t="shared" si="2"/>
        <v>24</v>
      </c>
      <c r="M60" s="63">
        <v>24</v>
      </c>
      <c r="N60" s="63">
        <v>0</v>
      </c>
      <c r="O60" s="63">
        <f t="shared" si="3"/>
        <v>72</v>
      </c>
      <c r="P60" s="63">
        <f t="shared" si="4"/>
        <v>72</v>
      </c>
      <c r="Q60" s="64">
        <f t="shared" si="5"/>
        <v>0</v>
      </c>
    </row>
    <row r="61" spans="1:17" ht="22.5" customHeight="1">
      <c r="A61" s="159"/>
      <c r="B61" s="160" t="s">
        <v>66</v>
      </c>
      <c r="C61" s="99" t="s">
        <v>16</v>
      </c>
      <c r="D61" s="99"/>
      <c r="E61" s="144"/>
      <c r="F61" s="62">
        <f aca="true" t="shared" si="16" ref="F61:F112">SUM(G61:H61)</f>
        <v>200</v>
      </c>
      <c r="G61" s="63">
        <f aca="true" t="shared" si="17" ref="G61:N61">SUM(G62:G63)</f>
        <v>56</v>
      </c>
      <c r="H61" s="63">
        <f t="shared" si="17"/>
        <v>144</v>
      </c>
      <c r="I61" s="63">
        <f t="shared" si="17"/>
        <v>202</v>
      </c>
      <c r="J61" s="63">
        <f t="shared" si="17"/>
        <v>70</v>
      </c>
      <c r="K61" s="63">
        <f t="shared" si="17"/>
        <v>132</v>
      </c>
      <c r="L61" s="63">
        <f t="shared" si="17"/>
        <v>198</v>
      </c>
      <c r="M61" s="63">
        <f t="shared" si="17"/>
        <v>69</v>
      </c>
      <c r="N61" s="63">
        <f t="shared" si="17"/>
        <v>129</v>
      </c>
      <c r="O61" s="63">
        <f>SUM(F61,I61,L61)</f>
        <v>600</v>
      </c>
      <c r="P61" s="63">
        <f>SUM(G61,J61,M61)</f>
        <v>195</v>
      </c>
      <c r="Q61" s="64">
        <f>SUM(H61,K61,N61)</f>
        <v>405</v>
      </c>
    </row>
    <row r="62" spans="1:17" ht="22.5" customHeight="1">
      <c r="A62" s="159"/>
      <c r="B62" s="161"/>
      <c r="C62" s="59" t="s">
        <v>120</v>
      </c>
      <c r="D62" s="144" t="s">
        <v>120</v>
      </c>
      <c r="E62" s="133"/>
      <c r="F62" s="62">
        <f t="shared" si="16"/>
        <v>160</v>
      </c>
      <c r="G62" s="63">
        <v>56</v>
      </c>
      <c r="H62" s="63">
        <v>104</v>
      </c>
      <c r="I62" s="63">
        <f aca="true" t="shared" si="18" ref="I62:I112">SUM(J62:K62)</f>
        <v>162</v>
      </c>
      <c r="J62" s="63">
        <v>70</v>
      </c>
      <c r="K62" s="63">
        <v>92</v>
      </c>
      <c r="L62" s="63">
        <f aca="true" t="shared" si="19" ref="L62:L112">SUM(M62:N62)</f>
        <v>159</v>
      </c>
      <c r="M62" s="63">
        <v>69</v>
      </c>
      <c r="N62" s="63">
        <v>90</v>
      </c>
      <c r="O62" s="63">
        <f aca="true" t="shared" si="20" ref="O62:O112">SUM(P62:Q62)</f>
        <v>481</v>
      </c>
      <c r="P62" s="63">
        <f aca="true" t="shared" si="21" ref="P62:P112">SUM(G62,J62,M62)</f>
        <v>195</v>
      </c>
      <c r="Q62" s="64">
        <f aca="true" t="shared" si="22" ref="Q62:Q112">SUM(H62,K62,N62)</f>
        <v>286</v>
      </c>
    </row>
    <row r="63" spans="1:17" ht="22.5" customHeight="1">
      <c r="A63" s="159"/>
      <c r="B63" s="162"/>
      <c r="C63" s="59" t="s">
        <v>149</v>
      </c>
      <c r="D63" s="144" t="s">
        <v>149</v>
      </c>
      <c r="E63" s="133"/>
      <c r="F63" s="62">
        <f t="shared" si="16"/>
        <v>40</v>
      </c>
      <c r="G63" s="63">
        <v>0</v>
      </c>
      <c r="H63" s="63">
        <v>40</v>
      </c>
      <c r="I63" s="63">
        <f t="shared" si="18"/>
        <v>40</v>
      </c>
      <c r="J63" s="63">
        <v>0</v>
      </c>
      <c r="K63" s="63">
        <v>40</v>
      </c>
      <c r="L63" s="63">
        <f t="shared" si="19"/>
        <v>39</v>
      </c>
      <c r="M63" s="63">
        <v>0</v>
      </c>
      <c r="N63" s="63">
        <v>39</v>
      </c>
      <c r="O63" s="63">
        <f t="shared" si="20"/>
        <v>119</v>
      </c>
      <c r="P63" s="63">
        <f t="shared" si="21"/>
        <v>0</v>
      </c>
      <c r="Q63" s="64">
        <f t="shared" si="22"/>
        <v>119</v>
      </c>
    </row>
    <row r="64" spans="1:17" ht="22.5" customHeight="1">
      <c r="A64" s="159"/>
      <c r="B64" s="160" t="s">
        <v>69</v>
      </c>
      <c r="C64" s="99" t="s">
        <v>16</v>
      </c>
      <c r="D64" s="99"/>
      <c r="E64" s="144"/>
      <c r="F64" s="62">
        <f t="shared" si="16"/>
        <v>40</v>
      </c>
      <c r="G64" s="63">
        <v>1</v>
      </c>
      <c r="H64" s="63">
        <v>39</v>
      </c>
      <c r="I64" s="63">
        <f t="shared" si="18"/>
        <v>39</v>
      </c>
      <c r="J64" s="63">
        <v>0</v>
      </c>
      <c r="K64" s="63">
        <v>39</v>
      </c>
      <c r="L64" s="63">
        <f t="shared" si="19"/>
        <v>38</v>
      </c>
      <c r="M64" s="63">
        <v>0</v>
      </c>
      <c r="N64" s="63">
        <v>38</v>
      </c>
      <c r="O64" s="63">
        <f t="shared" si="20"/>
        <v>117</v>
      </c>
      <c r="P64" s="63">
        <f t="shared" si="21"/>
        <v>1</v>
      </c>
      <c r="Q64" s="64">
        <f t="shared" si="22"/>
        <v>116</v>
      </c>
    </row>
    <row r="65" spans="1:17" ht="22.5" customHeight="1">
      <c r="A65" s="159"/>
      <c r="B65" s="162"/>
      <c r="C65" s="59" t="s">
        <v>155</v>
      </c>
      <c r="D65" s="144" t="s">
        <v>155</v>
      </c>
      <c r="E65" s="133"/>
      <c r="F65" s="62">
        <f t="shared" si="16"/>
        <v>40</v>
      </c>
      <c r="G65" s="63">
        <v>1</v>
      </c>
      <c r="H65" s="63">
        <v>39</v>
      </c>
      <c r="I65" s="63">
        <f t="shared" si="18"/>
        <v>39</v>
      </c>
      <c r="J65" s="63">
        <v>0</v>
      </c>
      <c r="K65" s="63">
        <v>39</v>
      </c>
      <c r="L65" s="63">
        <f t="shared" si="19"/>
        <v>38</v>
      </c>
      <c r="M65" s="63">
        <v>0</v>
      </c>
      <c r="N65" s="63">
        <v>38</v>
      </c>
      <c r="O65" s="63">
        <f t="shared" si="20"/>
        <v>117</v>
      </c>
      <c r="P65" s="63">
        <f t="shared" si="21"/>
        <v>1</v>
      </c>
      <c r="Q65" s="64">
        <f t="shared" si="22"/>
        <v>116</v>
      </c>
    </row>
    <row r="66" spans="1:17" ht="22.5" customHeight="1">
      <c r="A66" s="159"/>
      <c r="B66" s="160" t="s">
        <v>72</v>
      </c>
      <c r="C66" s="99" t="s">
        <v>16</v>
      </c>
      <c r="D66" s="99"/>
      <c r="E66" s="144"/>
      <c r="F66" s="62">
        <f t="shared" si="16"/>
        <v>260</v>
      </c>
      <c r="G66" s="63">
        <f aca="true" t="shared" si="23" ref="G66:N66">SUM(G67:G68)</f>
        <v>99</v>
      </c>
      <c r="H66" s="63">
        <f t="shared" si="23"/>
        <v>161</v>
      </c>
      <c r="I66" s="63">
        <f t="shared" si="23"/>
        <v>241</v>
      </c>
      <c r="J66" s="63">
        <f t="shared" si="23"/>
        <v>91</v>
      </c>
      <c r="K66" s="63">
        <f t="shared" si="23"/>
        <v>150</v>
      </c>
      <c r="L66" s="63">
        <f t="shared" si="23"/>
        <v>250</v>
      </c>
      <c r="M66" s="63">
        <f t="shared" si="23"/>
        <v>118</v>
      </c>
      <c r="N66" s="63">
        <f t="shared" si="23"/>
        <v>132</v>
      </c>
      <c r="O66" s="63">
        <f>SUM(F66,I66,L66)</f>
        <v>751</v>
      </c>
      <c r="P66" s="63">
        <f>SUM(G66,J66,M66)</f>
        <v>308</v>
      </c>
      <c r="Q66" s="64">
        <f>SUM(H66,K66,N66)</f>
        <v>443</v>
      </c>
    </row>
    <row r="67" spans="1:17" ht="22.5" customHeight="1">
      <c r="A67" s="159"/>
      <c r="B67" s="161"/>
      <c r="C67" s="59" t="s">
        <v>120</v>
      </c>
      <c r="D67" s="144" t="s">
        <v>120</v>
      </c>
      <c r="E67" s="133"/>
      <c r="F67" s="62">
        <f t="shared" si="16"/>
        <v>220</v>
      </c>
      <c r="G67" s="63">
        <v>82</v>
      </c>
      <c r="H67" s="63">
        <v>138</v>
      </c>
      <c r="I67" s="63">
        <f t="shared" si="18"/>
        <v>201</v>
      </c>
      <c r="J67" s="63">
        <v>72</v>
      </c>
      <c r="K67" s="63">
        <v>129</v>
      </c>
      <c r="L67" s="63">
        <f t="shared" si="19"/>
        <v>211</v>
      </c>
      <c r="M67" s="63">
        <v>98</v>
      </c>
      <c r="N67" s="63">
        <v>113</v>
      </c>
      <c r="O67" s="63">
        <f t="shared" si="20"/>
        <v>632</v>
      </c>
      <c r="P67" s="63">
        <f t="shared" si="21"/>
        <v>252</v>
      </c>
      <c r="Q67" s="64">
        <f t="shared" si="22"/>
        <v>380</v>
      </c>
    </row>
    <row r="68" spans="1:17" ht="22.5" customHeight="1">
      <c r="A68" s="159"/>
      <c r="B68" s="162"/>
      <c r="C68" s="59" t="s">
        <v>121</v>
      </c>
      <c r="D68" s="144" t="s">
        <v>121</v>
      </c>
      <c r="E68" s="133"/>
      <c r="F68" s="62">
        <f t="shared" si="16"/>
        <v>40</v>
      </c>
      <c r="G68" s="63">
        <v>17</v>
      </c>
      <c r="H68" s="63">
        <v>23</v>
      </c>
      <c r="I68" s="63">
        <f t="shared" si="18"/>
        <v>40</v>
      </c>
      <c r="J68" s="63">
        <v>19</v>
      </c>
      <c r="K68" s="63">
        <v>21</v>
      </c>
      <c r="L68" s="63">
        <f t="shared" si="19"/>
        <v>39</v>
      </c>
      <c r="M68" s="63">
        <v>20</v>
      </c>
      <c r="N68" s="63">
        <v>19</v>
      </c>
      <c r="O68" s="63">
        <f t="shared" si="20"/>
        <v>119</v>
      </c>
      <c r="P68" s="63">
        <f t="shared" si="21"/>
        <v>56</v>
      </c>
      <c r="Q68" s="64">
        <f t="shared" si="22"/>
        <v>63</v>
      </c>
    </row>
    <row r="69" spans="1:17" ht="22.5" customHeight="1">
      <c r="A69" s="159"/>
      <c r="B69" s="124" t="s">
        <v>75</v>
      </c>
      <c r="C69" s="116" t="s">
        <v>16</v>
      </c>
      <c r="D69" s="116"/>
      <c r="E69" s="117"/>
      <c r="F69" s="26">
        <f t="shared" si="16"/>
        <v>76</v>
      </c>
      <c r="G69" s="27">
        <v>27</v>
      </c>
      <c r="H69" s="27">
        <v>49</v>
      </c>
      <c r="I69" s="27">
        <f t="shared" si="18"/>
        <v>71</v>
      </c>
      <c r="J69" s="27">
        <v>36</v>
      </c>
      <c r="K69" s="27">
        <v>35</v>
      </c>
      <c r="L69" s="27">
        <f t="shared" si="19"/>
        <v>76</v>
      </c>
      <c r="M69" s="27">
        <v>30</v>
      </c>
      <c r="N69" s="27">
        <v>46</v>
      </c>
      <c r="O69" s="27">
        <f t="shared" si="20"/>
        <v>223</v>
      </c>
      <c r="P69" s="27">
        <f t="shared" si="21"/>
        <v>93</v>
      </c>
      <c r="Q69" s="28">
        <f t="shared" si="22"/>
        <v>130</v>
      </c>
    </row>
    <row r="70" spans="1:17" ht="22.5" customHeight="1">
      <c r="A70" s="159"/>
      <c r="B70" s="125"/>
      <c r="C70" s="60" t="s">
        <v>127</v>
      </c>
      <c r="D70" s="117" t="s">
        <v>127</v>
      </c>
      <c r="E70" s="118"/>
      <c r="F70" s="26">
        <f t="shared" si="16"/>
        <v>76</v>
      </c>
      <c r="G70" s="27">
        <v>27</v>
      </c>
      <c r="H70" s="27">
        <v>49</v>
      </c>
      <c r="I70" s="27">
        <f t="shared" si="18"/>
        <v>71</v>
      </c>
      <c r="J70" s="27">
        <v>36</v>
      </c>
      <c r="K70" s="27">
        <v>35</v>
      </c>
      <c r="L70" s="27">
        <f t="shared" si="19"/>
        <v>76</v>
      </c>
      <c r="M70" s="27">
        <v>30</v>
      </c>
      <c r="N70" s="27">
        <v>46</v>
      </c>
      <c r="O70" s="27">
        <f t="shared" si="20"/>
        <v>223</v>
      </c>
      <c r="P70" s="27">
        <f t="shared" si="21"/>
        <v>93</v>
      </c>
      <c r="Q70" s="28">
        <f t="shared" si="22"/>
        <v>130</v>
      </c>
    </row>
    <row r="71" spans="1:17" ht="22.5" customHeight="1">
      <c r="A71" s="159"/>
      <c r="B71" s="124" t="s">
        <v>78</v>
      </c>
      <c r="C71" s="116" t="s">
        <v>16</v>
      </c>
      <c r="D71" s="116"/>
      <c r="E71" s="117"/>
      <c r="F71" s="26">
        <f t="shared" si="16"/>
        <v>76</v>
      </c>
      <c r="G71" s="27">
        <v>29</v>
      </c>
      <c r="H71" s="27">
        <v>47</v>
      </c>
      <c r="I71" s="27">
        <f t="shared" si="18"/>
        <v>57</v>
      </c>
      <c r="J71" s="27">
        <v>30</v>
      </c>
      <c r="K71" s="27">
        <v>27</v>
      </c>
      <c r="L71" s="27">
        <f t="shared" si="19"/>
        <v>73</v>
      </c>
      <c r="M71" s="27">
        <v>40</v>
      </c>
      <c r="N71" s="27">
        <v>33</v>
      </c>
      <c r="O71" s="27">
        <f t="shared" si="20"/>
        <v>206</v>
      </c>
      <c r="P71" s="27">
        <f t="shared" si="21"/>
        <v>99</v>
      </c>
      <c r="Q71" s="28">
        <f t="shared" si="22"/>
        <v>107</v>
      </c>
    </row>
    <row r="72" spans="1:17" ht="22.5" customHeight="1">
      <c r="A72" s="159"/>
      <c r="B72" s="125"/>
      <c r="C72" s="60" t="s">
        <v>120</v>
      </c>
      <c r="D72" s="117" t="s">
        <v>120</v>
      </c>
      <c r="E72" s="118"/>
      <c r="F72" s="26">
        <f t="shared" si="16"/>
        <v>76</v>
      </c>
      <c r="G72" s="27">
        <v>29</v>
      </c>
      <c r="H72" s="27">
        <v>47</v>
      </c>
      <c r="I72" s="27">
        <f t="shared" si="18"/>
        <v>57</v>
      </c>
      <c r="J72" s="27">
        <v>30</v>
      </c>
      <c r="K72" s="27">
        <v>27</v>
      </c>
      <c r="L72" s="27">
        <f t="shared" si="19"/>
        <v>73</v>
      </c>
      <c r="M72" s="27">
        <v>40</v>
      </c>
      <c r="N72" s="27">
        <v>33</v>
      </c>
      <c r="O72" s="27">
        <f t="shared" si="20"/>
        <v>206</v>
      </c>
      <c r="P72" s="27">
        <f t="shared" si="21"/>
        <v>99</v>
      </c>
      <c r="Q72" s="28">
        <f t="shared" si="22"/>
        <v>107</v>
      </c>
    </row>
    <row r="73" spans="1:17" ht="22.5" customHeight="1">
      <c r="A73" s="159"/>
      <c r="B73" s="124" t="s">
        <v>81</v>
      </c>
      <c r="C73" s="116" t="s">
        <v>16</v>
      </c>
      <c r="D73" s="116"/>
      <c r="E73" s="117"/>
      <c r="F73" s="26">
        <f>SUM(F74:F76)</f>
        <v>126</v>
      </c>
      <c r="G73" s="27">
        <f aca="true" t="shared" si="24" ref="G73:N73">SUM(G74:G76)</f>
        <v>68</v>
      </c>
      <c r="H73" s="27">
        <f t="shared" si="24"/>
        <v>58</v>
      </c>
      <c r="I73" s="27">
        <f t="shared" si="24"/>
        <v>134</v>
      </c>
      <c r="J73" s="27">
        <f t="shared" si="24"/>
        <v>58</v>
      </c>
      <c r="K73" s="27">
        <f t="shared" si="24"/>
        <v>76</v>
      </c>
      <c r="L73" s="27">
        <f t="shared" si="24"/>
        <v>137</v>
      </c>
      <c r="M73" s="27">
        <f t="shared" si="24"/>
        <v>75</v>
      </c>
      <c r="N73" s="27">
        <f t="shared" si="24"/>
        <v>62</v>
      </c>
      <c r="O73" s="27">
        <f t="shared" si="20"/>
        <v>397</v>
      </c>
      <c r="P73" s="27">
        <f t="shared" si="21"/>
        <v>201</v>
      </c>
      <c r="Q73" s="28">
        <f t="shared" si="22"/>
        <v>196</v>
      </c>
    </row>
    <row r="74" spans="1:17" ht="22.5" customHeight="1">
      <c r="A74" s="159"/>
      <c r="B74" s="127"/>
      <c r="C74" s="60" t="s">
        <v>120</v>
      </c>
      <c r="D74" s="117" t="s">
        <v>120</v>
      </c>
      <c r="E74" s="118"/>
      <c r="F74" s="26">
        <f t="shared" si="16"/>
        <v>83</v>
      </c>
      <c r="G74" s="27">
        <v>48</v>
      </c>
      <c r="H74" s="27">
        <v>35</v>
      </c>
      <c r="I74" s="27">
        <f t="shared" si="18"/>
        <v>75</v>
      </c>
      <c r="J74" s="27">
        <v>35</v>
      </c>
      <c r="K74" s="27">
        <v>40</v>
      </c>
      <c r="L74" s="27">
        <f t="shared" si="19"/>
        <v>78</v>
      </c>
      <c r="M74" s="27">
        <v>45</v>
      </c>
      <c r="N74" s="27">
        <v>33</v>
      </c>
      <c r="O74" s="27">
        <f t="shared" si="20"/>
        <v>236</v>
      </c>
      <c r="P74" s="27">
        <f t="shared" si="21"/>
        <v>128</v>
      </c>
      <c r="Q74" s="28">
        <f t="shared" si="22"/>
        <v>108</v>
      </c>
    </row>
    <row r="75" spans="1:17" ht="22.5" customHeight="1">
      <c r="A75" s="159"/>
      <c r="B75" s="127"/>
      <c r="C75" s="60" t="s">
        <v>149</v>
      </c>
      <c r="D75" s="117" t="s">
        <v>150</v>
      </c>
      <c r="E75" s="118"/>
      <c r="F75" s="26">
        <f t="shared" si="16"/>
        <v>20</v>
      </c>
      <c r="G75" s="27">
        <v>10</v>
      </c>
      <c r="H75" s="27">
        <v>10</v>
      </c>
      <c r="I75" s="27">
        <f t="shared" si="18"/>
        <v>28</v>
      </c>
      <c r="J75" s="27">
        <v>11</v>
      </c>
      <c r="K75" s="27">
        <v>17</v>
      </c>
      <c r="L75" s="27">
        <f t="shared" si="19"/>
        <v>31</v>
      </c>
      <c r="M75" s="27">
        <v>14</v>
      </c>
      <c r="N75" s="27">
        <v>17</v>
      </c>
      <c r="O75" s="27">
        <f t="shared" si="20"/>
        <v>79</v>
      </c>
      <c r="P75" s="27">
        <f t="shared" si="21"/>
        <v>35</v>
      </c>
      <c r="Q75" s="28">
        <f t="shared" si="22"/>
        <v>44</v>
      </c>
    </row>
    <row r="76" spans="1:17" ht="22.5" customHeight="1">
      <c r="A76" s="159"/>
      <c r="B76" s="125"/>
      <c r="C76" s="60" t="s">
        <v>121</v>
      </c>
      <c r="D76" s="117" t="s">
        <v>156</v>
      </c>
      <c r="E76" s="118"/>
      <c r="F76" s="26">
        <f t="shared" si="16"/>
        <v>23</v>
      </c>
      <c r="G76" s="27">
        <v>10</v>
      </c>
      <c r="H76" s="27">
        <v>13</v>
      </c>
      <c r="I76" s="27">
        <f t="shared" si="18"/>
        <v>31</v>
      </c>
      <c r="J76" s="27">
        <v>12</v>
      </c>
      <c r="K76" s="27">
        <v>19</v>
      </c>
      <c r="L76" s="27">
        <f t="shared" si="19"/>
        <v>28</v>
      </c>
      <c r="M76" s="27">
        <v>16</v>
      </c>
      <c r="N76" s="27">
        <v>12</v>
      </c>
      <c r="O76" s="27">
        <f t="shared" si="20"/>
        <v>82</v>
      </c>
      <c r="P76" s="27">
        <f t="shared" si="21"/>
        <v>38</v>
      </c>
      <c r="Q76" s="28">
        <f t="shared" si="22"/>
        <v>44</v>
      </c>
    </row>
    <row r="77" spans="1:17" ht="22.5" customHeight="1">
      <c r="A77" s="159"/>
      <c r="B77" s="124" t="s">
        <v>84</v>
      </c>
      <c r="C77" s="116" t="s">
        <v>16</v>
      </c>
      <c r="D77" s="116"/>
      <c r="E77" s="117"/>
      <c r="F77" s="26">
        <f t="shared" si="16"/>
        <v>151</v>
      </c>
      <c r="G77" s="27">
        <f>SUM(G78:G81)</f>
        <v>51</v>
      </c>
      <c r="H77" s="27">
        <f aca="true" t="shared" si="25" ref="H77:N77">SUM(H78:H81)</f>
        <v>100</v>
      </c>
      <c r="I77" s="27">
        <f t="shared" si="25"/>
        <v>158</v>
      </c>
      <c r="J77" s="27">
        <f t="shared" si="25"/>
        <v>59</v>
      </c>
      <c r="K77" s="27">
        <f t="shared" si="25"/>
        <v>99</v>
      </c>
      <c r="L77" s="27">
        <f t="shared" si="25"/>
        <v>157</v>
      </c>
      <c r="M77" s="27">
        <f t="shared" si="25"/>
        <v>51</v>
      </c>
      <c r="N77" s="27">
        <f t="shared" si="25"/>
        <v>106</v>
      </c>
      <c r="O77" s="27">
        <f t="shared" si="20"/>
        <v>466</v>
      </c>
      <c r="P77" s="27">
        <f t="shared" si="21"/>
        <v>161</v>
      </c>
      <c r="Q77" s="28">
        <f t="shared" si="22"/>
        <v>305</v>
      </c>
    </row>
    <row r="78" spans="1:17" ht="22.5" customHeight="1">
      <c r="A78" s="159"/>
      <c r="B78" s="127"/>
      <c r="C78" s="60" t="s">
        <v>120</v>
      </c>
      <c r="D78" s="117" t="s">
        <v>120</v>
      </c>
      <c r="E78" s="118"/>
      <c r="F78" s="26">
        <f t="shared" si="16"/>
        <v>111</v>
      </c>
      <c r="G78" s="27">
        <v>47</v>
      </c>
      <c r="H78" s="27">
        <v>64</v>
      </c>
      <c r="I78" s="27">
        <f t="shared" si="18"/>
        <v>119</v>
      </c>
      <c r="J78" s="27">
        <v>54</v>
      </c>
      <c r="K78" s="27">
        <v>65</v>
      </c>
      <c r="L78" s="27">
        <f t="shared" si="19"/>
        <v>125</v>
      </c>
      <c r="M78" s="27">
        <v>45</v>
      </c>
      <c r="N78" s="27">
        <v>80</v>
      </c>
      <c r="O78" s="27">
        <f t="shared" si="20"/>
        <v>355</v>
      </c>
      <c r="P78" s="27">
        <f t="shared" si="21"/>
        <v>146</v>
      </c>
      <c r="Q78" s="28">
        <f t="shared" si="22"/>
        <v>209</v>
      </c>
    </row>
    <row r="79" spans="1:17" ht="22.5" customHeight="1">
      <c r="A79" s="159"/>
      <c r="B79" s="127"/>
      <c r="C79" s="116" t="s">
        <v>157</v>
      </c>
      <c r="D79" s="117" t="s">
        <v>158</v>
      </c>
      <c r="E79" s="118"/>
      <c r="F79" s="26">
        <f t="shared" si="16"/>
        <v>10</v>
      </c>
      <c r="G79" s="27">
        <v>0</v>
      </c>
      <c r="H79" s="27">
        <v>10</v>
      </c>
      <c r="I79" s="27">
        <f t="shared" si="18"/>
        <v>9</v>
      </c>
      <c r="J79" s="27">
        <v>1</v>
      </c>
      <c r="K79" s="27">
        <v>8</v>
      </c>
      <c r="L79" s="27">
        <f t="shared" si="19"/>
        <v>7</v>
      </c>
      <c r="M79" s="27">
        <v>1</v>
      </c>
      <c r="N79" s="27">
        <v>6</v>
      </c>
      <c r="O79" s="27">
        <f t="shared" si="20"/>
        <v>26</v>
      </c>
      <c r="P79" s="27">
        <f t="shared" si="21"/>
        <v>2</v>
      </c>
      <c r="Q79" s="28">
        <f t="shared" si="22"/>
        <v>24</v>
      </c>
    </row>
    <row r="80" spans="1:17" ht="22.5" customHeight="1">
      <c r="A80" s="159"/>
      <c r="B80" s="127"/>
      <c r="C80" s="116"/>
      <c r="D80" s="117" t="s">
        <v>159</v>
      </c>
      <c r="E80" s="118"/>
      <c r="F80" s="26">
        <f t="shared" si="16"/>
        <v>20</v>
      </c>
      <c r="G80" s="27">
        <v>3</v>
      </c>
      <c r="H80" s="27">
        <v>17</v>
      </c>
      <c r="I80" s="27">
        <f t="shared" si="18"/>
        <v>20</v>
      </c>
      <c r="J80" s="27">
        <v>3</v>
      </c>
      <c r="K80" s="27">
        <v>17</v>
      </c>
      <c r="L80" s="27">
        <f t="shared" si="19"/>
        <v>18</v>
      </c>
      <c r="M80" s="27">
        <v>5</v>
      </c>
      <c r="N80" s="27">
        <v>13</v>
      </c>
      <c r="O80" s="27">
        <f t="shared" si="20"/>
        <v>58</v>
      </c>
      <c r="P80" s="27">
        <f t="shared" si="21"/>
        <v>11</v>
      </c>
      <c r="Q80" s="28">
        <f t="shared" si="22"/>
        <v>47</v>
      </c>
    </row>
    <row r="81" spans="1:17" ht="22.5" customHeight="1">
      <c r="A81" s="159"/>
      <c r="B81" s="125"/>
      <c r="C81" s="116"/>
      <c r="D81" s="117" t="s">
        <v>160</v>
      </c>
      <c r="E81" s="118"/>
      <c r="F81" s="26">
        <f t="shared" si="16"/>
        <v>10</v>
      </c>
      <c r="G81" s="27">
        <v>1</v>
      </c>
      <c r="H81" s="27">
        <v>9</v>
      </c>
      <c r="I81" s="27">
        <f t="shared" si="18"/>
        <v>10</v>
      </c>
      <c r="J81" s="27">
        <v>1</v>
      </c>
      <c r="K81" s="27">
        <v>9</v>
      </c>
      <c r="L81" s="27">
        <f t="shared" si="19"/>
        <v>7</v>
      </c>
      <c r="M81" s="27">
        <v>0</v>
      </c>
      <c r="N81" s="27">
        <v>7</v>
      </c>
      <c r="O81" s="27">
        <f t="shared" si="20"/>
        <v>27</v>
      </c>
      <c r="P81" s="27">
        <f t="shared" si="21"/>
        <v>2</v>
      </c>
      <c r="Q81" s="28">
        <f t="shared" si="22"/>
        <v>25</v>
      </c>
    </row>
    <row r="82" spans="1:17" ht="22.5" customHeight="1">
      <c r="A82" s="159"/>
      <c r="B82" s="110" t="s">
        <v>170</v>
      </c>
      <c r="C82" s="116" t="s">
        <v>16</v>
      </c>
      <c r="D82" s="116"/>
      <c r="E82" s="117"/>
      <c r="F82" s="26">
        <f aca="true" t="shared" si="26" ref="F82:N82">SUM(F83:F87)</f>
        <v>145</v>
      </c>
      <c r="G82" s="27">
        <f t="shared" si="26"/>
        <v>83</v>
      </c>
      <c r="H82" s="27">
        <f t="shared" si="26"/>
        <v>62</v>
      </c>
      <c r="I82" s="27">
        <f t="shared" si="26"/>
        <v>126</v>
      </c>
      <c r="J82" s="27">
        <f t="shared" si="26"/>
        <v>64</v>
      </c>
      <c r="K82" s="27">
        <f t="shared" si="26"/>
        <v>62</v>
      </c>
      <c r="L82" s="27">
        <f t="shared" si="26"/>
        <v>127</v>
      </c>
      <c r="M82" s="27">
        <f t="shared" si="26"/>
        <v>67</v>
      </c>
      <c r="N82" s="27">
        <f t="shared" si="26"/>
        <v>60</v>
      </c>
      <c r="O82" s="27">
        <f t="shared" si="20"/>
        <v>398</v>
      </c>
      <c r="P82" s="27">
        <f t="shared" si="21"/>
        <v>214</v>
      </c>
      <c r="Q82" s="28">
        <f t="shared" si="22"/>
        <v>184</v>
      </c>
    </row>
    <row r="83" spans="1:17" ht="22.5" customHeight="1">
      <c r="A83" s="159"/>
      <c r="B83" s="111"/>
      <c r="C83" s="113" t="s">
        <v>164</v>
      </c>
      <c r="D83" s="117" t="s">
        <v>126</v>
      </c>
      <c r="E83" s="118"/>
      <c r="F83" s="26">
        <f t="shared" si="16"/>
        <v>25</v>
      </c>
      <c r="G83" s="27">
        <v>21</v>
      </c>
      <c r="H83" s="27">
        <v>4</v>
      </c>
      <c r="I83" s="27">
        <f t="shared" si="18"/>
        <v>24</v>
      </c>
      <c r="J83" s="27">
        <v>18</v>
      </c>
      <c r="K83" s="27">
        <v>6</v>
      </c>
      <c r="L83" s="27">
        <f t="shared" si="19"/>
        <v>20</v>
      </c>
      <c r="M83" s="27">
        <v>16</v>
      </c>
      <c r="N83" s="27">
        <v>4</v>
      </c>
      <c r="O83" s="27">
        <f t="shared" si="20"/>
        <v>69</v>
      </c>
      <c r="P83" s="27">
        <f t="shared" si="21"/>
        <v>55</v>
      </c>
      <c r="Q83" s="28">
        <f t="shared" si="22"/>
        <v>14</v>
      </c>
    </row>
    <row r="84" spans="1:17" ht="22.5" customHeight="1">
      <c r="A84" s="159"/>
      <c r="B84" s="111"/>
      <c r="C84" s="115"/>
      <c r="D84" s="117" t="s">
        <v>178</v>
      </c>
      <c r="E84" s="153"/>
      <c r="F84" s="26">
        <f t="shared" si="16"/>
        <v>25</v>
      </c>
      <c r="G84" s="27">
        <v>7</v>
      </c>
      <c r="H84" s="27">
        <v>18</v>
      </c>
      <c r="I84" s="27">
        <f t="shared" si="18"/>
        <v>20</v>
      </c>
      <c r="J84" s="27">
        <v>2</v>
      </c>
      <c r="K84" s="27">
        <v>18</v>
      </c>
      <c r="L84" s="27">
        <f t="shared" si="19"/>
        <v>20</v>
      </c>
      <c r="M84" s="27">
        <v>6</v>
      </c>
      <c r="N84" s="27">
        <v>14</v>
      </c>
      <c r="O84" s="27">
        <f>SUM(P84:Q84)</f>
        <v>65</v>
      </c>
      <c r="P84" s="27">
        <f t="shared" si="21"/>
        <v>15</v>
      </c>
      <c r="Q84" s="28">
        <f t="shared" si="22"/>
        <v>50</v>
      </c>
    </row>
    <row r="85" spans="1:17" ht="22.5" customHeight="1">
      <c r="A85" s="159"/>
      <c r="B85" s="111"/>
      <c r="C85" s="113" t="s">
        <v>149</v>
      </c>
      <c r="D85" s="117" t="s">
        <v>179</v>
      </c>
      <c r="E85" s="153"/>
      <c r="F85" s="26">
        <f t="shared" si="16"/>
        <v>30</v>
      </c>
      <c r="G85" s="27">
        <v>23</v>
      </c>
      <c r="H85" s="27">
        <v>7</v>
      </c>
      <c r="I85" s="27">
        <f t="shared" si="18"/>
        <v>28</v>
      </c>
      <c r="J85" s="27">
        <v>21</v>
      </c>
      <c r="K85" s="27">
        <v>7</v>
      </c>
      <c r="L85" s="27">
        <f t="shared" si="19"/>
        <v>33</v>
      </c>
      <c r="M85" s="27">
        <v>23</v>
      </c>
      <c r="N85" s="27">
        <v>10</v>
      </c>
      <c r="O85" s="27">
        <f t="shared" si="20"/>
        <v>91</v>
      </c>
      <c r="P85" s="27">
        <f t="shared" si="21"/>
        <v>67</v>
      </c>
      <c r="Q85" s="28">
        <f t="shared" si="22"/>
        <v>24</v>
      </c>
    </row>
    <row r="86" spans="1:17" ht="22.5" customHeight="1">
      <c r="A86" s="159"/>
      <c r="B86" s="111"/>
      <c r="C86" s="114"/>
      <c r="D86" s="117" t="s">
        <v>180</v>
      </c>
      <c r="E86" s="153"/>
      <c r="F86" s="26">
        <f t="shared" si="16"/>
        <v>30</v>
      </c>
      <c r="G86" s="27">
        <v>14</v>
      </c>
      <c r="H86" s="27">
        <v>16</v>
      </c>
      <c r="I86" s="27">
        <f t="shared" si="18"/>
        <v>27</v>
      </c>
      <c r="J86" s="27">
        <v>11</v>
      </c>
      <c r="K86" s="27">
        <v>16</v>
      </c>
      <c r="L86" s="27">
        <f t="shared" si="19"/>
        <v>25</v>
      </c>
      <c r="M86" s="27">
        <v>7</v>
      </c>
      <c r="N86" s="27">
        <v>18</v>
      </c>
      <c r="O86" s="27">
        <f t="shared" si="20"/>
        <v>82</v>
      </c>
      <c r="P86" s="27">
        <f t="shared" si="21"/>
        <v>32</v>
      </c>
      <c r="Q86" s="28">
        <f t="shared" si="22"/>
        <v>50</v>
      </c>
    </row>
    <row r="87" spans="1:17" ht="22.5" customHeight="1">
      <c r="A87" s="159"/>
      <c r="B87" s="112"/>
      <c r="C87" s="114"/>
      <c r="D87" s="117" t="s">
        <v>181</v>
      </c>
      <c r="E87" s="153"/>
      <c r="F87" s="26">
        <f t="shared" si="16"/>
        <v>35</v>
      </c>
      <c r="G87" s="27">
        <v>18</v>
      </c>
      <c r="H87" s="27">
        <v>17</v>
      </c>
      <c r="I87" s="27">
        <f t="shared" si="18"/>
        <v>27</v>
      </c>
      <c r="J87" s="27">
        <v>12</v>
      </c>
      <c r="K87" s="27">
        <v>15</v>
      </c>
      <c r="L87" s="27">
        <f t="shared" si="19"/>
        <v>29</v>
      </c>
      <c r="M87" s="27">
        <v>15</v>
      </c>
      <c r="N87" s="27">
        <v>14</v>
      </c>
      <c r="O87" s="27">
        <f t="shared" si="20"/>
        <v>91</v>
      </c>
      <c r="P87" s="27">
        <f t="shared" si="21"/>
        <v>45</v>
      </c>
      <c r="Q87" s="28">
        <f t="shared" si="22"/>
        <v>46</v>
      </c>
    </row>
    <row r="88" spans="1:17" ht="22.5" customHeight="1">
      <c r="A88" s="159"/>
      <c r="B88" s="124" t="s">
        <v>89</v>
      </c>
      <c r="C88" s="116" t="s">
        <v>16</v>
      </c>
      <c r="D88" s="116"/>
      <c r="E88" s="117"/>
      <c r="F88" s="26">
        <f t="shared" si="16"/>
        <v>171</v>
      </c>
      <c r="G88" s="27">
        <v>80</v>
      </c>
      <c r="H88" s="27">
        <v>91</v>
      </c>
      <c r="I88" s="27">
        <f t="shared" si="18"/>
        <v>153</v>
      </c>
      <c r="J88" s="27">
        <v>66</v>
      </c>
      <c r="K88" s="27">
        <v>87</v>
      </c>
      <c r="L88" s="27">
        <f t="shared" si="19"/>
        <v>161</v>
      </c>
      <c r="M88" s="27">
        <v>60</v>
      </c>
      <c r="N88" s="27">
        <v>101</v>
      </c>
      <c r="O88" s="27">
        <f t="shared" si="20"/>
        <v>485</v>
      </c>
      <c r="P88" s="27">
        <f t="shared" si="21"/>
        <v>206</v>
      </c>
      <c r="Q88" s="28">
        <f t="shared" si="22"/>
        <v>279</v>
      </c>
    </row>
    <row r="89" spans="1:17" ht="22.5" customHeight="1">
      <c r="A89" s="159"/>
      <c r="B89" s="125"/>
      <c r="C89" s="60" t="s">
        <v>120</v>
      </c>
      <c r="D89" s="117" t="s">
        <v>120</v>
      </c>
      <c r="E89" s="118"/>
      <c r="F89" s="26">
        <f t="shared" si="16"/>
        <v>171</v>
      </c>
      <c r="G89" s="27">
        <v>80</v>
      </c>
      <c r="H89" s="27">
        <v>91</v>
      </c>
      <c r="I89" s="27">
        <f t="shared" si="18"/>
        <v>153</v>
      </c>
      <c r="J89" s="27">
        <v>66</v>
      </c>
      <c r="K89" s="27">
        <v>87</v>
      </c>
      <c r="L89" s="27">
        <f t="shared" si="19"/>
        <v>161</v>
      </c>
      <c r="M89" s="27">
        <v>60</v>
      </c>
      <c r="N89" s="27">
        <v>101</v>
      </c>
      <c r="O89" s="27">
        <f t="shared" si="20"/>
        <v>485</v>
      </c>
      <c r="P89" s="27">
        <f t="shared" si="21"/>
        <v>206</v>
      </c>
      <c r="Q89" s="28">
        <f t="shared" si="22"/>
        <v>279</v>
      </c>
    </row>
    <row r="90" spans="1:17" ht="22.5" customHeight="1">
      <c r="A90" s="159"/>
      <c r="B90" s="124" t="s">
        <v>92</v>
      </c>
      <c r="C90" s="116" t="s">
        <v>16</v>
      </c>
      <c r="D90" s="116"/>
      <c r="E90" s="117"/>
      <c r="F90" s="26">
        <f t="shared" si="16"/>
        <v>210</v>
      </c>
      <c r="G90" s="27">
        <v>97</v>
      </c>
      <c r="H90" s="27">
        <v>113</v>
      </c>
      <c r="I90" s="27">
        <f t="shared" si="18"/>
        <v>200</v>
      </c>
      <c r="J90" s="27">
        <v>93</v>
      </c>
      <c r="K90" s="27">
        <v>107</v>
      </c>
      <c r="L90" s="27">
        <f t="shared" si="19"/>
        <v>205</v>
      </c>
      <c r="M90" s="27">
        <v>95</v>
      </c>
      <c r="N90" s="27">
        <v>110</v>
      </c>
      <c r="O90" s="27">
        <f t="shared" si="20"/>
        <v>615</v>
      </c>
      <c r="P90" s="27">
        <f t="shared" si="21"/>
        <v>285</v>
      </c>
      <c r="Q90" s="28">
        <f t="shared" si="22"/>
        <v>330</v>
      </c>
    </row>
    <row r="91" spans="1:17" ht="22.5" customHeight="1">
      <c r="A91" s="159"/>
      <c r="B91" s="125"/>
      <c r="C91" s="60" t="s">
        <v>120</v>
      </c>
      <c r="D91" s="117" t="s">
        <v>120</v>
      </c>
      <c r="E91" s="118"/>
      <c r="F91" s="26">
        <f t="shared" si="16"/>
        <v>210</v>
      </c>
      <c r="G91" s="27">
        <v>97</v>
      </c>
      <c r="H91" s="27">
        <v>113</v>
      </c>
      <c r="I91" s="27">
        <f t="shared" si="18"/>
        <v>200</v>
      </c>
      <c r="J91" s="27">
        <v>93</v>
      </c>
      <c r="K91" s="27">
        <v>107</v>
      </c>
      <c r="L91" s="27">
        <f t="shared" si="19"/>
        <v>205</v>
      </c>
      <c r="M91" s="27">
        <v>95</v>
      </c>
      <c r="N91" s="27">
        <v>110</v>
      </c>
      <c r="O91" s="27">
        <f t="shared" si="20"/>
        <v>615</v>
      </c>
      <c r="P91" s="27">
        <f t="shared" si="21"/>
        <v>285</v>
      </c>
      <c r="Q91" s="28">
        <f t="shared" si="22"/>
        <v>330</v>
      </c>
    </row>
    <row r="92" spans="1:17" ht="22.5" customHeight="1">
      <c r="A92" s="159"/>
      <c r="B92" s="124" t="s">
        <v>95</v>
      </c>
      <c r="C92" s="116" t="s">
        <v>16</v>
      </c>
      <c r="D92" s="116"/>
      <c r="E92" s="117"/>
      <c r="F92" s="26">
        <f t="shared" si="16"/>
        <v>81</v>
      </c>
      <c r="G92" s="27">
        <v>27</v>
      </c>
      <c r="H92" s="27">
        <v>54</v>
      </c>
      <c r="I92" s="27">
        <f t="shared" si="18"/>
        <v>78</v>
      </c>
      <c r="J92" s="27">
        <v>41</v>
      </c>
      <c r="K92" s="27">
        <v>37</v>
      </c>
      <c r="L92" s="27">
        <f t="shared" si="19"/>
        <v>75</v>
      </c>
      <c r="M92" s="27">
        <v>33</v>
      </c>
      <c r="N92" s="27">
        <v>42</v>
      </c>
      <c r="O92" s="27">
        <f t="shared" si="20"/>
        <v>234</v>
      </c>
      <c r="P92" s="27">
        <f t="shared" si="21"/>
        <v>101</v>
      </c>
      <c r="Q92" s="28">
        <f t="shared" si="22"/>
        <v>133</v>
      </c>
    </row>
    <row r="93" spans="1:17" ht="22.5" customHeight="1">
      <c r="A93" s="159"/>
      <c r="B93" s="125"/>
      <c r="C93" s="60" t="s">
        <v>120</v>
      </c>
      <c r="D93" s="117" t="s">
        <v>120</v>
      </c>
      <c r="E93" s="118"/>
      <c r="F93" s="26">
        <f t="shared" si="16"/>
        <v>81</v>
      </c>
      <c r="G93" s="27">
        <v>27</v>
      </c>
      <c r="H93" s="27">
        <v>54</v>
      </c>
      <c r="I93" s="27">
        <f t="shared" si="18"/>
        <v>78</v>
      </c>
      <c r="J93" s="27">
        <v>41</v>
      </c>
      <c r="K93" s="27">
        <v>37</v>
      </c>
      <c r="L93" s="27">
        <f t="shared" si="19"/>
        <v>75</v>
      </c>
      <c r="M93" s="27">
        <v>33</v>
      </c>
      <c r="N93" s="27">
        <v>42</v>
      </c>
      <c r="O93" s="27">
        <f t="shared" si="20"/>
        <v>234</v>
      </c>
      <c r="P93" s="27">
        <f t="shared" si="21"/>
        <v>101</v>
      </c>
      <c r="Q93" s="28">
        <f t="shared" si="22"/>
        <v>133</v>
      </c>
    </row>
    <row r="94" spans="1:17" ht="22.5" customHeight="1">
      <c r="A94" s="159"/>
      <c r="B94" s="124" t="s">
        <v>98</v>
      </c>
      <c r="C94" s="116" t="s">
        <v>16</v>
      </c>
      <c r="D94" s="116"/>
      <c r="E94" s="117"/>
      <c r="F94" s="26">
        <f t="shared" si="16"/>
        <v>90</v>
      </c>
      <c r="G94" s="27">
        <v>45</v>
      </c>
      <c r="H94" s="27">
        <v>45</v>
      </c>
      <c r="I94" s="27">
        <f t="shared" si="18"/>
        <v>75</v>
      </c>
      <c r="J94" s="27">
        <v>35</v>
      </c>
      <c r="K94" s="27">
        <v>40</v>
      </c>
      <c r="L94" s="27">
        <f t="shared" si="19"/>
        <v>77</v>
      </c>
      <c r="M94" s="27">
        <v>46</v>
      </c>
      <c r="N94" s="27">
        <v>31</v>
      </c>
      <c r="O94" s="27">
        <f t="shared" si="20"/>
        <v>242</v>
      </c>
      <c r="P94" s="27">
        <f t="shared" si="21"/>
        <v>126</v>
      </c>
      <c r="Q94" s="28">
        <f t="shared" si="22"/>
        <v>116</v>
      </c>
    </row>
    <row r="95" spans="1:17" ht="22.5" customHeight="1">
      <c r="A95" s="159"/>
      <c r="B95" s="125"/>
      <c r="C95" s="60" t="s">
        <v>120</v>
      </c>
      <c r="D95" s="117" t="s">
        <v>120</v>
      </c>
      <c r="E95" s="118"/>
      <c r="F95" s="26">
        <f t="shared" si="16"/>
        <v>90</v>
      </c>
      <c r="G95" s="27">
        <v>45</v>
      </c>
      <c r="H95" s="27">
        <v>45</v>
      </c>
      <c r="I95" s="27">
        <f t="shared" si="18"/>
        <v>75</v>
      </c>
      <c r="J95" s="27">
        <v>35</v>
      </c>
      <c r="K95" s="27">
        <v>40</v>
      </c>
      <c r="L95" s="27">
        <f t="shared" si="19"/>
        <v>77</v>
      </c>
      <c r="M95" s="27">
        <v>46</v>
      </c>
      <c r="N95" s="27">
        <v>31</v>
      </c>
      <c r="O95" s="27">
        <f t="shared" si="20"/>
        <v>242</v>
      </c>
      <c r="P95" s="27">
        <f t="shared" si="21"/>
        <v>126</v>
      </c>
      <c r="Q95" s="28">
        <f t="shared" si="22"/>
        <v>116</v>
      </c>
    </row>
    <row r="96" spans="1:17" ht="22.5" customHeight="1">
      <c r="A96" s="159"/>
      <c r="B96" s="124" t="s">
        <v>101</v>
      </c>
      <c r="C96" s="116" t="s">
        <v>16</v>
      </c>
      <c r="D96" s="116"/>
      <c r="E96" s="117"/>
      <c r="F96" s="26">
        <f t="shared" si="16"/>
        <v>211</v>
      </c>
      <c r="G96" s="27">
        <v>88</v>
      </c>
      <c r="H96" s="27">
        <v>123</v>
      </c>
      <c r="I96" s="27">
        <f t="shared" si="18"/>
        <v>201</v>
      </c>
      <c r="J96" s="27">
        <v>89</v>
      </c>
      <c r="K96" s="27">
        <v>112</v>
      </c>
      <c r="L96" s="27">
        <f t="shared" si="19"/>
        <v>208</v>
      </c>
      <c r="M96" s="27">
        <v>97</v>
      </c>
      <c r="N96" s="27">
        <v>111</v>
      </c>
      <c r="O96" s="27">
        <f t="shared" si="20"/>
        <v>620</v>
      </c>
      <c r="P96" s="27">
        <f t="shared" si="21"/>
        <v>274</v>
      </c>
      <c r="Q96" s="28">
        <f t="shared" si="22"/>
        <v>346</v>
      </c>
    </row>
    <row r="97" spans="1:17" ht="22.5" customHeight="1">
      <c r="A97" s="159"/>
      <c r="B97" s="125"/>
      <c r="C97" s="60" t="s">
        <v>120</v>
      </c>
      <c r="D97" s="117" t="s">
        <v>120</v>
      </c>
      <c r="E97" s="118"/>
      <c r="F97" s="26">
        <f t="shared" si="16"/>
        <v>211</v>
      </c>
      <c r="G97" s="27">
        <v>88</v>
      </c>
      <c r="H97" s="27">
        <v>123</v>
      </c>
      <c r="I97" s="27">
        <f t="shared" si="18"/>
        <v>201</v>
      </c>
      <c r="J97" s="27">
        <v>89</v>
      </c>
      <c r="K97" s="27">
        <v>112</v>
      </c>
      <c r="L97" s="27">
        <f t="shared" si="19"/>
        <v>208</v>
      </c>
      <c r="M97" s="27">
        <v>97</v>
      </c>
      <c r="N97" s="27">
        <v>111</v>
      </c>
      <c r="O97" s="27">
        <f t="shared" si="20"/>
        <v>620</v>
      </c>
      <c r="P97" s="27">
        <f t="shared" si="21"/>
        <v>274</v>
      </c>
      <c r="Q97" s="28">
        <f t="shared" si="22"/>
        <v>346</v>
      </c>
    </row>
    <row r="98" spans="1:17" ht="22.5" customHeight="1">
      <c r="A98" s="159"/>
      <c r="B98" s="129" t="s">
        <v>190</v>
      </c>
      <c r="C98" s="116" t="s">
        <v>16</v>
      </c>
      <c r="D98" s="116"/>
      <c r="E98" s="117"/>
      <c r="F98" s="26">
        <f>SUM(F99:F103)</f>
        <v>186</v>
      </c>
      <c r="G98" s="27">
        <f aca="true" t="shared" si="27" ref="G98:N98">SUM(G99:G103)</f>
        <v>146</v>
      </c>
      <c r="H98" s="27">
        <f t="shared" si="27"/>
        <v>40</v>
      </c>
      <c r="I98" s="27">
        <f t="shared" si="27"/>
        <v>171</v>
      </c>
      <c r="J98" s="27">
        <f t="shared" si="27"/>
        <v>144</v>
      </c>
      <c r="K98" s="27">
        <f t="shared" si="27"/>
        <v>27</v>
      </c>
      <c r="L98" s="27">
        <f t="shared" si="27"/>
        <v>181</v>
      </c>
      <c r="M98" s="27">
        <f t="shared" si="27"/>
        <v>153</v>
      </c>
      <c r="N98" s="27">
        <f t="shared" si="27"/>
        <v>28</v>
      </c>
      <c r="O98" s="27">
        <f t="shared" si="20"/>
        <v>538</v>
      </c>
      <c r="P98" s="27">
        <f t="shared" si="21"/>
        <v>443</v>
      </c>
      <c r="Q98" s="28">
        <f t="shared" si="22"/>
        <v>95</v>
      </c>
    </row>
    <row r="99" spans="1:17" ht="22.5" customHeight="1">
      <c r="A99" s="159"/>
      <c r="B99" s="130"/>
      <c r="C99" s="116" t="s">
        <v>130</v>
      </c>
      <c r="D99" s="117" t="s">
        <v>176</v>
      </c>
      <c r="E99" s="118"/>
      <c r="F99" s="26">
        <f t="shared" si="16"/>
        <v>55</v>
      </c>
      <c r="G99" s="27">
        <v>54</v>
      </c>
      <c r="H99" s="27">
        <v>1</v>
      </c>
      <c r="I99" s="27">
        <f t="shared" si="18"/>
        <v>51</v>
      </c>
      <c r="J99" s="27">
        <v>49</v>
      </c>
      <c r="K99" s="27">
        <v>2</v>
      </c>
      <c r="L99" s="27">
        <f t="shared" si="19"/>
        <v>59</v>
      </c>
      <c r="M99" s="27">
        <v>57</v>
      </c>
      <c r="N99" s="27">
        <v>2</v>
      </c>
      <c r="O99" s="27">
        <f t="shared" si="20"/>
        <v>165</v>
      </c>
      <c r="P99" s="27">
        <f t="shared" si="21"/>
        <v>160</v>
      </c>
      <c r="Q99" s="28">
        <f t="shared" si="22"/>
        <v>5</v>
      </c>
    </row>
    <row r="100" spans="1:17" ht="22.5" customHeight="1">
      <c r="A100" s="159"/>
      <c r="B100" s="130"/>
      <c r="C100" s="116"/>
      <c r="D100" s="117" t="s">
        <v>175</v>
      </c>
      <c r="E100" s="118"/>
      <c r="F100" s="26">
        <f t="shared" si="16"/>
        <v>57</v>
      </c>
      <c r="G100" s="27">
        <v>57</v>
      </c>
      <c r="H100" s="27">
        <v>0</v>
      </c>
      <c r="I100" s="27">
        <f t="shared" si="18"/>
        <v>50</v>
      </c>
      <c r="J100" s="27">
        <v>50</v>
      </c>
      <c r="K100" s="27">
        <v>0</v>
      </c>
      <c r="L100" s="27">
        <f t="shared" si="19"/>
        <v>52</v>
      </c>
      <c r="M100" s="27">
        <v>52</v>
      </c>
      <c r="N100" s="27">
        <v>0</v>
      </c>
      <c r="O100" s="27">
        <f t="shared" si="20"/>
        <v>159</v>
      </c>
      <c r="P100" s="27">
        <f t="shared" si="21"/>
        <v>159</v>
      </c>
      <c r="Q100" s="28">
        <f t="shared" si="22"/>
        <v>0</v>
      </c>
    </row>
    <row r="101" spans="1:17" ht="22.5" customHeight="1">
      <c r="A101" s="159"/>
      <c r="B101" s="130"/>
      <c r="C101" s="116"/>
      <c r="D101" s="117" t="s">
        <v>177</v>
      </c>
      <c r="E101" s="118"/>
      <c r="F101" s="26">
        <f t="shared" si="16"/>
        <v>24</v>
      </c>
      <c r="G101" s="27">
        <v>20</v>
      </c>
      <c r="H101" s="27">
        <v>4</v>
      </c>
      <c r="I101" s="27">
        <f t="shared" si="18"/>
        <v>22</v>
      </c>
      <c r="J101" s="27">
        <v>22</v>
      </c>
      <c r="K101" s="27">
        <v>0</v>
      </c>
      <c r="L101" s="27">
        <f t="shared" si="19"/>
        <v>21</v>
      </c>
      <c r="M101" s="27">
        <v>20</v>
      </c>
      <c r="N101" s="27">
        <v>1</v>
      </c>
      <c r="O101" s="27">
        <f t="shared" si="20"/>
        <v>67</v>
      </c>
      <c r="P101" s="27">
        <f t="shared" si="21"/>
        <v>62</v>
      </c>
      <c r="Q101" s="28">
        <f t="shared" si="22"/>
        <v>5</v>
      </c>
    </row>
    <row r="102" spans="1:17" ht="22.5" customHeight="1">
      <c r="A102" s="159"/>
      <c r="B102" s="130"/>
      <c r="C102" s="113" t="s">
        <v>149</v>
      </c>
      <c r="D102" s="117" t="s">
        <v>187</v>
      </c>
      <c r="E102" s="153"/>
      <c r="F102" s="26">
        <f t="shared" si="16"/>
        <v>25</v>
      </c>
      <c r="G102" s="27">
        <v>3</v>
      </c>
      <c r="H102" s="27">
        <v>22</v>
      </c>
      <c r="I102" s="27">
        <f t="shared" si="18"/>
        <v>48</v>
      </c>
      <c r="J102" s="27">
        <v>23</v>
      </c>
      <c r="K102" s="27">
        <v>25</v>
      </c>
      <c r="L102" s="27">
        <f t="shared" si="19"/>
        <v>49</v>
      </c>
      <c r="M102" s="27">
        <v>24</v>
      </c>
      <c r="N102" s="27">
        <v>25</v>
      </c>
      <c r="O102" s="27">
        <f t="shared" si="20"/>
        <v>122</v>
      </c>
      <c r="P102" s="27">
        <f t="shared" si="21"/>
        <v>50</v>
      </c>
      <c r="Q102" s="28">
        <f t="shared" si="22"/>
        <v>72</v>
      </c>
    </row>
    <row r="103" spans="1:17" ht="22.5" customHeight="1">
      <c r="A103" s="159"/>
      <c r="B103" s="131"/>
      <c r="C103" s="115"/>
      <c r="D103" s="117" t="s">
        <v>193</v>
      </c>
      <c r="E103" s="118"/>
      <c r="F103" s="26">
        <f t="shared" si="16"/>
        <v>25</v>
      </c>
      <c r="G103" s="27">
        <v>12</v>
      </c>
      <c r="H103" s="27">
        <v>13</v>
      </c>
      <c r="I103" s="27">
        <f t="shared" si="18"/>
        <v>0</v>
      </c>
      <c r="J103" s="27"/>
      <c r="K103" s="27"/>
      <c r="L103" s="27">
        <f t="shared" si="19"/>
        <v>0</v>
      </c>
      <c r="M103" s="27"/>
      <c r="N103" s="27"/>
      <c r="O103" s="27">
        <f t="shared" si="20"/>
        <v>25</v>
      </c>
      <c r="P103" s="27">
        <f t="shared" si="21"/>
        <v>12</v>
      </c>
      <c r="Q103" s="28">
        <f t="shared" si="22"/>
        <v>13</v>
      </c>
    </row>
    <row r="104" spans="1:17" ht="22.5" customHeight="1">
      <c r="A104" s="159"/>
      <c r="B104" s="124" t="s">
        <v>106</v>
      </c>
      <c r="C104" s="116" t="s">
        <v>16</v>
      </c>
      <c r="D104" s="116"/>
      <c r="E104" s="117"/>
      <c r="F104" s="26">
        <f t="shared" si="16"/>
        <v>101</v>
      </c>
      <c r="G104" s="27">
        <v>46</v>
      </c>
      <c r="H104" s="27">
        <v>55</v>
      </c>
      <c r="I104" s="27">
        <f t="shared" si="18"/>
        <v>101</v>
      </c>
      <c r="J104" s="27">
        <v>36</v>
      </c>
      <c r="K104" s="27">
        <v>65</v>
      </c>
      <c r="L104" s="27">
        <f t="shared" si="19"/>
        <v>109</v>
      </c>
      <c r="M104" s="27">
        <v>41</v>
      </c>
      <c r="N104" s="27">
        <v>68</v>
      </c>
      <c r="O104" s="27">
        <f t="shared" si="20"/>
        <v>311</v>
      </c>
      <c r="P104" s="27">
        <f t="shared" si="21"/>
        <v>123</v>
      </c>
      <c r="Q104" s="28">
        <f t="shared" si="22"/>
        <v>188</v>
      </c>
    </row>
    <row r="105" spans="1:17" ht="22.5" customHeight="1">
      <c r="A105" s="159"/>
      <c r="B105" s="125"/>
      <c r="C105" s="60" t="s">
        <v>120</v>
      </c>
      <c r="D105" s="117" t="s">
        <v>120</v>
      </c>
      <c r="E105" s="118"/>
      <c r="F105" s="26">
        <f t="shared" si="16"/>
        <v>101</v>
      </c>
      <c r="G105" s="27">
        <v>46</v>
      </c>
      <c r="H105" s="27">
        <v>55</v>
      </c>
      <c r="I105" s="27">
        <f t="shared" si="18"/>
        <v>101</v>
      </c>
      <c r="J105" s="27">
        <v>36</v>
      </c>
      <c r="K105" s="27">
        <v>65</v>
      </c>
      <c r="L105" s="27">
        <f t="shared" si="19"/>
        <v>109</v>
      </c>
      <c r="M105" s="27">
        <v>41</v>
      </c>
      <c r="N105" s="27">
        <v>68</v>
      </c>
      <c r="O105" s="27">
        <f t="shared" si="20"/>
        <v>311</v>
      </c>
      <c r="P105" s="27">
        <f t="shared" si="21"/>
        <v>123</v>
      </c>
      <c r="Q105" s="28">
        <f t="shared" si="22"/>
        <v>188</v>
      </c>
    </row>
    <row r="106" spans="1:17" ht="22.5" customHeight="1">
      <c r="A106" s="159"/>
      <c r="B106" s="124" t="s">
        <v>109</v>
      </c>
      <c r="C106" s="116" t="s">
        <v>16</v>
      </c>
      <c r="D106" s="116"/>
      <c r="E106" s="117"/>
      <c r="F106" s="26">
        <f t="shared" si="16"/>
        <v>189</v>
      </c>
      <c r="G106" s="27">
        <f aca="true" t="shared" si="28" ref="G106:N106">SUM(G107:G108)</f>
        <v>80</v>
      </c>
      <c r="H106" s="27">
        <f t="shared" si="28"/>
        <v>109</v>
      </c>
      <c r="I106" s="27">
        <f t="shared" si="28"/>
        <v>180</v>
      </c>
      <c r="J106" s="27">
        <f t="shared" si="28"/>
        <v>82</v>
      </c>
      <c r="K106" s="27">
        <f t="shared" si="28"/>
        <v>98</v>
      </c>
      <c r="L106" s="27">
        <f t="shared" si="28"/>
        <v>190</v>
      </c>
      <c r="M106" s="27">
        <f t="shared" si="28"/>
        <v>93</v>
      </c>
      <c r="N106" s="27">
        <f t="shared" si="28"/>
        <v>97</v>
      </c>
      <c r="O106" s="27">
        <f>SUM(F106,I106,L106)</f>
        <v>559</v>
      </c>
      <c r="P106" s="27">
        <f>SUM(G106,J106,M106)</f>
        <v>255</v>
      </c>
      <c r="Q106" s="28">
        <f>SUM(H106,K106,N106)</f>
        <v>304</v>
      </c>
    </row>
    <row r="107" spans="1:17" ht="22.5" customHeight="1">
      <c r="A107" s="159"/>
      <c r="B107" s="127"/>
      <c r="C107" s="60" t="s">
        <v>120</v>
      </c>
      <c r="D107" s="117" t="s">
        <v>120</v>
      </c>
      <c r="E107" s="118"/>
      <c r="F107" s="26">
        <f t="shared" si="16"/>
        <v>154</v>
      </c>
      <c r="G107" s="27">
        <v>64</v>
      </c>
      <c r="H107" s="27">
        <v>90</v>
      </c>
      <c r="I107" s="27">
        <f t="shared" si="18"/>
        <v>145</v>
      </c>
      <c r="J107" s="27">
        <v>61</v>
      </c>
      <c r="K107" s="27">
        <v>84</v>
      </c>
      <c r="L107" s="27">
        <f t="shared" si="19"/>
        <v>155</v>
      </c>
      <c r="M107" s="27">
        <v>76</v>
      </c>
      <c r="N107" s="27">
        <v>79</v>
      </c>
      <c r="O107" s="27">
        <f t="shared" si="20"/>
        <v>454</v>
      </c>
      <c r="P107" s="27">
        <f t="shared" si="21"/>
        <v>201</v>
      </c>
      <c r="Q107" s="28">
        <f t="shared" si="22"/>
        <v>253</v>
      </c>
    </row>
    <row r="108" spans="1:17" ht="22.5" customHeight="1">
      <c r="A108" s="159"/>
      <c r="B108" s="125"/>
      <c r="C108" s="60" t="s">
        <v>173</v>
      </c>
      <c r="D108" s="117" t="s">
        <v>174</v>
      </c>
      <c r="E108" s="118"/>
      <c r="F108" s="26">
        <f t="shared" si="16"/>
        <v>35</v>
      </c>
      <c r="G108" s="27">
        <v>16</v>
      </c>
      <c r="H108" s="27">
        <v>19</v>
      </c>
      <c r="I108" s="27">
        <f t="shared" si="18"/>
        <v>35</v>
      </c>
      <c r="J108" s="27">
        <v>21</v>
      </c>
      <c r="K108" s="27">
        <v>14</v>
      </c>
      <c r="L108" s="27">
        <f t="shared" si="19"/>
        <v>35</v>
      </c>
      <c r="M108" s="27">
        <v>17</v>
      </c>
      <c r="N108" s="27">
        <v>18</v>
      </c>
      <c r="O108" s="27">
        <f t="shared" si="20"/>
        <v>105</v>
      </c>
      <c r="P108" s="27">
        <f t="shared" si="21"/>
        <v>54</v>
      </c>
      <c r="Q108" s="28">
        <f t="shared" si="22"/>
        <v>51</v>
      </c>
    </row>
    <row r="109" spans="1:17" ht="22.5" customHeight="1">
      <c r="A109" s="159"/>
      <c r="B109" s="110" t="s">
        <v>112</v>
      </c>
      <c r="C109" s="116" t="s">
        <v>16</v>
      </c>
      <c r="D109" s="116"/>
      <c r="E109" s="117"/>
      <c r="F109" s="26">
        <f aca="true" t="shared" si="29" ref="F109:N109">SUM(F110:F112)</f>
        <v>50</v>
      </c>
      <c r="G109" s="27">
        <f t="shared" si="29"/>
        <v>23</v>
      </c>
      <c r="H109" s="27">
        <f t="shared" si="29"/>
        <v>27</v>
      </c>
      <c r="I109" s="27">
        <f t="shared" si="29"/>
        <v>44</v>
      </c>
      <c r="J109" s="27">
        <f t="shared" si="29"/>
        <v>26</v>
      </c>
      <c r="K109" s="27">
        <f t="shared" si="29"/>
        <v>18</v>
      </c>
      <c r="L109" s="27">
        <f t="shared" si="29"/>
        <v>50</v>
      </c>
      <c r="M109" s="27">
        <f t="shared" si="29"/>
        <v>28</v>
      </c>
      <c r="N109" s="27">
        <f t="shared" si="29"/>
        <v>22</v>
      </c>
      <c r="O109" s="27">
        <f t="shared" si="20"/>
        <v>144</v>
      </c>
      <c r="P109" s="27">
        <f t="shared" si="21"/>
        <v>77</v>
      </c>
      <c r="Q109" s="28">
        <f t="shared" si="22"/>
        <v>67</v>
      </c>
    </row>
    <row r="110" spans="1:17" ht="22.5" customHeight="1">
      <c r="A110" s="159"/>
      <c r="B110" s="111"/>
      <c r="C110" s="113" t="s">
        <v>125</v>
      </c>
      <c r="D110" s="117" t="s">
        <v>188</v>
      </c>
      <c r="E110" s="153"/>
      <c r="F110" s="26">
        <f t="shared" si="16"/>
        <v>20</v>
      </c>
      <c r="G110" s="27">
        <v>9</v>
      </c>
      <c r="H110" s="27">
        <v>11</v>
      </c>
      <c r="I110" s="27">
        <f t="shared" si="18"/>
        <v>17</v>
      </c>
      <c r="J110" s="27">
        <v>9</v>
      </c>
      <c r="K110" s="27">
        <v>8</v>
      </c>
      <c r="L110" s="27">
        <f t="shared" si="19"/>
        <v>18</v>
      </c>
      <c r="M110" s="27">
        <v>12</v>
      </c>
      <c r="N110" s="27">
        <v>6</v>
      </c>
      <c r="O110" s="27">
        <f t="shared" si="20"/>
        <v>55</v>
      </c>
      <c r="P110" s="27">
        <f t="shared" si="21"/>
        <v>30</v>
      </c>
      <c r="Q110" s="28">
        <f t="shared" si="22"/>
        <v>25</v>
      </c>
    </row>
    <row r="111" spans="1:17" ht="22.5" customHeight="1">
      <c r="A111" s="159"/>
      <c r="B111" s="111"/>
      <c r="C111" s="115"/>
      <c r="D111" s="117" t="s">
        <v>189</v>
      </c>
      <c r="E111" s="153"/>
      <c r="F111" s="26">
        <f t="shared" si="16"/>
        <v>15</v>
      </c>
      <c r="G111" s="27">
        <v>10</v>
      </c>
      <c r="H111" s="27">
        <v>5</v>
      </c>
      <c r="I111" s="27">
        <f t="shared" si="18"/>
        <v>13</v>
      </c>
      <c r="J111" s="27">
        <v>9</v>
      </c>
      <c r="K111" s="27">
        <v>4</v>
      </c>
      <c r="L111" s="27">
        <f t="shared" si="19"/>
        <v>11</v>
      </c>
      <c r="M111" s="27">
        <v>11</v>
      </c>
      <c r="N111" s="27">
        <v>0</v>
      </c>
      <c r="O111" s="27">
        <f t="shared" si="20"/>
        <v>39</v>
      </c>
      <c r="P111" s="27">
        <f t="shared" si="21"/>
        <v>30</v>
      </c>
      <c r="Q111" s="28">
        <f t="shared" si="22"/>
        <v>9</v>
      </c>
    </row>
    <row r="112" spans="1:17" ht="22.5" customHeight="1">
      <c r="A112" s="159"/>
      <c r="B112" s="170"/>
      <c r="C112" s="61" t="s">
        <v>149</v>
      </c>
      <c r="D112" s="117" t="s">
        <v>179</v>
      </c>
      <c r="E112" s="153"/>
      <c r="F112" s="65">
        <f t="shared" si="16"/>
        <v>15</v>
      </c>
      <c r="G112" s="66">
        <v>4</v>
      </c>
      <c r="H112" s="66">
        <v>11</v>
      </c>
      <c r="I112" s="27">
        <f t="shared" si="18"/>
        <v>14</v>
      </c>
      <c r="J112" s="27">
        <v>8</v>
      </c>
      <c r="K112" s="27">
        <v>6</v>
      </c>
      <c r="L112" s="27">
        <f t="shared" si="19"/>
        <v>21</v>
      </c>
      <c r="M112" s="27">
        <v>5</v>
      </c>
      <c r="N112" s="27">
        <v>16</v>
      </c>
      <c r="O112" s="66">
        <f t="shared" si="20"/>
        <v>50</v>
      </c>
      <c r="P112" s="66">
        <f t="shared" si="21"/>
        <v>17</v>
      </c>
      <c r="Q112" s="67">
        <f t="shared" si="22"/>
        <v>33</v>
      </c>
    </row>
    <row r="113" spans="1:17" ht="22.5" customHeight="1">
      <c r="A113" s="158" t="s">
        <v>115</v>
      </c>
      <c r="B113" s="126" t="s">
        <v>116</v>
      </c>
      <c r="C113" s="145" t="s">
        <v>16</v>
      </c>
      <c r="D113" s="145"/>
      <c r="E113" s="166"/>
      <c r="F113" s="68">
        <f>SUM(G113:H113)</f>
        <v>323</v>
      </c>
      <c r="G113" s="69">
        <f aca="true" t="shared" si="30" ref="G113:N113">SUM(G114:G115)</f>
        <v>174</v>
      </c>
      <c r="H113" s="69">
        <f t="shared" si="30"/>
        <v>149</v>
      </c>
      <c r="I113" s="69">
        <f t="shared" si="30"/>
        <v>318</v>
      </c>
      <c r="J113" s="69">
        <f t="shared" si="30"/>
        <v>157</v>
      </c>
      <c r="K113" s="69">
        <f t="shared" si="30"/>
        <v>161</v>
      </c>
      <c r="L113" s="69">
        <f t="shared" si="30"/>
        <v>318</v>
      </c>
      <c r="M113" s="69">
        <f t="shared" si="30"/>
        <v>136</v>
      </c>
      <c r="N113" s="69">
        <f t="shared" si="30"/>
        <v>182</v>
      </c>
      <c r="O113" s="69">
        <f>SUM(F113,I113,L113)</f>
        <v>959</v>
      </c>
      <c r="P113" s="69">
        <f>SUM(G113,J113,M113)</f>
        <v>467</v>
      </c>
      <c r="Q113" s="70">
        <f>SUM(H113,K113,N113)</f>
        <v>492</v>
      </c>
    </row>
    <row r="114" spans="1:17" ht="22.5" customHeight="1">
      <c r="A114" s="159"/>
      <c r="B114" s="127"/>
      <c r="C114" s="60" t="s">
        <v>120</v>
      </c>
      <c r="D114" s="117" t="s">
        <v>120</v>
      </c>
      <c r="E114" s="118"/>
      <c r="F114" s="26">
        <f>SUM(G114:H114)</f>
        <v>283</v>
      </c>
      <c r="G114" s="27">
        <v>148</v>
      </c>
      <c r="H114" s="27">
        <v>135</v>
      </c>
      <c r="I114" s="27">
        <f>SUM(J114:K114)</f>
        <v>278</v>
      </c>
      <c r="J114" s="27">
        <v>132</v>
      </c>
      <c r="K114" s="27">
        <v>146</v>
      </c>
      <c r="L114" s="27">
        <f>SUM(M114:N114)</f>
        <v>278</v>
      </c>
      <c r="M114" s="27">
        <v>110</v>
      </c>
      <c r="N114" s="27">
        <v>168</v>
      </c>
      <c r="O114" s="27">
        <f>SUM(P114:Q114)</f>
        <v>839</v>
      </c>
      <c r="P114" s="27">
        <f>SUM(G114,J114,M114)</f>
        <v>390</v>
      </c>
      <c r="Q114" s="28">
        <f>SUM(H114,K114,N114)</f>
        <v>449</v>
      </c>
    </row>
    <row r="115" spans="1:17" ht="22.5" customHeight="1">
      <c r="A115" s="163"/>
      <c r="B115" s="128"/>
      <c r="C115" s="71" t="s">
        <v>121</v>
      </c>
      <c r="D115" s="164" t="s">
        <v>121</v>
      </c>
      <c r="E115" s="165"/>
      <c r="F115" s="52">
        <f>SUM(G115:H115)</f>
        <v>40</v>
      </c>
      <c r="G115" s="53">
        <v>26</v>
      </c>
      <c r="H115" s="53">
        <v>14</v>
      </c>
      <c r="I115" s="53">
        <f>SUM(J115:K115)</f>
        <v>40</v>
      </c>
      <c r="J115" s="53">
        <v>25</v>
      </c>
      <c r="K115" s="53">
        <v>15</v>
      </c>
      <c r="L115" s="53">
        <f>SUM(M115:N115)</f>
        <v>40</v>
      </c>
      <c r="M115" s="53">
        <v>26</v>
      </c>
      <c r="N115" s="53">
        <v>14</v>
      </c>
      <c r="O115" s="53">
        <f>SUM(P115:Q115)</f>
        <v>120</v>
      </c>
      <c r="P115" s="53">
        <f>SUM(G115,J115,M115)</f>
        <v>77</v>
      </c>
      <c r="Q115" s="54">
        <f>SUM(H115,K115,N115)</f>
        <v>43</v>
      </c>
    </row>
  </sheetData>
  <sheetProtection/>
  <mergeCells count="187">
    <mergeCell ref="B109:B112"/>
    <mergeCell ref="C110:C111"/>
    <mergeCell ref="C104:E104"/>
    <mergeCell ref="D112:E112"/>
    <mergeCell ref="D107:E107"/>
    <mergeCell ref="D89:E89"/>
    <mergeCell ref="D91:E91"/>
    <mergeCell ref="C99:C101"/>
    <mergeCell ref="D101:E101"/>
    <mergeCell ref="D111:E111"/>
    <mergeCell ref="D19:E19"/>
    <mergeCell ref="C49:E49"/>
    <mergeCell ref="C96:E96"/>
    <mergeCell ref="C36:E36"/>
    <mergeCell ref="D37:E37"/>
    <mergeCell ref="C22:C23"/>
    <mergeCell ref="D43:E43"/>
    <mergeCell ref="D41:E41"/>
    <mergeCell ref="D51:E51"/>
    <mergeCell ref="C42:E42"/>
    <mergeCell ref="C88:E88"/>
    <mergeCell ref="D95:E95"/>
    <mergeCell ref="D97:E97"/>
    <mergeCell ref="D100:E100"/>
    <mergeCell ref="D103:E103"/>
    <mergeCell ref="D102:E102"/>
    <mergeCell ref="C102:C103"/>
    <mergeCell ref="D55:E55"/>
    <mergeCell ref="D68:E68"/>
    <mergeCell ref="D87:E87"/>
    <mergeCell ref="C83:C84"/>
    <mergeCell ref="D99:E99"/>
    <mergeCell ref="D59:E59"/>
    <mergeCell ref="D56:E56"/>
    <mergeCell ref="D17:E17"/>
    <mergeCell ref="D86:E86"/>
    <mergeCell ref="C21:E21"/>
    <mergeCell ref="D38:E38"/>
    <mergeCell ref="D39:E39"/>
    <mergeCell ref="C25:C33"/>
    <mergeCell ref="D23:E23"/>
    <mergeCell ref="C51:C52"/>
    <mergeCell ref="C54:E54"/>
    <mergeCell ref="D53:E53"/>
    <mergeCell ref="C55:C56"/>
    <mergeCell ref="D67:E67"/>
    <mergeCell ref="C64:E64"/>
    <mergeCell ref="D114:E114"/>
    <mergeCell ref="D115:E115"/>
    <mergeCell ref="D105:E105"/>
    <mergeCell ref="D108:E108"/>
    <mergeCell ref="C106:E106"/>
    <mergeCell ref="C109:E109"/>
    <mergeCell ref="C113:E113"/>
    <mergeCell ref="D110:E110"/>
    <mergeCell ref="C98:E98"/>
    <mergeCell ref="D81:E81"/>
    <mergeCell ref="C82:E82"/>
    <mergeCell ref="C79:C81"/>
    <mergeCell ref="D83:E83"/>
    <mergeCell ref="D84:E84"/>
    <mergeCell ref="B64:B65"/>
    <mergeCell ref="B82:B87"/>
    <mergeCell ref="D65:E65"/>
    <mergeCell ref="C45:E45"/>
    <mergeCell ref="C47:E47"/>
    <mergeCell ref="D48:E48"/>
    <mergeCell ref="D50:E50"/>
    <mergeCell ref="D52:E52"/>
    <mergeCell ref="D63:E63"/>
    <mergeCell ref="D58:E58"/>
    <mergeCell ref="B4:B5"/>
    <mergeCell ref="B66:B68"/>
    <mergeCell ref="A113:A115"/>
    <mergeCell ref="B13:B15"/>
    <mergeCell ref="B21:B23"/>
    <mergeCell ref="B45:B46"/>
    <mergeCell ref="B47:B48"/>
    <mergeCell ref="B49:B53"/>
    <mergeCell ref="B54:B56"/>
    <mergeCell ref="B61:B63"/>
    <mergeCell ref="F29:F30"/>
    <mergeCell ref="G29:G30"/>
    <mergeCell ref="G31:G33"/>
    <mergeCell ref="H29:H30"/>
    <mergeCell ref="F31:F33"/>
    <mergeCell ref="A1:A3"/>
    <mergeCell ref="A4:A112"/>
    <mergeCell ref="B6:B8"/>
    <mergeCell ref="B9:B10"/>
    <mergeCell ref="B11:B12"/>
    <mergeCell ref="D8:E8"/>
    <mergeCell ref="D10:E10"/>
    <mergeCell ref="C13:E13"/>
    <mergeCell ref="F25:F26"/>
    <mergeCell ref="G25:G26"/>
    <mergeCell ref="F27:F28"/>
    <mergeCell ref="G27:G28"/>
    <mergeCell ref="C9:E9"/>
    <mergeCell ref="C11:E11"/>
    <mergeCell ref="C24:E24"/>
    <mergeCell ref="D44:E44"/>
    <mergeCell ref="C57:E57"/>
    <mergeCell ref="D12:E12"/>
    <mergeCell ref="D20:E20"/>
    <mergeCell ref="D22:E22"/>
    <mergeCell ref="D18:E18"/>
    <mergeCell ref="D14:E14"/>
    <mergeCell ref="D15:E15"/>
    <mergeCell ref="D27:D28"/>
    <mergeCell ref="C40:E40"/>
    <mergeCell ref="D60:E60"/>
    <mergeCell ref="C73:E73"/>
    <mergeCell ref="D70:E70"/>
    <mergeCell ref="D72:E72"/>
    <mergeCell ref="D75:E75"/>
    <mergeCell ref="D74:E74"/>
    <mergeCell ref="D62:E62"/>
    <mergeCell ref="C69:E69"/>
    <mergeCell ref="C71:E71"/>
    <mergeCell ref="C66:E66"/>
    <mergeCell ref="D76:E76"/>
    <mergeCell ref="D79:E79"/>
    <mergeCell ref="D80:E80"/>
    <mergeCell ref="C77:E77"/>
    <mergeCell ref="C94:E94"/>
    <mergeCell ref="D93:E93"/>
    <mergeCell ref="C92:E92"/>
    <mergeCell ref="C85:C87"/>
    <mergeCell ref="D85:E85"/>
    <mergeCell ref="D78:E78"/>
    <mergeCell ref="C90:E90"/>
    <mergeCell ref="C61:E61"/>
    <mergeCell ref="C4:E4"/>
    <mergeCell ref="B1:B3"/>
    <mergeCell ref="D5:E5"/>
    <mergeCell ref="B24:B35"/>
    <mergeCell ref="B40:B41"/>
    <mergeCell ref="C34:C35"/>
    <mergeCell ref="D29:D30"/>
    <mergeCell ref="C6:E6"/>
    <mergeCell ref="F2:H2"/>
    <mergeCell ref="C1:E3"/>
    <mergeCell ref="F1:Q1"/>
    <mergeCell ref="I2:K2"/>
    <mergeCell ref="L2:N2"/>
    <mergeCell ref="O2:Q2"/>
    <mergeCell ref="D7:E7"/>
    <mergeCell ref="Q29:Q30"/>
    <mergeCell ref="O31:O33"/>
    <mergeCell ref="P31:P33"/>
    <mergeCell ref="B96:B97"/>
    <mergeCell ref="B69:B70"/>
    <mergeCell ref="B71:B72"/>
    <mergeCell ref="B73:B76"/>
    <mergeCell ref="B77:B81"/>
    <mergeCell ref="B88:B89"/>
    <mergeCell ref="B90:B91"/>
    <mergeCell ref="O25:O26"/>
    <mergeCell ref="H27:H28"/>
    <mergeCell ref="B113:B115"/>
    <mergeCell ref="B104:B105"/>
    <mergeCell ref="B106:B108"/>
    <mergeCell ref="B98:B103"/>
    <mergeCell ref="B92:B93"/>
    <mergeCell ref="B94:B95"/>
    <mergeCell ref="D25:D26"/>
    <mergeCell ref="Q31:Q33"/>
    <mergeCell ref="P29:P30"/>
    <mergeCell ref="O29:O30"/>
    <mergeCell ref="H31:H33"/>
    <mergeCell ref="H25:H26"/>
    <mergeCell ref="P25:P26"/>
    <mergeCell ref="Q25:Q26"/>
    <mergeCell ref="O27:O28"/>
    <mergeCell ref="P27:P28"/>
    <mergeCell ref="Q27:Q28"/>
    <mergeCell ref="B57:B60"/>
    <mergeCell ref="C58:C60"/>
    <mergeCell ref="B16:B20"/>
    <mergeCell ref="C17:C19"/>
    <mergeCell ref="B36:B39"/>
    <mergeCell ref="C37:C39"/>
    <mergeCell ref="B42:B44"/>
    <mergeCell ref="C16:E16"/>
    <mergeCell ref="D46:E46"/>
    <mergeCell ref="D31:D33"/>
  </mergeCells>
  <printOptions/>
  <pageMargins left="0.78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&amp;C&amp;A&amp;R&amp;P/&amp;N</oddHeader>
  </headerFooter>
  <rowBreaks count="2" manualBreakCount="2">
    <brk id="39" max="16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7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1:20" ht="24.75" customHeight="1">
      <c r="A1" s="156" t="s">
        <v>0</v>
      </c>
      <c r="B1" s="147" t="s">
        <v>1</v>
      </c>
      <c r="C1" s="135" t="s">
        <v>162</v>
      </c>
      <c r="D1" s="136"/>
      <c r="E1" s="136"/>
      <c r="F1" s="147" t="s">
        <v>163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7"/>
    </row>
    <row r="2" spans="1:20" ht="22.5" customHeight="1">
      <c r="A2" s="132"/>
      <c r="B2" s="96"/>
      <c r="C2" s="137"/>
      <c r="D2" s="138"/>
      <c r="E2" s="138"/>
      <c r="F2" s="96" t="s">
        <v>13</v>
      </c>
      <c r="G2" s="99"/>
      <c r="H2" s="99"/>
      <c r="I2" s="99" t="s">
        <v>14</v>
      </c>
      <c r="J2" s="99"/>
      <c r="K2" s="99"/>
      <c r="L2" s="99" t="s">
        <v>15</v>
      </c>
      <c r="M2" s="99"/>
      <c r="N2" s="99"/>
      <c r="O2" s="99" t="s">
        <v>17</v>
      </c>
      <c r="P2" s="99"/>
      <c r="Q2" s="99"/>
      <c r="R2" s="99" t="s">
        <v>16</v>
      </c>
      <c r="S2" s="99"/>
      <c r="T2" s="101"/>
    </row>
    <row r="3" spans="1:20" ht="22.5" customHeight="1">
      <c r="A3" s="157"/>
      <c r="B3" s="148"/>
      <c r="C3" s="139"/>
      <c r="D3" s="140"/>
      <c r="E3" s="140"/>
      <c r="F3" s="5" t="s">
        <v>16</v>
      </c>
      <c r="G3" s="6" t="s">
        <v>18</v>
      </c>
      <c r="H3" s="6" t="s">
        <v>19</v>
      </c>
      <c r="I3" s="6" t="s">
        <v>16</v>
      </c>
      <c r="J3" s="6" t="s">
        <v>18</v>
      </c>
      <c r="K3" s="6" t="s">
        <v>19</v>
      </c>
      <c r="L3" s="6" t="s">
        <v>16</v>
      </c>
      <c r="M3" s="6" t="s">
        <v>18</v>
      </c>
      <c r="N3" s="6" t="s">
        <v>19</v>
      </c>
      <c r="O3" s="6" t="s">
        <v>16</v>
      </c>
      <c r="P3" s="6" t="s">
        <v>18</v>
      </c>
      <c r="Q3" s="6" t="s">
        <v>19</v>
      </c>
      <c r="R3" s="6" t="s">
        <v>16</v>
      </c>
      <c r="S3" s="6" t="s">
        <v>18</v>
      </c>
      <c r="T3" s="7" t="s">
        <v>19</v>
      </c>
    </row>
    <row r="4" spans="1:20" ht="33" customHeight="1">
      <c r="A4" s="159" t="s">
        <v>119</v>
      </c>
      <c r="B4" s="149" t="s">
        <v>41</v>
      </c>
      <c r="C4" s="152" t="s">
        <v>16</v>
      </c>
      <c r="D4" s="152"/>
      <c r="E4" s="169"/>
      <c r="F4" s="76">
        <f>SUM(F5:F7)</f>
        <v>30</v>
      </c>
      <c r="G4" s="77">
        <f>SUM(G5:G7)</f>
        <v>30</v>
      </c>
      <c r="H4" s="77">
        <f aca="true" t="shared" si="0" ref="H4:Q4">SUM(H5:H7)</f>
        <v>0</v>
      </c>
      <c r="I4" s="77">
        <f t="shared" si="0"/>
        <v>26</v>
      </c>
      <c r="J4" s="77">
        <f t="shared" si="0"/>
        <v>26</v>
      </c>
      <c r="K4" s="77">
        <f t="shared" si="0"/>
        <v>0</v>
      </c>
      <c r="L4" s="77">
        <f t="shared" si="0"/>
        <v>17</v>
      </c>
      <c r="M4" s="77">
        <f t="shared" si="0"/>
        <v>16</v>
      </c>
      <c r="N4" s="77">
        <f t="shared" si="0"/>
        <v>1</v>
      </c>
      <c r="O4" s="77">
        <f t="shared" si="0"/>
        <v>14</v>
      </c>
      <c r="P4" s="77">
        <f t="shared" si="0"/>
        <v>14</v>
      </c>
      <c r="Q4" s="77">
        <f t="shared" si="0"/>
        <v>0</v>
      </c>
      <c r="R4" s="77">
        <f>SUM(S4:T4)</f>
        <v>87</v>
      </c>
      <c r="S4" s="78">
        <f aca="true" t="shared" si="1" ref="S4:T7">SUM(G4,J4,M4,P4)</f>
        <v>86</v>
      </c>
      <c r="T4" s="79">
        <f t="shared" si="1"/>
        <v>1</v>
      </c>
    </row>
    <row r="5" spans="1:20" ht="33" customHeight="1">
      <c r="A5" s="159"/>
      <c r="B5" s="150"/>
      <c r="C5" s="152" t="s">
        <v>161</v>
      </c>
      <c r="D5" s="169" t="s">
        <v>135</v>
      </c>
      <c r="E5" s="172"/>
      <c r="F5" s="74">
        <f>SUM(G5:H5)</f>
        <v>16</v>
      </c>
      <c r="G5" s="30">
        <v>16</v>
      </c>
      <c r="H5" s="30">
        <v>0</v>
      </c>
      <c r="I5" s="30">
        <f>SUM(J5:K5)</f>
        <v>12</v>
      </c>
      <c r="J5" s="30">
        <v>12</v>
      </c>
      <c r="K5" s="30">
        <v>0</v>
      </c>
      <c r="L5" s="30">
        <f>SUM(M5:N5)</f>
        <v>8</v>
      </c>
      <c r="M5" s="30">
        <v>7</v>
      </c>
      <c r="N5" s="30">
        <v>1</v>
      </c>
      <c r="O5" s="30">
        <f>SUM(P5:Q5)</f>
        <v>8</v>
      </c>
      <c r="P5" s="30">
        <v>8</v>
      </c>
      <c r="Q5" s="30">
        <v>0</v>
      </c>
      <c r="R5" s="30">
        <f>SUM(S5:T5)</f>
        <v>44</v>
      </c>
      <c r="S5" s="30">
        <f t="shared" si="1"/>
        <v>43</v>
      </c>
      <c r="T5" s="31">
        <f t="shared" si="1"/>
        <v>1</v>
      </c>
    </row>
    <row r="6" spans="1:20" ht="33" customHeight="1">
      <c r="A6" s="159"/>
      <c r="B6" s="150"/>
      <c r="C6" s="152"/>
      <c r="D6" s="169" t="s">
        <v>138</v>
      </c>
      <c r="E6" s="172"/>
      <c r="F6" s="74">
        <f>SUM(G6:H6)</f>
        <v>7</v>
      </c>
      <c r="G6" s="30">
        <v>7</v>
      </c>
      <c r="H6" s="30">
        <v>0</v>
      </c>
      <c r="I6" s="30">
        <f>SUM(J6:K6)</f>
        <v>4</v>
      </c>
      <c r="J6" s="30">
        <v>4</v>
      </c>
      <c r="K6" s="30">
        <v>0</v>
      </c>
      <c r="L6" s="30">
        <f>SUM(M6:N6)</f>
        <v>3</v>
      </c>
      <c r="M6" s="30">
        <v>3</v>
      </c>
      <c r="N6" s="30">
        <v>0</v>
      </c>
      <c r="O6" s="30">
        <f>SUM(P6:Q6)</f>
        <v>4</v>
      </c>
      <c r="P6" s="30">
        <v>4</v>
      </c>
      <c r="Q6" s="30">
        <v>0</v>
      </c>
      <c r="R6" s="30">
        <f>SUM(S6:T6)</f>
        <v>18</v>
      </c>
      <c r="S6" s="30">
        <f t="shared" si="1"/>
        <v>18</v>
      </c>
      <c r="T6" s="31">
        <f t="shared" si="1"/>
        <v>0</v>
      </c>
    </row>
    <row r="7" spans="1:20" ht="33" customHeight="1">
      <c r="A7" s="159"/>
      <c r="B7" s="150"/>
      <c r="C7" s="152"/>
      <c r="D7" s="169" t="s">
        <v>141</v>
      </c>
      <c r="E7" s="172"/>
      <c r="F7" s="74">
        <f>SUM(G7:H7)</f>
        <v>7</v>
      </c>
      <c r="G7" s="30">
        <v>7</v>
      </c>
      <c r="H7" s="30">
        <v>0</v>
      </c>
      <c r="I7" s="30">
        <f>SUM(J7:K7)</f>
        <v>10</v>
      </c>
      <c r="J7" s="30">
        <v>10</v>
      </c>
      <c r="K7" s="30">
        <v>0</v>
      </c>
      <c r="L7" s="30">
        <f>SUM(M7:N7)</f>
        <v>6</v>
      </c>
      <c r="M7" s="30">
        <v>6</v>
      </c>
      <c r="N7" s="30">
        <v>0</v>
      </c>
      <c r="O7" s="30">
        <f>SUM(P7:Q7)</f>
        <v>2</v>
      </c>
      <c r="P7" s="30">
        <v>2</v>
      </c>
      <c r="Q7" s="30">
        <v>0</v>
      </c>
      <c r="R7" s="30">
        <f>SUM(S7:T7)</f>
        <v>25</v>
      </c>
      <c r="S7" s="30">
        <f t="shared" si="1"/>
        <v>25</v>
      </c>
      <c r="T7" s="31">
        <f t="shared" si="1"/>
        <v>0</v>
      </c>
    </row>
    <row r="8" spans="1:20" ht="33" customHeight="1">
      <c r="A8" s="159"/>
      <c r="B8" s="149" t="s">
        <v>47</v>
      </c>
      <c r="C8" s="152" t="s">
        <v>16</v>
      </c>
      <c r="D8" s="152"/>
      <c r="E8" s="169"/>
      <c r="F8" s="74">
        <f aca="true" t="shared" si="2" ref="F8:F17">SUM(G8:H8)</f>
        <v>105</v>
      </c>
      <c r="G8" s="30">
        <v>48</v>
      </c>
      <c r="H8" s="30">
        <v>57</v>
      </c>
      <c r="I8" s="30">
        <f aca="true" t="shared" si="3" ref="I8:I17">SUM(J8:K8)</f>
        <v>76</v>
      </c>
      <c r="J8" s="30">
        <v>38</v>
      </c>
      <c r="K8" s="30">
        <v>38</v>
      </c>
      <c r="L8" s="30">
        <f aca="true" t="shared" si="4" ref="L8:L17">SUM(M8:N8)</f>
        <v>61</v>
      </c>
      <c r="M8" s="30">
        <v>24</v>
      </c>
      <c r="N8" s="30">
        <v>37</v>
      </c>
      <c r="O8" s="30">
        <f aca="true" t="shared" si="5" ref="O8:O17">SUM(P8:Q8)</f>
        <v>41</v>
      </c>
      <c r="P8" s="30">
        <v>14</v>
      </c>
      <c r="Q8" s="30">
        <v>27</v>
      </c>
      <c r="R8" s="30">
        <f aca="true" t="shared" si="6" ref="R8:R17">SUM(S8:T8)</f>
        <v>283</v>
      </c>
      <c r="S8" s="30">
        <f aca="true" t="shared" si="7" ref="S8:S17">SUM(G8,J8,M8,P8)</f>
        <v>124</v>
      </c>
      <c r="T8" s="31">
        <f aca="true" t="shared" si="8" ref="T8:T17">SUM(H8,K8,N8,Q8)</f>
        <v>159</v>
      </c>
    </row>
    <row r="9" spans="1:20" ht="33" customHeight="1">
      <c r="A9" s="159"/>
      <c r="B9" s="150"/>
      <c r="C9" s="75" t="s">
        <v>120</v>
      </c>
      <c r="D9" s="169" t="s">
        <v>120</v>
      </c>
      <c r="E9" s="175"/>
      <c r="F9" s="74">
        <f t="shared" si="2"/>
        <v>105</v>
      </c>
      <c r="G9" s="30">
        <v>48</v>
      </c>
      <c r="H9" s="30">
        <v>57</v>
      </c>
      <c r="I9" s="30">
        <f t="shared" si="3"/>
        <v>76</v>
      </c>
      <c r="J9" s="30">
        <v>38</v>
      </c>
      <c r="K9" s="30">
        <v>38</v>
      </c>
      <c r="L9" s="30">
        <f t="shared" si="4"/>
        <v>61</v>
      </c>
      <c r="M9" s="30">
        <v>24</v>
      </c>
      <c r="N9" s="30">
        <v>37</v>
      </c>
      <c r="O9" s="30">
        <f t="shared" si="5"/>
        <v>41</v>
      </c>
      <c r="P9" s="30">
        <v>14</v>
      </c>
      <c r="Q9" s="30">
        <v>27</v>
      </c>
      <c r="R9" s="30">
        <f t="shared" si="6"/>
        <v>283</v>
      </c>
      <c r="S9" s="30">
        <f t="shared" si="7"/>
        <v>124</v>
      </c>
      <c r="T9" s="31">
        <f t="shared" si="8"/>
        <v>159</v>
      </c>
    </row>
    <row r="10" spans="1:20" ht="33" customHeight="1">
      <c r="A10" s="159"/>
      <c r="B10" s="149" t="s">
        <v>49</v>
      </c>
      <c r="C10" s="152" t="s">
        <v>16</v>
      </c>
      <c r="D10" s="152"/>
      <c r="E10" s="169"/>
      <c r="F10" s="74">
        <f t="shared" si="2"/>
        <v>17</v>
      </c>
      <c r="G10" s="30">
        <v>12</v>
      </c>
      <c r="H10" s="30">
        <v>5</v>
      </c>
      <c r="I10" s="30">
        <f t="shared" si="3"/>
        <v>14</v>
      </c>
      <c r="J10" s="30">
        <v>11</v>
      </c>
      <c r="K10" s="30">
        <v>3</v>
      </c>
      <c r="L10" s="30">
        <f t="shared" si="4"/>
        <v>8</v>
      </c>
      <c r="M10" s="30">
        <v>3</v>
      </c>
      <c r="N10" s="30">
        <v>5</v>
      </c>
      <c r="O10" s="30">
        <f t="shared" si="5"/>
        <v>11</v>
      </c>
      <c r="P10" s="30">
        <v>3</v>
      </c>
      <c r="Q10" s="30">
        <v>8</v>
      </c>
      <c r="R10" s="30">
        <f t="shared" si="6"/>
        <v>50</v>
      </c>
      <c r="S10" s="30">
        <f t="shared" si="7"/>
        <v>29</v>
      </c>
      <c r="T10" s="31">
        <f t="shared" si="8"/>
        <v>21</v>
      </c>
    </row>
    <row r="11" spans="1:20" ht="33" customHeight="1">
      <c r="A11" s="159"/>
      <c r="B11" s="151"/>
      <c r="C11" s="75" t="s">
        <v>120</v>
      </c>
      <c r="D11" s="169" t="s">
        <v>120</v>
      </c>
      <c r="E11" s="175"/>
      <c r="F11" s="74">
        <f t="shared" si="2"/>
        <v>17</v>
      </c>
      <c r="G11" s="30">
        <v>12</v>
      </c>
      <c r="H11" s="30">
        <v>5</v>
      </c>
      <c r="I11" s="30">
        <f t="shared" si="3"/>
        <v>14</v>
      </c>
      <c r="J11" s="30">
        <v>11</v>
      </c>
      <c r="K11" s="30">
        <v>3</v>
      </c>
      <c r="L11" s="30">
        <f t="shared" si="4"/>
        <v>8</v>
      </c>
      <c r="M11" s="30">
        <v>3</v>
      </c>
      <c r="N11" s="30">
        <v>5</v>
      </c>
      <c r="O11" s="30">
        <f t="shared" si="5"/>
        <v>11</v>
      </c>
      <c r="P11" s="30">
        <v>3</v>
      </c>
      <c r="Q11" s="30">
        <v>8</v>
      </c>
      <c r="R11" s="30">
        <f t="shared" si="6"/>
        <v>50</v>
      </c>
      <c r="S11" s="30">
        <f t="shared" si="7"/>
        <v>29</v>
      </c>
      <c r="T11" s="31">
        <f t="shared" si="8"/>
        <v>21</v>
      </c>
    </row>
    <row r="12" spans="1:20" ht="33" customHeight="1">
      <c r="A12" s="159"/>
      <c r="B12" s="149" t="s">
        <v>66</v>
      </c>
      <c r="C12" s="169" t="s">
        <v>16</v>
      </c>
      <c r="D12" s="175"/>
      <c r="E12" s="175"/>
      <c r="F12" s="74">
        <f t="shared" si="2"/>
        <v>17</v>
      </c>
      <c r="G12" s="30">
        <v>8</v>
      </c>
      <c r="H12" s="30">
        <v>9</v>
      </c>
      <c r="I12" s="30">
        <f t="shared" si="3"/>
        <v>15</v>
      </c>
      <c r="J12" s="30">
        <v>9</v>
      </c>
      <c r="K12" s="30">
        <v>6</v>
      </c>
      <c r="L12" s="30">
        <f t="shared" si="4"/>
        <v>9</v>
      </c>
      <c r="M12" s="30">
        <v>6</v>
      </c>
      <c r="N12" s="30">
        <v>3</v>
      </c>
      <c r="O12" s="30">
        <f t="shared" si="5"/>
        <v>5</v>
      </c>
      <c r="P12" s="30">
        <v>3</v>
      </c>
      <c r="Q12" s="30">
        <v>2</v>
      </c>
      <c r="R12" s="30">
        <f t="shared" si="6"/>
        <v>46</v>
      </c>
      <c r="S12" s="30">
        <f t="shared" si="7"/>
        <v>26</v>
      </c>
      <c r="T12" s="31">
        <f t="shared" si="8"/>
        <v>20</v>
      </c>
    </row>
    <row r="13" spans="1:20" ht="33" customHeight="1">
      <c r="A13" s="159"/>
      <c r="B13" s="150"/>
      <c r="C13" s="75" t="s">
        <v>120</v>
      </c>
      <c r="D13" s="169" t="s">
        <v>120</v>
      </c>
      <c r="E13" s="175"/>
      <c r="F13" s="74">
        <f t="shared" si="2"/>
        <v>17</v>
      </c>
      <c r="G13" s="30">
        <v>8</v>
      </c>
      <c r="H13" s="30">
        <v>9</v>
      </c>
      <c r="I13" s="30">
        <f t="shared" si="3"/>
        <v>15</v>
      </c>
      <c r="J13" s="30">
        <v>9</v>
      </c>
      <c r="K13" s="30">
        <v>6</v>
      </c>
      <c r="L13" s="30">
        <f t="shared" si="4"/>
        <v>9</v>
      </c>
      <c r="M13" s="30">
        <v>6</v>
      </c>
      <c r="N13" s="30">
        <v>3</v>
      </c>
      <c r="O13" s="30">
        <f t="shared" si="5"/>
        <v>5</v>
      </c>
      <c r="P13" s="30">
        <v>3</v>
      </c>
      <c r="Q13" s="30">
        <v>2</v>
      </c>
      <c r="R13" s="30">
        <f t="shared" si="6"/>
        <v>46</v>
      </c>
      <c r="S13" s="30">
        <f t="shared" si="7"/>
        <v>26</v>
      </c>
      <c r="T13" s="31">
        <f t="shared" si="8"/>
        <v>20</v>
      </c>
    </row>
    <row r="14" spans="1:20" ht="33" customHeight="1">
      <c r="A14" s="159"/>
      <c r="B14" s="149" t="s">
        <v>84</v>
      </c>
      <c r="C14" s="152" t="s">
        <v>16</v>
      </c>
      <c r="D14" s="152"/>
      <c r="E14" s="169"/>
      <c r="F14" s="74">
        <f t="shared" si="2"/>
        <v>12</v>
      </c>
      <c r="G14" s="30">
        <v>8</v>
      </c>
      <c r="H14" s="30">
        <v>4</v>
      </c>
      <c r="I14" s="30">
        <f t="shared" si="3"/>
        <v>8</v>
      </c>
      <c r="J14" s="30">
        <v>2</v>
      </c>
      <c r="K14" s="30">
        <v>6</v>
      </c>
      <c r="L14" s="30">
        <f t="shared" si="4"/>
        <v>9</v>
      </c>
      <c r="M14" s="30">
        <v>6</v>
      </c>
      <c r="N14" s="30">
        <v>3</v>
      </c>
      <c r="O14" s="30">
        <f t="shared" si="5"/>
        <v>7</v>
      </c>
      <c r="P14" s="30">
        <v>4</v>
      </c>
      <c r="Q14" s="30">
        <v>3</v>
      </c>
      <c r="R14" s="30">
        <f t="shared" si="6"/>
        <v>36</v>
      </c>
      <c r="S14" s="30">
        <f t="shared" si="7"/>
        <v>20</v>
      </c>
      <c r="T14" s="31">
        <f t="shared" si="8"/>
        <v>16</v>
      </c>
    </row>
    <row r="15" spans="1:20" ht="33" customHeight="1">
      <c r="A15" s="159"/>
      <c r="B15" s="150"/>
      <c r="C15" s="75" t="s">
        <v>120</v>
      </c>
      <c r="D15" s="169" t="s">
        <v>120</v>
      </c>
      <c r="E15" s="175"/>
      <c r="F15" s="74">
        <f t="shared" si="2"/>
        <v>12</v>
      </c>
      <c r="G15" s="30">
        <v>8</v>
      </c>
      <c r="H15" s="30">
        <v>4</v>
      </c>
      <c r="I15" s="30">
        <f t="shared" si="3"/>
        <v>8</v>
      </c>
      <c r="J15" s="30">
        <v>2</v>
      </c>
      <c r="K15" s="30">
        <v>6</v>
      </c>
      <c r="L15" s="30">
        <f t="shared" si="4"/>
        <v>9</v>
      </c>
      <c r="M15" s="30">
        <v>6</v>
      </c>
      <c r="N15" s="30">
        <v>3</v>
      </c>
      <c r="O15" s="30">
        <f t="shared" si="5"/>
        <v>7</v>
      </c>
      <c r="P15" s="30">
        <v>4</v>
      </c>
      <c r="Q15" s="30">
        <v>3</v>
      </c>
      <c r="R15" s="30">
        <f t="shared" si="6"/>
        <v>36</v>
      </c>
      <c r="S15" s="30">
        <f t="shared" si="7"/>
        <v>20</v>
      </c>
      <c r="T15" s="31">
        <f t="shared" si="8"/>
        <v>16</v>
      </c>
    </row>
    <row r="16" spans="1:20" ht="33" customHeight="1">
      <c r="A16" s="159"/>
      <c r="B16" s="149" t="s">
        <v>109</v>
      </c>
      <c r="C16" s="152" t="s">
        <v>16</v>
      </c>
      <c r="D16" s="152"/>
      <c r="E16" s="169"/>
      <c r="F16" s="74">
        <f t="shared" si="2"/>
        <v>11</v>
      </c>
      <c r="G16" s="30">
        <v>6</v>
      </c>
      <c r="H16" s="30">
        <v>5</v>
      </c>
      <c r="I16" s="30">
        <f t="shared" si="3"/>
        <v>3</v>
      </c>
      <c r="J16" s="30">
        <v>3</v>
      </c>
      <c r="K16" s="30">
        <v>0</v>
      </c>
      <c r="L16" s="30">
        <f t="shared" si="4"/>
        <v>8</v>
      </c>
      <c r="M16" s="30">
        <v>5</v>
      </c>
      <c r="N16" s="30">
        <v>3</v>
      </c>
      <c r="O16" s="30">
        <f t="shared" si="5"/>
        <v>8</v>
      </c>
      <c r="P16" s="30">
        <v>4</v>
      </c>
      <c r="Q16" s="30">
        <v>4</v>
      </c>
      <c r="R16" s="30">
        <f t="shared" si="6"/>
        <v>30</v>
      </c>
      <c r="S16" s="30">
        <f t="shared" si="7"/>
        <v>18</v>
      </c>
      <c r="T16" s="31">
        <f t="shared" si="8"/>
        <v>12</v>
      </c>
    </row>
    <row r="17" spans="1:20" ht="33" customHeight="1">
      <c r="A17" s="163"/>
      <c r="B17" s="171"/>
      <c r="C17" s="80" t="s">
        <v>120</v>
      </c>
      <c r="D17" s="173" t="s">
        <v>120</v>
      </c>
      <c r="E17" s="174"/>
      <c r="F17" s="81">
        <f t="shared" si="2"/>
        <v>11</v>
      </c>
      <c r="G17" s="82">
        <v>6</v>
      </c>
      <c r="H17" s="82">
        <v>5</v>
      </c>
      <c r="I17" s="82">
        <f t="shared" si="3"/>
        <v>3</v>
      </c>
      <c r="J17" s="82">
        <v>3</v>
      </c>
      <c r="K17" s="82">
        <v>0</v>
      </c>
      <c r="L17" s="82">
        <f t="shared" si="4"/>
        <v>8</v>
      </c>
      <c r="M17" s="82">
        <v>5</v>
      </c>
      <c r="N17" s="82">
        <v>3</v>
      </c>
      <c r="O17" s="82">
        <f t="shared" si="5"/>
        <v>8</v>
      </c>
      <c r="P17" s="82">
        <v>4</v>
      </c>
      <c r="Q17" s="82">
        <v>4</v>
      </c>
      <c r="R17" s="82">
        <f t="shared" si="6"/>
        <v>30</v>
      </c>
      <c r="S17" s="82">
        <f t="shared" si="7"/>
        <v>18</v>
      </c>
      <c r="T17" s="83">
        <f t="shared" si="8"/>
        <v>12</v>
      </c>
    </row>
  </sheetData>
  <sheetProtection/>
  <mergeCells count="31">
    <mergeCell ref="R2:T2"/>
    <mergeCell ref="F1:T1"/>
    <mergeCell ref="F2:H2"/>
    <mergeCell ref="I2:K2"/>
    <mergeCell ref="L2:N2"/>
    <mergeCell ref="B8:B9"/>
    <mergeCell ref="D9:E9"/>
    <mergeCell ref="D5:E5"/>
    <mergeCell ref="D6:E6"/>
    <mergeCell ref="C10:E10"/>
    <mergeCell ref="C12:E12"/>
    <mergeCell ref="B1:B3"/>
    <mergeCell ref="C1:E3"/>
    <mergeCell ref="B4:B7"/>
    <mergeCell ref="O2:Q2"/>
    <mergeCell ref="C14:E14"/>
    <mergeCell ref="B12:B13"/>
    <mergeCell ref="D17:E17"/>
    <mergeCell ref="D15:E15"/>
    <mergeCell ref="D11:E11"/>
    <mergeCell ref="D13:E13"/>
    <mergeCell ref="A1:A3"/>
    <mergeCell ref="A4:A17"/>
    <mergeCell ref="C4:E4"/>
    <mergeCell ref="C8:E8"/>
    <mergeCell ref="C5:C7"/>
    <mergeCell ref="C16:E16"/>
    <mergeCell ref="B14:B15"/>
    <mergeCell ref="B16:B17"/>
    <mergeCell ref="D7:E7"/>
    <mergeCell ref="B10:B11"/>
  </mergeCells>
  <printOptions/>
  <pageMargins left="0.75" right="0.75" top="1" bottom="1" header="0.512" footer="0.512"/>
  <pageSetup horizontalDpi="600" verticalDpi="600" orientation="portrait" paperSize="9" scale="68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2014-08-05T07:31:12Z</cp:lastPrinted>
  <dcterms:created xsi:type="dcterms:W3CDTF">2009-07-31T04:03:52Z</dcterms:created>
  <dcterms:modified xsi:type="dcterms:W3CDTF">2014-08-22T02:38:55Z</dcterms:modified>
  <cp:category/>
  <cp:version/>
  <cp:contentType/>
  <cp:contentStatus/>
</cp:coreProperties>
</file>