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Lpna0002\2100総務課\令和8年度\02財政\18.その他調査\D0100_財政一般（その他調査等）\〇財政状況資料集\080818★財政状況資料集\"/>
    </mc:Choice>
  </mc:AlternateContent>
  <xr:revisionPtr revIDLastSave="0" documentId="13_ncr:1_{DC7C3337-E2EF-421C-8B34-B688DC3EF4DC}" xr6:coauthVersionLast="47" xr6:coauthVersionMax="47" xr10:uidLastSave="{00000000-0000-0000-0000-000000000000}"/>
  <bookViews>
    <workbookView xWindow="-120" yWindow="-120" windowWidth="24240" windowHeight="13020" tabRatio="949" firstSheet="10"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C35" i="10"/>
  <c r="CO34" i="10"/>
  <c r="BW34" i="10"/>
  <c r="BW35" i="10" s="1"/>
  <c r="BW36" i="10" s="1"/>
  <c r="BW37" i="10" s="1"/>
  <c r="BW38" i="10" s="1"/>
  <c r="BW39" i="10" s="1"/>
  <c r="BW40" i="10" s="1"/>
  <c r="BW41" i="10" s="1"/>
  <c r="BE34" i="10"/>
  <c r="C34" i="10"/>
  <c r="U34" i="10" s="1"/>
  <c r="U35"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<sst xmlns="http://schemas.openxmlformats.org/spreadsheetml/2006/main" count="1148" uniqueCount="570">
  <si>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</si>
  <si>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</si>
  <si>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</si>
  <si>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</si>
  <si>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</si>
  <si>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</si>
  <si>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</si>
  <si>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</si>
  <si>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</si>
  <si>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</si>
  <si>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</si>
  <si>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</si>
  <si>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</si>
  <si>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</si>
  <si>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</si>
  <si>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</si>
  <si>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</si>
  <si>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</si>
  <si>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</si>
  <si>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</si>
  <si>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</si>
  <si>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</si>
  <si>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</si>
  <si>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</si>
  <si>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</si>
  <si>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</si>
  <si>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</si>
  <si>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</si>
  <si>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</si>
  <si>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</si>
  <si>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</si>
  <si>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</si>
  <si>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</si>
  <si>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</si>
  <si>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</si>
  <si>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</si>
  <si>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</si>
  <si>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</si>
  <si>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</si>
  <si>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</si>
  <si>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</si>
  <si>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</si>
  <si>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</si>
  <si>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</si>
  <si>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</si>
  <si>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</si>
  <si>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</si>
  <si>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</si>
  <si>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</si>
  <si>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</si>
  <si>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</si>
  <si>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</si>
  <si>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</si>
  <si>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</si>
  <si>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</si>
  <si>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</si>
  <si>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</si>
  <si>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</si>
  <si>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</si>
  <si>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</si>
  <si>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</si>
  <si>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</si>
  <si>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</si>
  <si>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</si>
  <si>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</si>
  <si>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</si>
  <si>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</si>
  <si>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</si>
  <si>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</si>
  <si>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</si>
  <si>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</si>
  <si>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</si>
  <si>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</si>
  <si>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</si>
  <si>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</si>
  <si>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</si>
  <si>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</si>
  <si>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</si>
  <si>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</si>
  <si>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</si>
  <si>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</si>
  <si>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</si>
  <si>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</si>
  <si>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</si>
  <si>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</si>
  <si>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</si>
  <si>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</si>
  <si>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</si>
  <si>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</si>
  <si>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</si>
  <si>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</si>
  <si>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</si>
  <si>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</si>
  <si>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</si>
  <si>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東みよし町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</si>
  <si>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</si>
  <si>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</si>
  <si>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</si>
  <si>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</si>
  <si>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</si>
  <si>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</si>
  <si>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</si>
  <si>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</si>
  <si>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</si>
  <si>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</si>
  <si>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</si>
  <si>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</si>
  <si>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</si>
  <si>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</si>
  <si>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</si>
  <si>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</si>
  <si>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</si>
  <si>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</si>
  <si>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</si>
  <si>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</si>
  <si>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</si>
  <si>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</si>
  <si>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</si>
  <si>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</si>
  <si>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</si>
  <si>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</si>
  <si>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</si>
  <si>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</si>
  <si>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</si>
  <si>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</si>
  <si>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</si>
  <si>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</si>
  <si>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</si>
  <si>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</si>
  <si>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</si>
  <si>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</si>
  <si>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</si>
  <si>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</si>
  <si>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</si>
  <si>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</si>
  <si>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</si>
  <si>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</si>
  <si>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</si>
  <si>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</si>
  <si>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</si>
  <si>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</si>
  <si>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</si>
  <si>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</si>
  <si>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</si>
  <si>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</si>
  <si>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</si>
  <si>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</si>
  <si>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</si>
  <si>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</si>
  <si>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</si>
  <si>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</si>
  <si>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</si>
  <si>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</si>
  <si>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</si>
  <si>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</si>
  <si>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</si>
  <si>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</si>
  <si>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</si>
  <si>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</si>
  <si>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</si>
  <si>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</si>
  <si>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</si>
  <si>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</si>
  <si>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</si>
  <si>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</si>
  <si>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</si>
  <si>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</si>
  <si>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</si>
  <si>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</si>
  <si>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</si>
  <si>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</si>
  <si>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</si>
  <si>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</si>
  <si>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</si>
  <si>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</si>
  <si>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</si>
  <si>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</si>
  <si>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</si>
  <si>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</si>
  <si>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</si>
  <si>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</si>
  <si>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</si>
  <si>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</si>
  <si>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</si>
  <si>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</si>
  <si>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</si>
  <si>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</si>
  <si>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</si>
  <si>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</si>
  <si>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</si>
  <si>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</si>
  <si>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</si>
  <si>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</si>
  <si>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</si>
  <si>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</si>
  <si>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</si>
  <si>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</si>
  <si>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</si>
  <si>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</si>
  <si>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</si>
  <si>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</si>
  <si>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</si>
  <si>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</si>
  <si>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徳島県東みよし町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</si>
  <si>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</si>
  <si>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</si>
  <si>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</si>
  <si>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</si>
  <si>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</si>
  <si>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</si>
  <si>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</si>
  <si>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</si>
  <si>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</si>
  <si>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</si>
  <si>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</si>
  <si>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</si>
  <si>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</si>
  <si>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</si>
  <si>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</si>
  <si>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</si>
  <si>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</si>
  <si>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</si>
  <si>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</si>
  <si>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</si>
  <si>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</si>
  <si>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</si>
  <si>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</si>
  <si>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</si>
  <si>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</si>
  <si>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</si>
  <si>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</si>
  <si>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</si>
  <si>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</si>
  <si>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</si>
  <si>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</si>
  <si>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</si>
  <si>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</si>
  <si>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</si>
  <si>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</si>
  <si>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</si>
  <si>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</si>
  <si>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</si>
  <si>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</si>
  <si>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</si>
  <si>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</si>
  <si>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</si>
  <si>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</si>
  <si>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</si>
  <si>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</si>
  <si>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</si>
  <si>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</si>
  <si>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</si>
  <si>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</si>
  <si>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</si>
  <si>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</si>
  <si>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</si>
  <si>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</si>
  <si>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</si>
  <si>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</si>
  <si>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</si>
  <si>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</si>
  <si>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</si>
  <si>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</si>
  <si>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</si>
  <si>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</si>
  <si>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</si>
  <si>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</si>
  <si>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</si>
  <si>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</si>
  <si>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</si>
  <si>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</si>
  <si>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</si>
  <si>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</si>
  <si>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</si>
  <si>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</si>
  <si>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</si>
  <si>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</si>
  <si>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</si>
  <si>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</si>
  <si>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</si>
  <si>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</si>
  <si>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</si>
  <si>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</si>
  <si>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</si>
  <si>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</si>
  <si>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</si>
  <si>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</si>
  <si>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</si>
  <si>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</si>
  <si>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</si>
  <si>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</si>
  <si>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</si>
  <si>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</si>
  <si>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</si>
  <si>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</si>
  <si>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</si>
  <si>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</si>
  <si>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</si>
  <si>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</si>
  <si>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</si>
  <si>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</si>
  <si>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</si>
  <si>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</si>
  <si>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</si>
  <si>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</si>
  <si>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</si>
  <si>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</si>
  <si>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</si>
  <si>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</si>
  <si>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</si>
  <si>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</si>
  <si>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</si>
  <si>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</si>
  <si>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</si>
  <si>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</si>
  <si>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</si>
  <si>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</si>
  <si>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</si>
  <si>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</si>
  <si>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</si>
  <si>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</si>
  <si>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</si>
  <si>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</si>
  <si>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</si>
  <si>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</si>
  <si>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</si>
  <si>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</si>
  <si>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</si>
  <si>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</si>
  <si>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</si>
  <si>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</si>
  <si>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</si>
  <si>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</si>
  <si>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</si>
  <si>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</si>
  <si>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</si>
  <si>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</si>
  <si>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</si>
  <si>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</si>
  <si>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</si>
  <si>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</si>
  <si>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</si>
  <si>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</si>
  <si>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</si>
  <si>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</si>
  <si>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</si>
  <si>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</si>
  <si>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</si>
  <si>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</si>
  <si>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</si>
  <si>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</si>
  <si>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</si>
  <si>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</si>
  <si>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</si>
  <si>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徳島県東みよし町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</si>
  <si>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</si>
  <si>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</si>
  <si>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</si>
  <si>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</si>
  <si>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</si>
  <si>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</si>
  <si>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</si>
  <si>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</si>
  <si>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</si>
  <si>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</si>
  <si>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</si>
  <si>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</si>
  <si>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</si>
  <si>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</si>
  <si>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</si>
  <si>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</si>
  <si>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</si>
  <si>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</si>
  <si>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</si>
  <si>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</si>
  <si>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</si>
  <si>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</si>
  <si>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</si>
  <si>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</si>
  <si>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</si>
  <si>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</si>
  <si>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</si>
  <si>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</si>
  <si>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</si>
  <si>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</si>
  <si>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</si>
  <si>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</si>
  <si>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</si>
  <si>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</si>
  <si>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</si>
  <si>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水道事業特別会計</t>
    <phoneticPr fontId="5"/>
  </si>
  <si>
    <t>法適用企業</t>
    <phoneticPr fontId="5"/>
  </si>
  <si>
    <t>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</si>
  <si>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</si>
  <si>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</si>
  <si>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</si>
  <si>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</si>
  <si>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</si>
  <si>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</si>
  <si>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</si>
  <si>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</si>
  <si>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</si>
  <si>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</si>
  <si>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</si>
  <si>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</si>
  <si>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</si>
  <si>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</si>
  <si>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</si>
  <si>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</si>
  <si>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</si>
  <si>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</si>
  <si>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</si>
  <si>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</si>
  <si>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</si>
  <si>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</si>
  <si>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</si>
  <si>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</si>
  <si>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</si>
  <si>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</si>
  <si>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</si>
  <si>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</si>
  <si>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</si>
  <si>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</si>
  <si>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</si>
  <si>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</si>
  <si>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</si>
  <si>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</si>
  <si>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</si>
  <si>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</si>
  <si>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</si>
  <si>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</si>
  <si>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</si>
  <si>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</si>
  <si>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</si>
  <si>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</si>
  <si>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</si>
  <si>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</si>
  <si>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</si>
  <si>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</si>
  <si>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</si>
  <si>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</si>
  <si>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</si>
  <si>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</si>
  <si>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</si>
  <si>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</si>
  <si>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</si>
  <si>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</si>
  <si>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</si>
  <si>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</si>
  <si>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</si>
  <si>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</si>
  <si>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</si>
  <si>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</si>
  <si>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</si>
  <si>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</si>
  <si>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</si>
  <si>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</si>
  <si>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</si>
  <si>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</si>
  <si>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</si>
  <si>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</si>
  <si>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</si>
  <si>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</si>
  <si>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</si>
  <si>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</si>
  <si>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</si>
  <si>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</si>
  <si>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</si>
  <si>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</si>
  <si>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</si>
  <si>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</si>
  <si>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</si>
  <si>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</si>
  <si>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</si>
  <si>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</si>
  <si>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</si>
  <si>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</si>
  <si>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</si>
  <si>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</si>
  <si>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</si>
  <si>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</si>
  <si>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</si>
  <si>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</si>
  <si>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</si>
  <si>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</si>
  <si>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</si>
  <si>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</si>
  <si>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</si>
  <si>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</si>
  <si>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</si>
  <si>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</si>
  <si>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</si>
  <si>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</si>
  <si>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</si>
  <si>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</si>
  <si>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</si>
  <si>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</si>
  <si>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</si>
  <si>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</si>
  <si>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</si>
  <si>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</si>
  <si>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</si>
  <si>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</si>
  <si>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</si>
  <si>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</si>
  <si>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</si>
  <si>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</si>
  <si>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</si>
  <si>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</si>
  <si>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</si>
  <si>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</si>
  <si>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</si>
  <si>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</si>
  <si>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</si>
  <si>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</si>
  <si>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</si>
  <si>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</si>
  <si>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</si>
  <si>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</si>
  <si>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</si>
  <si>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</si>
  <si>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</si>
  <si>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</si>
  <si>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</si>
  <si>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</si>
  <si>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</si>
  <si>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</si>
  <si>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</si>
  <si>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2.57</t>
  </si>
  <si>
    <t>▲ 6.22</t>
  </si>
  <si>
    <t>▲ 0.26</t>
  </si>
  <si>
    <t>水道事業特別会計</t>
  </si>
  <si>
    <t>一般会計</t>
  </si>
  <si>
    <t>国民健康保険事業特別会計</t>
  </si>
  <si>
    <t>下水道事業特別会計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</si>
  <si>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</si>
  <si>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</si>
  <si>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</si>
  <si>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</si>
  <si>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</si>
  <si>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</si>
  <si>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</si>
  <si>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</si>
  <si>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</si>
  <si>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徳島県市町村議会議員公務災害補償等組合</t>
    <rPh sb="0" eb="3">
      <t>トクシマケン</t>
    </rPh>
    <rPh sb="3" eb="6">
      <t>シチョウソン</t>
    </rPh>
    <rPh sb="6" eb="8">
      <t>ギカイ</t>
    </rPh>
    <rPh sb="8" eb="10">
      <t>ギイン</t>
    </rPh>
    <rPh sb="10" eb="12">
      <t>コウム</t>
    </rPh>
    <rPh sb="12" eb="14">
      <t>サイガイ</t>
    </rPh>
    <rPh sb="14" eb="17">
      <t>ホショウトウ</t>
    </rPh>
    <rPh sb="17" eb="19">
      <t>クミアイ</t>
    </rPh>
    <phoneticPr fontId="24"/>
  </si>
  <si>
    <t>徳島県市町村総合事務組合（一般会計）</t>
    <rPh sb="0" eb="3">
      <t>トクシマケン</t>
    </rPh>
    <rPh sb="3" eb="6">
      <t>シチョウソン</t>
    </rPh>
    <rPh sb="6" eb="8">
      <t>ソウゴウ</t>
    </rPh>
    <rPh sb="8" eb="10">
      <t>ジム</t>
    </rPh>
    <rPh sb="10" eb="12">
      <t>クミアイ</t>
    </rPh>
    <rPh sb="13" eb="15">
      <t>イッパン</t>
    </rPh>
    <rPh sb="15" eb="17">
      <t>カイケイ</t>
    </rPh>
    <phoneticPr fontId="24"/>
  </si>
  <si>
    <t>徳島県市町村総合事務組合（徳島滞納整理機構特別会計）</t>
    <rPh sb="0" eb="3">
      <t>トクシマケン</t>
    </rPh>
    <rPh sb="3" eb="6">
      <t>シチョウソン</t>
    </rPh>
    <rPh sb="6" eb="8">
      <t>ソウゴウ</t>
    </rPh>
    <rPh sb="8" eb="10">
      <t>ジム</t>
    </rPh>
    <rPh sb="10" eb="12">
      <t>クミアイ</t>
    </rPh>
    <rPh sb="13" eb="15">
      <t>トクシマ</t>
    </rPh>
    <rPh sb="15" eb="17">
      <t>タイノウ</t>
    </rPh>
    <rPh sb="17" eb="19">
      <t>セイリ</t>
    </rPh>
    <rPh sb="19" eb="21">
      <t>キコウ</t>
    </rPh>
    <rPh sb="21" eb="23">
      <t>トクベツ</t>
    </rPh>
    <rPh sb="23" eb="25">
      <t>カイケイ</t>
    </rPh>
    <phoneticPr fontId="24"/>
  </si>
  <si>
    <t>三好東部火葬場管理組合</t>
    <rPh sb="0" eb="2">
      <t>ミヨシ</t>
    </rPh>
    <rPh sb="2" eb="4">
      <t>トウブ</t>
    </rPh>
    <rPh sb="4" eb="6">
      <t>カソウ</t>
    </rPh>
    <rPh sb="6" eb="7">
      <t>ジョウ</t>
    </rPh>
    <rPh sb="7" eb="9">
      <t>カンリ</t>
    </rPh>
    <rPh sb="9" eb="11">
      <t>クミアイ</t>
    </rPh>
    <phoneticPr fontId="24"/>
  </si>
  <si>
    <t>みよし広域連合（一般会計）</t>
    <rPh sb="3" eb="5">
      <t>コウイキ</t>
    </rPh>
    <rPh sb="5" eb="7">
      <t>レンゴウ</t>
    </rPh>
    <rPh sb="8" eb="10">
      <t>イッパン</t>
    </rPh>
    <rPh sb="10" eb="12">
      <t>カイケイ</t>
    </rPh>
    <phoneticPr fontId="24"/>
  </si>
  <si>
    <t>みよし広域連合（介護保険特別会計）</t>
    <rPh sb="3" eb="5">
      <t>コウイキ</t>
    </rPh>
    <rPh sb="5" eb="7">
      <t>レンゴウ</t>
    </rPh>
    <rPh sb="8" eb="10">
      <t>カイゴ</t>
    </rPh>
    <rPh sb="10" eb="12">
      <t>ホケン</t>
    </rPh>
    <rPh sb="12" eb="14">
      <t>トクベツ</t>
    </rPh>
    <rPh sb="14" eb="16">
      <t>カイケイ</t>
    </rPh>
    <phoneticPr fontId="24"/>
  </si>
  <si>
    <t>徳島県後期高齢者医療広域連合（一般会計）</t>
    <rPh sb="0" eb="3">
      <t>トクシマケン</t>
    </rPh>
    <rPh sb="3" eb="5">
      <t>コウキ</t>
    </rPh>
    <rPh sb="5" eb="8">
      <t>コウレイシャ</t>
    </rPh>
    <rPh sb="8" eb="10">
      <t>イリョウ</t>
    </rPh>
    <rPh sb="10" eb="12">
      <t>コウイキ</t>
    </rPh>
    <rPh sb="12" eb="14">
      <t>レンゴウ</t>
    </rPh>
    <rPh sb="15" eb="17">
      <t>イッパン</t>
    </rPh>
    <rPh sb="17" eb="19">
      <t>カイケイ</t>
    </rPh>
    <phoneticPr fontId="24"/>
  </si>
  <si>
    <t>徳島県後期高齢者医療広域連合（後期高齢者医療事業会計）</t>
    <rPh sb="0" eb="3">
      <t>トクシマケン</t>
    </rPh>
    <rPh sb="3" eb="5">
      <t>コウキ</t>
    </rPh>
    <rPh sb="5" eb="8">
      <t>コウレイシャ</t>
    </rPh>
    <rPh sb="8" eb="10">
      <t>イリョウ</t>
    </rPh>
    <rPh sb="10" eb="12">
      <t>コウイキ</t>
    </rPh>
    <rPh sb="12" eb="14">
      <t>レンゴウ</t>
    </rPh>
    <rPh sb="15" eb="17">
      <t>コウキ</t>
    </rPh>
    <rPh sb="17" eb="19">
      <t>コウレイ</t>
    </rPh>
    <rPh sb="19" eb="20">
      <t>シャ</t>
    </rPh>
    <rPh sb="20" eb="22">
      <t>イリョウ</t>
    </rPh>
    <rPh sb="22" eb="24">
      <t>ジギョウ</t>
    </rPh>
    <rPh sb="24" eb="26">
      <t>カイケイ</t>
    </rPh>
    <phoneticPr fontId="24"/>
  </si>
  <si>
    <t>〇</t>
    <phoneticPr fontId="2"/>
  </si>
  <si>
    <t>吉野川オアシス</t>
    <rPh sb="0" eb="3">
      <t>ヨシノガワ</t>
    </rPh>
    <phoneticPr fontId="2"/>
  </si>
  <si>
    <t>東みよし町公共施設等総合管理基金</t>
    <rPh sb="0" eb="1">
      <t>ヒガシ</t>
    </rPh>
    <rPh sb="4" eb="5">
      <t>チョウ</t>
    </rPh>
    <rPh sb="5" eb="7">
      <t>コウキョウ</t>
    </rPh>
    <rPh sb="7" eb="9">
      <t>シセツ</t>
    </rPh>
    <rPh sb="9" eb="10">
      <t>トウ</t>
    </rPh>
    <rPh sb="10" eb="12">
      <t>ソウゴウ</t>
    </rPh>
    <rPh sb="12" eb="14">
      <t>カンリ</t>
    </rPh>
    <rPh sb="14" eb="16">
      <t>キキン</t>
    </rPh>
    <phoneticPr fontId="11"/>
  </si>
  <si>
    <t>東みよし町元気・交流・未来基金</t>
    <rPh sb="0" eb="1">
      <t>ヒガシ</t>
    </rPh>
    <rPh sb="4" eb="5">
      <t>チョウ</t>
    </rPh>
    <rPh sb="5" eb="7">
      <t>ゲンキ</t>
    </rPh>
    <rPh sb="8" eb="10">
      <t>コウリュウ</t>
    </rPh>
    <rPh sb="11" eb="13">
      <t>ミライ</t>
    </rPh>
    <rPh sb="13" eb="15">
      <t>キキン</t>
    </rPh>
    <phoneticPr fontId="11"/>
  </si>
  <si>
    <t>東みよし町地域福祉基金</t>
    <rPh sb="0" eb="1">
      <t>ヒガシ</t>
    </rPh>
    <rPh sb="4" eb="5">
      <t>チョウ</t>
    </rPh>
    <rPh sb="5" eb="7">
      <t>チイキ</t>
    </rPh>
    <rPh sb="7" eb="9">
      <t>フクシ</t>
    </rPh>
    <rPh sb="9" eb="11">
      <t>キキン</t>
    </rPh>
    <phoneticPr fontId="11"/>
  </si>
  <si>
    <t>東みよし町地域振興基金</t>
    <rPh sb="0" eb="1">
      <t>ヒガシ</t>
    </rPh>
    <rPh sb="4" eb="5">
      <t>チョウ</t>
    </rPh>
    <rPh sb="5" eb="7">
      <t>チイキ</t>
    </rPh>
    <rPh sb="7" eb="9">
      <t>シンコウ</t>
    </rPh>
    <rPh sb="9" eb="11">
      <t>キキン</t>
    </rPh>
    <phoneticPr fontId="11"/>
  </si>
  <si>
    <t>東みよし町情報通信網整備事業基金</t>
    <rPh sb="0" eb="1">
      <t>ヒガシ</t>
    </rPh>
    <rPh sb="4" eb="5">
      <t>チョウ</t>
    </rPh>
    <rPh sb="5" eb="7">
      <t>ジョウホウ</t>
    </rPh>
    <rPh sb="7" eb="9">
      <t>ツウシン</t>
    </rPh>
    <rPh sb="9" eb="10">
      <t>モウ</t>
    </rPh>
    <rPh sb="10" eb="12">
      <t>セイビ</t>
    </rPh>
    <rPh sb="12" eb="14">
      <t>ジギョウ</t>
    </rPh>
    <rPh sb="14" eb="16">
      <t>キキン</t>
    </rPh>
    <phoneticPr fontId="11"/>
  </si>
  <si>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</si>
  <si>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</si>
  <si>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歳出削減による基金残高が確保できていること等の要因により、将来負担額を上回る充当財源があるため算定されていない。また、将来負担額についても、地方債の償還が進み残高が減少傾向にある。
　有形固定資産減価償却率は、類似団体平均を下回っており、公共施設等総合管理計画に基づき、老朽化対策に取り組み、公共施設等の維持管理に要する経費の削減に努める。</t>
    <rPh sb="93" eb="95">
      <t>ケイコウ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</si>
  <si>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</si>
  <si>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</si>
  <si>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</si>
  <si>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</si>
  <si>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</si>
  <si>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</si>
  <si>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実質公債費比率は減少したものの、類似団体と比較して上回っているが、将来負担比率は算定されていない。
　今後も各事業を精査して行い、新規に発行する地方債の抑制を行うとともに、高利率の地方債の借換えや繰上償還を検討するなど、地方債残高を圧縮し将来世代の負担の減少に努め、公債費の適正化に取り組んでいく。今後大型事業が控えていることから、地方債やこれまで計画的に積み立ててきた基金を有効に活用することにより後年度の過度の負担にならないよう運用していく。</t>
    <rPh sb="9" eb="11">
      <t>ゲンショウ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</si>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</sst>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B347ABB-8638-4164-81B3-17A4A761DD2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D765-4544-A1AD-0A63033B8CF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80471</c:v>
                </c:pt>
                <c:pt idx="1">
                  <c:v>70368</c:v>
                </c:pt>
                <c:pt idx="2">
                  <c:v>76146</c:v>
                </c:pt>
                <c:pt idx="3">
                  <c:v>88829</c:v>
                </c:pt>
                <c:pt idx="4">
                  <c:v>166819</c:v>
                </c:pt>
              </c:numCache>
            </c:numRef>
          </c:val>
          <c:smooth val="0"/>
          <c:extLst>
            <c:ext xmlns:c16="http://schemas.microsoft.com/office/drawing/2014/chart" uri="{C3380CC4-5D6E-409C-BE32-E72D297353CC}">
              <c16:uniqueId val="{00000001-D765-4544-A1AD-0A63033B8CF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10.42</c:v>
                </c:pt>
                <c:pt idx="1">
                  <c:v>14.36</c:v>
                </c:pt>
                <c:pt idx="2">
                  <c:v>8.6</c:v>
                </c:pt>
                <c:pt idx="3">
                  <c:v>6.54</c:v>
                </c:pt>
                <c:pt idx="4">
                  <c:v>7.85</c:v>
                </c:pt>
              </c:numCache>
            </c:numRef>
          </c:val>
          <c:extLst>
            <c:ext xmlns:c16="http://schemas.microsoft.com/office/drawing/2014/chart" uri="{C3380CC4-5D6E-409C-BE32-E72D297353CC}">
              <c16:uniqueId val="{00000000-5F7D-4842-9B25-97143F17D60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62.22</c:v>
                </c:pt>
                <c:pt idx="1">
                  <c:v>58.63</c:v>
                </c:pt>
                <c:pt idx="2">
                  <c:v>60.74</c:v>
                </c:pt>
                <c:pt idx="3">
                  <c:v>60.35</c:v>
                </c:pt>
                <c:pt idx="4">
                  <c:v>57.2</c:v>
                </c:pt>
              </c:numCache>
            </c:numRef>
          </c:val>
          <c:extLst>
            <c:ext xmlns:c16="http://schemas.microsoft.com/office/drawing/2014/chart" uri="{C3380CC4-5D6E-409C-BE32-E72D297353CC}">
              <c16:uniqueId val="{00000001-5F7D-4842-9B25-97143F17D60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-2.57</c:v>
                </c:pt>
                <c:pt idx="1">
                  <c:v>4.5599999999999996</c:v>
                </c:pt>
                <c:pt idx="2">
                  <c:v>-6.22</c:v>
                </c:pt>
                <c:pt idx="3">
                  <c:v>2.09</c:v>
                </c:pt>
                <c:pt idx="4">
                  <c:v>-0.26</c:v>
                </c:pt>
              </c:numCache>
            </c:numRef>
          </c:val>
          <c:smooth val="0"/>
          <c:extLst>
            <c:ext xmlns:c16="http://schemas.microsoft.com/office/drawing/2014/chart" uri="{C3380CC4-5D6E-409C-BE32-E72D297353CC}">
              <c16:uniqueId val="{00000002-5F7D-4842-9B25-97143F17D60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0.57999999999999996</c:v>
                </c:pt>
                <c:pt idx="2">
                  <c:v>#N/A</c:v>
                </c:pt>
                <c:pt idx="3">
                  <c:v>0.71</c:v>
                </c:pt>
                <c:pt idx="4">
                  <c:v>#N/A</c:v>
                </c:pt>
                <c:pt idx="5">
                  <c:v>0.78</c:v>
                </c:pt>
                <c:pt idx="6">
                  <c:v>0</c:v>
                </c:pt>
                <c:pt idx="7">
                  <c:v>0</c:v>
                </c:pt>
                <c:pt idx="8">
                  <c:v>0</c:v>
                </c:pt>
                <c:pt idx="9">
                  <c:v>0</c:v>
                </c:pt>
              </c:numCache>
            </c:numRef>
          </c:val>
          <c:extLst>
            <c:ext xmlns:c16="http://schemas.microsoft.com/office/drawing/2014/chart" uri="{C3380CC4-5D6E-409C-BE32-E72D297353CC}">
              <c16:uniqueId val="{00000000-B270-4740-AE18-A535A96505D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270-4740-AE18-A535A96505D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270-4740-AE18-A535A96505D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270-4740-AE18-A535A96505D0}"/>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B270-4740-AE18-A535A96505D0}"/>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0.01</c:v>
                </c:pt>
                <c:pt idx="4">
                  <c:v>#N/A</c:v>
                </c:pt>
                <c:pt idx="5">
                  <c:v>0</c:v>
                </c:pt>
                <c:pt idx="6">
                  <c:v>#N/A</c:v>
                </c:pt>
                <c:pt idx="7">
                  <c:v>0.02</c:v>
                </c:pt>
                <c:pt idx="8">
                  <c:v>#N/A</c:v>
                </c:pt>
                <c:pt idx="9">
                  <c:v>0.22</c:v>
                </c:pt>
              </c:numCache>
            </c:numRef>
          </c:val>
          <c:extLst>
            <c:ext xmlns:c16="http://schemas.microsoft.com/office/drawing/2014/chart" uri="{C3380CC4-5D6E-409C-BE32-E72D297353CC}">
              <c16:uniqueId val="{00000005-B270-4740-AE18-A535A96505D0}"/>
            </c:ext>
          </c:extLst>
        </c:ser>
        <c:ser>
          <c:idx val="6"/>
          <c:order val="6"/>
          <c:tx>
            <c:strRef>
              <c:f>データシート!$A$33</c:f>
              <c:strCache>
                <c:ptCount val="1"/>
                <c:pt idx="0">
                  <c:v>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1</c:v>
                </c:pt>
                <c:pt idx="8">
                  <c:v>#N/A</c:v>
                </c:pt>
                <c:pt idx="9">
                  <c:v>1.62</c:v>
                </c:pt>
              </c:numCache>
            </c:numRef>
          </c:val>
          <c:extLst>
            <c:ext xmlns:c16="http://schemas.microsoft.com/office/drawing/2014/chart" uri="{C3380CC4-5D6E-409C-BE32-E72D297353CC}">
              <c16:uniqueId val="{00000006-B270-4740-AE18-A535A96505D0}"/>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1.86</c:v>
                </c:pt>
                <c:pt idx="2">
                  <c:v>#N/A</c:v>
                </c:pt>
                <c:pt idx="3">
                  <c:v>2.02</c:v>
                </c:pt>
                <c:pt idx="4">
                  <c:v>#N/A</c:v>
                </c:pt>
                <c:pt idx="5">
                  <c:v>2.11</c:v>
                </c:pt>
                <c:pt idx="6">
                  <c:v>#N/A</c:v>
                </c:pt>
                <c:pt idx="7">
                  <c:v>2.02</c:v>
                </c:pt>
                <c:pt idx="8">
                  <c:v>#N/A</c:v>
                </c:pt>
                <c:pt idx="9">
                  <c:v>1.98</c:v>
                </c:pt>
              </c:numCache>
            </c:numRef>
          </c:val>
          <c:extLst>
            <c:ext xmlns:c16="http://schemas.microsoft.com/office/drawing/2014/chart" uri="{C3380CC4-5D6E-409C-BE32-E72D297353CC}">
              <c16:uniqueId val="{00000007-B270-4740-AE18-A535A96505D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10.41</c:v>
                </c:pt>
                <c:pt idx="2">
                  <c:v>#N/A</c:v>
                </c:pt>
                <c:pt idx="3">
                  <c:v>14.36</c:v>
                </c:pt>
                <c:pt idx="4">
                  <c:v>#N/A</c:v>
                </c:pt>
                <c:pt idx="5">
                  <c:v>8.6</c:v>
                </c:pt>
                <c:pt idx="6">
                  <c:v>#N/A</c:v>
                </c:pt>
                <c:pt idx="7">
                  <c:v>6.54</c:v>
                </c:pt>
                <c:pt idx="8">
                  <c:v>#N/A</c:v>
                </c:pt>
                <c:pt idx="9">
                  <c:v>7.84</c:v>
                </c:pt>
              </c:numCache>
            </c:numRef>
          </c:val>
          <c:extLst>
            <c:ext xmlns:c16="http://schemas.microsoft.com/office/drawing/2014/chart" uri="{C3380CC4-5D6E-409C-BE32-E72D297353CC}">
              <c16:uniqueId val="{00000008-B270-4740-AE18-A535A96505D0}"/>
            </c:ext>
          </c:extLst>
        </c:ser>
        <c:ser>
          <c:idx val="9"/>
          <c:order val="9"/>
          <c:tx>
            <c:strRef>
              <c:f>データシート!$A$36</c:f>
              <c:strCache>
                <c:ptCount val="1"/>
                <c:pt idx="0">
                  <c:v>水道事業特別会計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12.78</c:v>
                </c:pt>
                <c:pt idx="2">
                  <c:v>#N/A</c:v>
                </c:pt>
                <c:pt idx="3">
                  <c:v>12.57</c:v>
                </c:pt>
                <c:pt idx="4">
                  <c:v>#N/A</c:v>
                </c:pt>
                <c:pt idx="5">
                  <c:v>12.4</c:v>
                </c:pt>
                <c:pt idx="6">
                  <c:v>#N/A</c:v>
                </c:pt>
                <c:pt idx="7">
                  <c:v>11.84</c:v>
                </c:pt>
                <c:pt idx="8">
                  <c:v>#N/A</c:v>
                </c:pt>
                <c:pt idx="9">
                  <c:v>10.29</c:v>
                </c:pt>
              </c:numCache>
            </c:numRef>
          </c:val>
          <c:extLst>
            <c:ext xmlns:c16="http://schemas.microsoft.com/office/drawing/2014/chart" uri="{C3380CC4-5D6E-409C-BE32-E72D297353CC}">
              <c16:uniqueId val="{00000009-B270-4740-AE18-A535A96505D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929</c:v>
                </c:pt>
                <c:pt idx="5">
                  <c:v>974</c:v>
                </c:pt>
                <c:pt idx="8">
                  <c:v>1014</c:v>
                </c:pt>
                <c:pt idx="11">
                  <c:v>1029</c:v>
                </c:pt>
                <c:pt idx="14">
                  <c:v>1002</c:v>
                </c:pt>
              </c:numCache>
            </c:numRef>
          </c:val>
          <c:extLst>
            <c:ext xmlns:c16="http://schemas.microsoft.com/office/drawing/2014/chart" uri="{C3380CC4-5D6E-409C-BE32-E72D297353CC}">
              <c16:uniqueId val="{00000000-5D22-4A58-BDCC-5ECB2C30C04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D22-4A58-BDCC-5ECB2C30C04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D22-4A58-BDCC-5ECB2C30C04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c:v>
                </c:pt>
                <c:pt idx="3">
                  <c:v>5</c:v>
                </c:pt>
                <c:pt idx="6">
                  <c:v>5</c:v>
                </c:pt>
                <c:pt idx="9">
                  <c:v>2</c:v>
                </c:pt>
                <c:pt idx="12">
                  <c:v>0</c:v>
                </c:pt>
              </c:numCache>
            </c:numRef>
          </c:val>
          <c:extLst>
            <c:ext xmlns:c16="http://schemas.microsoft.com/office/drawing/2014/chart" uri="{C3380CC4-5D6E-409C-BE32-E72D297353CC}">
              <c16:uniqueId val="{00000003-5D22-4A58-BDCC-5ECB2C30C04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77</c:v>
                </c:pt>
                <c:pt idx="3">
                  <c:v>82</c:v>
                </c:pt>
                <c:pt idx="6">
                  <c:v>80</c:v>
                </c:pt>
                <c:pt idx="9">
                  <c:v>76</c:v>
                </c:pt>
                <c:pt idx="12">
                  <c:v>76</c:v>
                </c:pt>
              </c:numCache>
            </c:numRef>
          </c:val>
          <c:extLst>
            <c:ext xmlns:c16="http://schemas.microsoft.com/office/drawing/2014/chart" uri="{C3380CC4-5D6E-409C-BE32-E72D297353CC}">
              <c16:uniqueId val="{00000004-5D22-4A58-BDCC-5ECB2C30C04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D22-4A58-BDCC-5ECB2C30C04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D22-4A58-BDCC-5ECB2C30C04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1195</c:v>
                </c:pt>
                <c:pt idx="3">
                  <c:v>1275</c:v>
                </c:pt>
                <c:pt idx="6">
                  <c:v>1349</c:v>
                </c:pt>
                <c:pt idx="9">
                  <c:v>1381</c:v>
                </c:pt>
                <c:pt idx="12">
                  <c:v>1302</c:v>
                </c:pt>
              </c:numCache>
            </c:numRef>
          </c:val>
          <c:extLst>
            <c:ext xmlns:c16="http://schemas.microsoft.com/office/drawing/2014/chart" uri="{C3380CC4-5D6E-409C-BE32-E72D297353CC}">
              <c16:uniqueId val="{00000007-5D22-4A58-BDCC-5ECB2C30C04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348</c:v>
                </c:pt>
                <c:pt idx="2">
                  <c:v>#N/A</c:v>
                </c:pt>
                <c:pt idx="3">
                  <c:v>#N/A</c:v>
                </c:pt>
                <c:pt idx="4">
                  <c:v>388</c:v>
                </c:pt>
                <c:pt idx="5">
                  <c:v>#N/A</c:v>
                </c:pt>
                <c:pt idx="6">
                  <c:v>#N/A</c:v>
                </c:pt>
                <c:pt idx="7">
                  <c:v>420</c:v>
                </c:pt>
                <c:pt idx="8">
                  <c:v>#N/A</c:v>
                </c:pt>
                <c:pt idx="9">
                  <c:v>#N/A</c:v>
                </c:pt>
                <c:pt idx="10">
                  <c:v>430</c:v>
                </c:pt>
                <c:pt idx="11">
                  <c:v>#N/A</c:v>
                </c:pt>
                <c:pt idx="12">
                  <c:v>#N/A</c:v>
                </c:pt>
                <c:pt idx="13">
                  <c:v>376</c:v>
                </c:pt>
                <c:pt idx="14">
                  <c:v>#N/A</c:v>
                </c:pt>
              </c:numCache>
            </c:numRef>
          </c:val>
          <c:smooth val="0"/>
          <c:extLst>
            <c:ext xmlns:c16="http://schemas.microsoft.com/office/drawing/2014/chart" uri="{C3380CC4-5D6E-409C-BE32-E72D297353CC}">
              <c16:uniqueId val="{00000008-5D22-4A58-BDCC-5ECB2C30C04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8557</c:v>
                </c:pt>
                <c:pt idx="5">
                  <c:v>8164</c:v>
                </c:pt>
                <c:pt idx="8">
                  <c:v>7861</c:v>
                </c:pt>
                <c:pt idx="11">
                  <c:v>7822</c:v>
                </c:pt>
                <c:pt idx="14">
                  <c:v>8060</c:v>
                </c:pt>
              </c:numCache>
            </c:numRef>
          </c:val>
          <c:extLst>
            <c:ext xmlns:c16="http://schemas.microsoft.com/office/drawing/2014/chart" uri="{C3380CC4-5D6E-409C-BE32-E72D297353CC}">
              <c16:uniqueId val="{00000000-8F5A-4260-A141-7F98B23330D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c:v>
                </c:pt>
                <c:pt idx="5">
                  <c:v>0</c:v>
                </c:pt>
                <c:pt idx="8">
                  <c:v>0</c:v>
                </c:pt>
                <c:pt idx="11">
                  <c:v>0</c:v>
                </c:pt>
                <c:pt idx="14">
                  <c:v>0</c:v>
                </c:pt>
              </c:numCache>
            </c:numRef>
          </c:val>
          <c:extLst>
            <c:ext xmlns:c16="http://schemas.microsoft.com/office/drawing/2014/chart" uri="{C3380CC4-5D6E-409C-BE32-E72D297353CC}">
              <c16:uniqueId val="{00000001-8F5A-4260-A141-7F98B23330D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6909</c:v>
                </c:pt>
                <c:pt idx="5">
                  <c:v>6913</c:v>
                </c:pt>
                <c:pt idx="8">
                  <c:v>7224</c:v>
                </c:pt>
                <c:pt idx="11">
                  <c:v>6890</c:v>
                </c:pt>
                <c:pt idx="14">
                  <c:v>6688</c:v>
                </c:pt>
              </c:numCache>
            </c:numRef>
          </c:val>
          <c:extLst>
            <c:ext xmlns:c16="http://schemas.microsoft.com/office/drawing/2014/chart" uri="{C3380CC4-5D6E-409C-BE32-E72D297353CC}">
              <c16:uniqueId val="{00000002-8F5A-4260-A141-7F98B23330D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F5A-4260-A141-7F98B23330D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F5A-4260-A141-7F98B23330D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59</c:v>
                </c:pt>
                <c:pt idx="6">
                  <c:v>58</c:v>
                </c:pt>
                <c:pt idx="9">
                  <c:v>57</c:v>
                </c:pt>
                <c:pt idx="12">
                  <c:v>48</c:v>
                </c:pt>
              </c:numCache>
            </c:numRef>
          </c:val>
          <c:extLst>
            <c:ext xmlns:c16="http://schemas.microsoft.com/office/drawing/2014/chart" uri="{C3380CC4-5D6E-409C-BE32-E72D297353CC}">
              <c16:uniqueId val="{00000005-8F5A-4260-A141-7F98B23330D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1195</c:v>
                </c:pt>
                <c:pt idx="3">
                  <c:v>1115</c:v>
                </c:pt>
                <c:pt idx="6">
                  <c:v>783</c:v>
                </c:pt>
                <c:pt idx="9">
                  <c:v>864</c:v>
                </c:pt>
                <c:pt idx="12">
                  <c:v>782</c:v>
                </c:pt>
              </c:numCache>
            </c:numRef>
          </c:val>
          <c:extLst>
            <c:ext xmlns:c16="http://schemas.microsoft.com/office/drawing/2014/chart" uri="{C3380CC4-5D6E-409C-BE32-E72D297353CC}">
              <c16:uniqueId val="{00000006-8F5A-4260-A141-7F98B23330D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c:v>
                </c:pt>
                <c:pt idx="3">
                  <c:v>7</c:v>
                </c:pt>
                <c:pt idx="6">
                  <c:v>2</c:v>
                </c:pt>
                <c:pt idx="9">
                  <c:v>0</c:v>
                </c:pt>
                <c:pt idx="12">
                  <c:v>0</c:v>
                </c:pt>
              </c:numCache>
            </c:numRef>
          </c:val>
          <c:extLst>
            <c:ext xmlns:c16="http://schemas.microsoft.com/office/drawing/2014/chart" uri="{C3380CC4-5D6E-409C-BE32-E72D297353CC}">
              <c16:uniqueId val="{00000007-8F5A-4260-A141-7F98B23330D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777</c:v>
                </c:pt>
                <c:pt idx="3">
                  <c:v>820</c:v>
                </c:pt>
                <c:pt idx="6">
                  <c:v>778</c:v>
                </c:pt>
                <c:pt idx="9">
                  <c:v>860</c:v>
                </c:pt>
                <c:pt idx="12">
                  <c:v>856</c:v>
                </c:pt>
              </c:numCache>
            </c:numRef>
          </c:val>
          <c:extLst>
            <c:ext xmlns:c16="http://schemas.microsoft.com/office/drawing/2014/chart" uri="{C3380CC4-5D6E-409C-BE32-E72D297353CC}">
              <c16:uniqueId val="{00000008-8F5A-4260-A141-7F98B23330D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12</c:v>
                </c:pt>
                <c:pt idx="3">
                  <c:v>8</c:v>
                </c:pt>
                <c:pt idx="6">
                  <c:v>5</c:v>
                </c:pt>
                <c:pt idx="9">
                  <c:v>3</c:v>
                </c:pt>
                <c:pt idx="12">
                  <c:v>1</c:v>
                </c:pt>
              </c:numCache>
            </c:numRef>
          </c:val>
          <c:extLst>
            <c:ext xmlns:c16="http://schemas.microsoft.com/office/drawing/2014/chart" uri="{C3380CC4-5D6E-409C-BE32-E72D297353CC}">
              <c16:uniqueId val="{00000009-8F5A-4260-A141-7F98B23330D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10272</c:v>
                </c:pt>
                <c:pt idx="3">
                  <c:v>9676</c:v>
                </c:pt>
                <c:pt idx="6">
                  <c:v>9236</c:v>
                </c:pt>
                <c:pt idx="9">
                  <c:v>8688</c:v>
                </c:pt>
                <c:pt idx="12">
                  <c:v>9124</c:v>
                </c:pt>
              </c:numCache>
            </c:numRef>
          </c:val>
          <c:extLst>
            <c:ext xmlns:c16="http://schemas.microsoft.com/office/drawing/2014/chart" uri="{C3380CC4-5D6E-409C-BE32-E72D297353CC}">
              <c16:uniqueId val="{0000000A-8F5A-4260-A141-7F98B23330D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F5A-4260-A141-7F98B23330D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3183</c:v>
                </c:pt>
                <c:pt idx="1">
                  <c:v>3188</c:v>
                </c:pt>
                <c:pt idx="2">
                  <c:v>3095</c:v>
                </c:pt>
              </c:numCache>
            </c:numRef>
          </c:val>
          <c:extLst>
            <c:ext xmlns:c16="http://schemas.microsoft.com/office/drawing/2014/chart" uri="{C3380CC4-5D6E-409C-BE32-E72D297353CC}">
              <c16:uniqueId val="{00000000-CEA9-4347-8690-BA7EB85BD73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1235</c:v>
                </c:pt>
                <c:pt idx="1">
                  <c:v>1035</c:v>
                </c:pt>
                <c:pt idx="2">
                  <c:v>936</c:v>
                </c:pt>
              </c:numCache>
            </c:numRef>
          </c:val>
          <c:extLst>
            <c:ext xmlns:c16="http://schemas.microsoft.com/office/drawing/2014/chart" uri="{C3380CC4-5D6E-409C-BE32-E72D297353CC}">
              <c16:uniqueId val="{00000001-CEA9-4347-8690-BA7EB85BD73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3764</c:v>
                </c:pt>
                <c:pt idx="1">
                  <c:v>3591</c:v>
                </c:pt>
                <c:pt idx="2">
                  <c:v>3404</c:v>
                </c:pt>
              </c:numCache>
            </c:numRef>
          </c:val>
          <c:extLst>
            <c:ext xmlns:c16="http://schemas.microsoft.com/office/drawing/2014/chart" uri="{C3380CC4-5D6E-409C-BE32-E72D297353CC}">
              <c16:uniqueId val="{00000002-CEA9-4347-8690-BA7EB85BD73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{B1B4375D-1622-4B49-8196-815A59654400}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134-4682-BF97-18C79056D39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{49271E11-6887-433B-A651-492531616002}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134-4682-BF97-18C79056D39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{1A923580-34C3-46CD-AA8E-4E7AF0C43A86}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134-4682-BF97-18C79056D39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{AF0FC697-8AF2-446C-9AEC-012491C12A3E}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134-4682-BF97-18C79056D39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{5AED98A7-6127-4CB8-ACC8-318A87755B6D}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134-4682-BF97-18C79056D39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{8BEB3807-6229-42BB-BEE3-6813673238C8}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134-4682-BF97-18C79056D39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{DED270AB-8926-4141-9241-282AE64CF62D}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134-4682-BF97-18C79056D39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{2EFD5DD4-9BC4-40DE-A53A-1EDD98367B57}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134-4682-BF97-18C79056D39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{DB93C856-DDBD-41DB-B8CA-7AEA8EA9976A}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134-4682-BF97-18C79056D39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49.6</c:v>
                </c:pt>
                <c:pt idx="8">
                  <c:v>51</c:v>
                </c:pt>
                <c:pt idx="16">
                  <c:v>51.7</c:v>
                </c:pt>
                <c:pt idx="24">
                  <c:v>49.5</c:v>
                </c:pt>
                <c:pt idx="32">
                  <c:v>50.2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134-4682-BF97-18C79056D39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{89B5FA19-DEE9-4F0C-B875-FFE72AF2422A}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134-4682-BF97-18C79056D39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{AFC6A9E4-10ED-4138-8B0C-CE46021055E1}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134-4682-BF97-18C79056D39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{7619971D-EA7F-459A-A82F-5B85FC7F7429}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134-4682-BF97-18C79056D39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{AD93B3C8-D627-44C3-9433-D27D97117900}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134-4682-BF97-18C79056D39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{693C9A2B-67C8-4BD9-B091-4228EA080AF6}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134-4682-BF97-18C79056D39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{F912911A-585E-44E2-80BF-D8A950EB45FE}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134-4682-BF97-18C79056D39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{A294F66E-DF45-4BFB-BE9B-0435F430695B}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134-4682-BF97-18C79056D39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{3B04653D-0DDD-432A-AA25-FA535AF757C6}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134-4682-BF97-18C79056D39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{E9D9E9F1-1B45-406C-822B-07A2620C3CB6}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134-4682-BF97-18C79056D39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3134-4682-BF97-18C79056D391}"/>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{6197F7C6-A16D-4C17-B654-C85732C3073F}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09C-4B49-8650-B8AA53CCD10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{98901123-E9B3-4EEB-BE71-13E078CFD6C3}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09C-4B49-8650-B8AA53CCD10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{A71C87DD-5574-4A6C-ABE2-477FE69F9AD0}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09C-4B49-8650-B8AA53CCD10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{F6EC6DA0-612C-4BD9-B620-B43800A2740A}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09C-4B49-8650-B8AA53CCD10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{DA53014B-9784-4400-B89D-67ADB1F0C2B4}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09C-4B49-8650-B8AA53CCD10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{23213282-DA74-4B99-9741-BC225176AE2D}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09C-4B49-8650-B8AA53CCD10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{710EECD7-3989-4356-B377-58BBEC8DB999}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09C-4B49-8650-B8AA53CCD10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{EAA64365-9149-47EA-935B-1E051E253EDF}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09C-4B49-8650-B8AA53CCD10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{9B1316DE-8A59-465D-B9D8-9D2DBBC6DB34}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09C-4B49-8650-B8AA53CCD10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8.1999999999999993</c:v>
                </c:pt>
                <c:pt idx="16">
                  <c:v>8.9</c:v>
                </c:pt>
                <c:pt idx="24">
                  <c:v>9.5</c:v>
                </c:pt>
                <c:pt idx="32">
                  <c:v>9.4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09C-4B49-8650-B8AA53CCD10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{57E66859-FC5C-4AFA-9563-332810A5F8CD}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09C-4B49-8650-B8AA53CCD10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{EC8346F0-D53A-4F84-AEEA-BA3821641D80}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09C-4B49-8650-B8AA53CCD10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{2B126C40-7B2A-40A8-A298-F2DB0A703417}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09C-4B49-8650-B8AA53CCD10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{5FCF1508-6CCB-48B7-B8C4-E20C7513B6B1}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09C-4B49-8650-B8AA53CCD10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{66FC9183-E82C-41F6-8618-73DB83C0EA7A}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09C-4B49-8650-B8AA53CCD10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{821AE17A-498B-430F-B1FF-8E3663F05148}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09C-4B49-8650-B8AA53CCD10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{4572EF33-E400-4FF3-8E64-D0E21173977B}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09C-4B49-8650-B8AA53CCD101}"/>
                </c:ext>
              </c:extLst>
            </c:dLbl>
            <c:dLbl>
              <c:idx val="24"/>
              <c:layout>
                <c:manualLayout>
                  <c:x val="-4.4905057365901141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{092346D2-ED4F-438D-8AD0-B9FE9A2B2239}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09C-4B49-8650-B8AA53CCD101}"/>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{C40877FE-8D57-4C47-BD9A-69CB8AE50BFA}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09C-4B49-8650-B8AA53CCD10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009C-4B49-8650-B8AA53CCD101}"/>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徳島県東みよし町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13,205
13,065
122.48
11,270,445
10,658,679
424,639
5,410,942
9,123,782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全国平均を上回る高齢化率（令和２年国勢調査３６．５％）に加え、町内に中心となる産業がないこと等により、財政基盤が弱く、類似団体内平均値を大きく下回っている。今後は、行政評価による事業見直しや業務のデジタル化による効率化を進めるとともに、重点施策の推進の両立に努め、総合計画に定める将来像実現に向け、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54504</xdr:rowOff>
    </xdr:from>
    <xdr:to>
      <xdr:col>23</xdr:col>
      <xdr:colOff>133350</xdr:colOff>
      <xdr:row>44</xdr:row>
      <xdr:rowOff>54504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983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54504</xdr:rowOff>
    </xdr:from>
    <xdr:to>
      <xdr:col>19</xdr:col>
      <xdr:colOff>133350</xdr:colOff>
      <xdr:row>44</xdr:row>
      <xdr:rowOff>54504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983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54504</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8825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34396</xdr:rowOff>
    </xdr:from>
    <xdr:to>
      <xdr:col>11</xdr:col>
      <xdr:colOff>31750</xdr:colOff>
      <xdr:row>44</xdr:row>
      <xdr:rowOff>44450</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781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3704</xdr:rowOff>
    </xdr:from>
    <xdr:to>
      <xdr:col>23</xdr:col>
      <xdr:colOff>184150</xdr:colOff>
      <xdr:row>44</xdr:row>
      <xdr:rowOff>105304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71031</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4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3704</xdr:rowOff>
    </xdr:from>
    <xdr:to>
      <xdr:col>19</xdr:col>
      <xdr:colOff>184150</xdr:colOff>
      <xdr:row>44</xdr:row>
      <xdr:rowOff>105304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90081</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33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3704</xdr:rowOff>
    </xdr:from>
    <xdr:to>
      <xdr:col>15</xdr:col>
      <xdr:colOff>133350</xdr:colOff>
      <xdr:row>44</xdr:row>
      <xdr:rowOff>105304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90081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3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155046</xdr:rowOff>
    </xdr:from>
    <xdr:to>
      <xdr:col>7</xdr:col>
      <xdr:colOff>31750</xdr:colOff>
      <xdr:row>44</xdr:row>
      <xdr:rowOff>85196</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69973</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1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令和元年度以降、類似団体内平均値を連続して上回っている。令和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年度に実施した繰上償還により、公債費が圧縮されている。また、普通交付税の増額も数値へ影響し、前年度から</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％の減となっている。各事業を精査して行うことで、地方債発行額の抑制を図るとともに、繰上償還による公債費縮減に向けた取組が求められている。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38312</xdr:rowOff>
    </xdr:from>
    <xdr:to>
      <xdr:col>23</xdr:col>
      <xdr:colOff>133350</xdr:colOff>
      <xdr:row>66</xdr:row>
      <xdr:rowOff>134831</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354012"/>
          <a:ext cx="8382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10160</xdr:rowOff>
    </xdr:from>
    <xdr:to>
      <xdr:col>19</xdr:col>
      <xdr:colOff>133350</xdr:colOff>
      <xdr:row>66</xdr:row>
      <xdr:rowOff>134831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325860"/>
          <a:ext cx="889000" cy="12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129329</xdr:rowOff>
    </xdr:from>
    <xdr:to>
      <xdr:col>15</xdr:col>
      <xdr:colOff>82550</xdr:colOff>
      <xdr:row>66</xdr:row>
      <xdr:rowOff>10160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273579"/>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129329</xdr:rowOff>
    </xdr:from>
    <xdr:to>
      <xdr:col>11</xdr:col>
      <xdr:colOff>31750</xdr:colOff>
      <xdr:row>65</xdr:row>
      <xdr:rowOff>129329</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a:off x="1447800" y="112735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158962</xdr:rowOff>
    </xdr:from>
    <xdr:to>
      <xdr:col>23</xdr:col>
      <xdr:colOff>184150</xdr:colOff>
      <xdr:row>66</xdr:row>
      <xdr:rowOff>89112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30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131039</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275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84031</xdr:rowOff>
    </xdr:from>
    <xdr:to>
      <xdr:col>19</xdr:col>
      <xdr:colOff>184150</xdr:colOff>
      <xdr:row>67</xdr:row>
      <xdr:rowOff>14181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39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170408</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4861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130810</xdr:rowOff>
    </xdr:from>
    <xdr:to>
      <xdr:col>15</xdr:col>
      <xdr:colOff>133350</xdr:colOff>
      <xdr:row>66</xdr:row>
      <xdr:rowOff>60960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45737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36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78529</xdr:rowOff>
    </xdr:from>
    <xdr:to>
      <xdr:col>11</xdr:col>
      <xdr:colOff>82550</xdr:colOff>
      <xdr:row>66</xdr:row>
      <xdr:rowOff>8679</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22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164906</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309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78529</xdr:rowOff>
    </xdr:from>
    <xdr:to>
      <xdr:col>7</xdr:col>
      <xdr:colOff>31750</xdr:colOff>
      <xdr:row>66</xdr:row>
      <xdr:rowOff>8679</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2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164906</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309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[218,846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類似団体内平均値に比して、人口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人当たり決算額が低く抑えられており、令和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年以降、類似団体平均を継続して下回っている。業務効率化に資する民間委託を進めつつ、その他経費の節減に努め、更なるコストの軽減に努める。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132976</xdr:rowOff>
    </xdr:from>
    <xdr:to>
      <xdr:col>23</xdr:col>
      <xdr:colOff>133350</xdr:colOff>
      <xdr:row>83</xdr:row>
      <xdr:rowOff>10379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91876"/>
          <a:ext cx="838200" cy="48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126944</xdr:rowOff>
    </xdr:from>
    <xdr:to>
      <xdr:col>19</xdr:col>
      <xdr:colOff>133350</xdr:colOff>
      <xdr:row>82</xdr:row>
      <xdr:rowOff>132976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85844"/>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126944</xdr:rowOff>
    </xdr:from>
    <xdr:to>
      <xdr:col>15</xdr:col>
      <xdr:colOff>82550</xdr:colOff>
      <xdr:row>82</xdr:row>
      <xdr:rowOff>144194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185844"/>
          <a:ext cx="889000" cy="17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121410</xdr:rowOff>
    </xdr:from>
    <xdr:to>
      <xdr:col>11</xdr:col>
      <xdr:colOff>31750</xdr:colOff>
      <xdr:row>82</xdr:row>
      <xdr:rowOff>144194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80310"/>
          <a:ext cx="889000" cy="22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131029</xdr:rowOff>
    </xdr:from>
    <xdr:to>
      <xdr:col>23</xdr:col>
      <xdr:colOff>184150</xdr:colOff>
      <xdr:row>83</xdr:row>
      <xdr:rowOff>61179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8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147556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35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82176</xdr:rowOff>
    </xdr:from>
    <xdr:to>
      <xdr:col>19</xdr:col>
      <xdr:colOff>184150</xdr:colOff>
      <xdr:row>83</xdr:row>
      <xdr:rowOff>12326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4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22503</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09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76144</xdr:rowOff>
    </xdr:from>
    <xdr:to>
      <xdr:col>15</xdr:col>
      <xdr:colOff>133350</xdr:colOff>
      <xdr:row>83</xdr:row>
      <xdr:rowOff>6294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3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16471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90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93394</xdr:rowOff>
    </xdr:from>
    <xdr:to>
      <xdr:col>11</xdr:col>
      <xdr:colOff>82550</xdr:colOff>
      <xdr:row>83</xdr:row>
      <xdr:rowOff>23544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5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33721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21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70610</xdr:rowOff>
    </xdr:from>
    <xdr:to>
      <xdr:col>7</xdr:col>
      <xdr:colOff>31750</xdr:colOff>
      <xdr:row>83</xdr:row>
      <xdr:rowOff>760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2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10937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98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ラスパイレス指数は、類似団体内平均値を</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上回っている。要因として、各階層の人数が少ないうえに、給与改定率の高い若年層の職員が多いことが考えられる。</a:t>
          </a:r>
        </a:p>
        <a:p>
          <a:r>
            <a:rPr kumimoji="1" lang="ja-JP" altLang="en-US" sz="1300">
              <a:latin typeface="ＭＳ Ｐゴシック" panose="020B0600070205080204" pitchFamily="50" charset="-128"/>
              <a:ea typeface="ＭＳ Ｐゴシック" panose="020B0600070205080204" pitchFamily="50" charset="-128"/>
            </a:rPr>
            <a:t>中途採用等計画的採用と職員構成の改善を推進し、給与水準の適正化に取り組む。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155222</xdr:rowOff>
    </xdr:from>
    <xdr:to>
      <xdr:col>81</xdr:col>
      <xdr:colOff>44450</xdr:colOff>
      <xdr:row>87</xdr:row>
      <xdr:rowOff>10584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899922"/>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128411</xdr:rowOff>
    </xdr:from>
    <xdr:to>
      <xdr:col>77</xdr:col>
      <xdr:colOff>44450</xdr:colOff>
      <xdr:row>87</xdr:row>
      <xdr:rowOff>10584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873111"/>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128411</xdr:rowOff>
    </xdr:from>
    <xdr:to>
      <xdr:col>72</xdr:col>
      <xdr:colOff>203200</xdr:colOff>
      <xdr:row>87</xdr:row>
      <xdr:rowOff>37395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87311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155222</xdr:rowOff>
    </xdr:from>
    <xdr:to>
      <xdr:col>68</xdr:col>
      <xdr:colOff>152400</xdr:colOff>
      <xdr:row>87</xdr:row>
      <xdr:rowOff>37395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89992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15116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104422</xdr:rowOff>
    </xdr:from>
    <xdr:to>
      <xdr:col>81</xdr:col>
      <xdr:colOff>95250</xdr:colOff>
      <xdr:row>87</xdr:row>
      <xdr:rowOff>34572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76499</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821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131234</xdr:rowOff>
    </xdr:from>
    <xdr:to>
      <xdr:col>77</xdr:col>
      <xdr:colOff>95250</xdr:colOff>
      <xdr:row>87</xdr:row>
      <xdr:rowOff>61384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46161</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962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77611</xdr:rowOff>
    </xdr:from>
    <xdr:to>
      <xdr:col>73</xdr:col>
      <xdr:colOff>44450</xdr:colOff>
      <xdr:row>87</xdr:row>
      <xdr:rowOff>7761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163988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90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158045</xdr:rowOff>
    </xdr:from>
    <xdr:to>
      <xdr:col>68</xdr:col>
      <xdr:colOff>203200</xdr:colOff>
      <xdr:row>87</xdr:row>
      <xdr:rowOff>88195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72972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98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104422</xdr:rowOff>
    </xdr:from>
    <xdr:to>
      <xdr:col>64</xdr:col>
      <xdr:colOff>152400</xdr:colOff>
      <xdr:row>87</xdr:row>
      <xdr:rowOff>34572</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19349</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93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職員数は、類似団体内平均値と同程度となっている。今後とも、さらなる効率化の促進を図り、住民サービスを低下させることなく、適切な定員管理に努める。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152679</xdr:rowOff>
    </xdr:from>
    <xdr:to>
      <xdr:col>81</xdr:col>
      <xdr:colOff>44450</xdr:colOff>
      <xdr:row>62</xdr:row>
      <xdr:rowOff>11150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11129"/>
          <a:ext cx="838200" cy="2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136754</xdr:rowOff>
    </xdr:from>
    <xdr:to>
      <xdr:col>77</xdr:col>
      <xdr:colOff>44450</xdr:colOff>
      <xdr:row>61</xdr:row>
      <xdr:rowOff>152679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95204"/>
          <a:ext cx="889000" cy="15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127102</xdr:rowOff>
    </xdr:from>
    <xdr:to>
      <xdr:col>72</xdr:col>
      <xdr:colOff>203200</xdr:colOff>
      <xdr:row>61</xdr:row>
      <xdr:rowOff>136754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8555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120345</xdr:rowOff>
    </xdr:from>
    <xdr:to>
      <xdr:col>68</xdr:col>
      <xdr:colOff>152400</xdr:colOff>
      <xdr:row>61</xdr:row>
      <xdr:rowOff>127102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78795"/>
          <a:ext cx="889000" cy="6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131800</xdr:rowOff>
    </xdr:from>
    <xdr:to>
      <xdr:col>81</xdr:col>
      <xdr:colOff>95250</xdr:colOff>
      <xdr:row>62</xdr:row>
      <xdr:rowOff>61950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9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103877</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6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101879</xdr:rowOff>
    </xdr:from>
    <xdr:to>
      <xdr:col>77</xdr:col>
      <xdr:colOff>95250</xdr:colOff>
      <xdr:row>62</xdr:row>
      <xdr:rowOff>32029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6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16806</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46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85954</xdr:rowOff>
    </xdr:from>
    <xdr:to>
      <xdr:col>73</xdr:col>
      <xdr:colOff>44450</xdr:colOff>
      <xdr:row>62</xdr:row>
      <xdr:rowOff>16104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4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881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30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76302</xdr:rowOff>
    </xdr:from>
    <xdr:to>
      <xdr:col>68</xdr:col>
      <xdr:colOff>203200</xdr:colOff>
      <xdr:row>62</xdr:row>
      <xdr:rowOff>6452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34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69545</xdr:rowOff>
    </xdr:from>
    <xdr:to>
      <xdr:col>64</xdr:col>
      <xdr:colOff>152400</xdr:colOff>
      <xdr:row>61</xdr:row>
      <xdr:rowOff>171145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2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9872</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296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年度に実施した繰上償還により、公債費が圧縮され、数値は改善したものの、類似団体内平均値を上回っている。令和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年度にかけて実施したハード整備事業により、今後は一時的に数値上昇が見込まれるが、各事業を精査して行うことで、地方債発行額の抑制から公債費負担の適正化に努める。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138938</xdr:rowOff>
    </xdr:from>
    <xdr:to>
      <xdr:col>81</xdr:col>
      <xdr:colOff>44450</xdr:colOff>
      <xdr:row>41</xdr:row>
      <xdr:rowOff>148590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716838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90678</xdr:rowOff>
    </xdr:from>
    <xdr:to>
      <xdr:col>77</xdr:col>
      <xdr:colOff>44450</xdr:colOff>
      <xdr:row>41</xdr:row>
      <xdr:rowOff>148590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12012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74439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23114</xdr:rowOff>
    </xdr:from>
    <xdr:to>
      <xdr:col>72</xdr:col>
      <xdr:colOff>203200</xdr:colOff>
      <xdr:row>41</xdr:row>
      <xdr:rowOff>90678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7052564"/>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98044</xdr:rowOff>
    </xdr:from>
    <xdr:to>
      <xdr:col>68</xdr:col>
      <xdr:colOff>152400</xdr:colOff>
      <xdr:row>41</xdr:row>
      <xdr:rowOff>23114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956044"/>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88138</xdr:rowOff>
    </xdr:from>
    <xdr:to>
      <xdr:col>81</xdr:col>
      <xdr:colOff>95250</xdr:colOff>
      <xdr:row>42</xdr:row>
      <xdr:rowOff>18288</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1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60215</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08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97790</xdr:rowOff>
    </xdr:from>
    <xdr:to>
      <xdr:col>77</xdr:col>
      <xdr:colOff>95250</xdr:colOff>
      <xdr:row>42</xdr:row>
      <xdr:rowOff>27940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12717</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21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39878</xdr:rowOff>
    </xdr:from>
    <xdr:to>
      <xdr:col>73</xdr:col>
      <xdr:colOff>44450</xdr:colOff>
      <xdr:row>41</xdr:row>
      <xdr:rowOff>141478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06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126255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15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143764</xdr:rowOff>
    </xdr:from>
    <xdr:to>
      <xdr:col>68</xdr:col>
      <xdr:colOff>203200</xdr:colOff>
      <xdr:row>41</xdr:row>
      <xdr:rowOff>73914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58691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08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47244</xdr:rowOff>
    </xdr:from>
    <xdr:to>
      <xdr:col>64</xdr:col>
      <xdr:colOff>152400</xdr:colOff>
      <xdr:row>40</xdr:row>
      <xdr:rowOff>148844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159021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財政調整基金残高の安定した推移により、充当可能財源が将来負担額を上回るため、将来負担比率は算定されていない。今後も、各事業を精査して行うことで、地方債残高の増加抑制に努める。 </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徳島県東みよし町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13,205
13,065
122.48
11,270,445
10,658,679
424,639
5,410,942
9,123,782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人件費に係る経常収支比率は類似団体内平均値を下回っている。今後も、行政サービスを維持しつつ定員管理の適正化に努めることで、人件費関係経費全体について抑制を図る。 </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24130</xdr:rowOff>
    </xdr:from>
    <xdr:to>
      <xdr:col>24</xdr:col>
      <xdr:colOff>25400</xdr:colOff>
      <xdr:row>36</xdr:row>
      <xdr:rowOff>50800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9633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153670</xdr:rowOff>
    </xdr:from>
    <xdr:to>
      <xdr:col>19</xdr:col>
      <xdr:colOff>187325</xdr:colOff>
      <xdr:row>36</xdr:row>
      <xdr:rowOff>24130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544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153670</xdr:rowOff>
    </xdr:from>
    <xdr:to>
      <xdr:col>15</xdr:col>
      <xdr:colOff>98425</xdr:colOff>
      <xdr:row>35</xdr:row>
      <xdr:rowOff>165100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544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165100</xdr:rowOff>
    </xdr:from>
    <xdr:to>
      <xdr:col>11</xdr:col>
      <xdr:colOff>9525</xdr:colOff>
      <xdr:row>35</xdr:row>
      <xdr:rowOff>165100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165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0</xdr:rowOff>
    </xdr:from>
    <xdr:to>
      <xdr:col>24</xdr:col>
      <xdr:colOff>76200</xdr:colOff>
      <xdr:row>36</xdr:row>
      <xdr:rowOff>101600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144780</xdr:rowOff>
    </xdr:from>
    <xdr:to>
      <xdr:col>20</xdr:col>
      <xdr:colOff>38100</xdr:colOff>
      <xdr:row>36</xdr:row>
      <xdr:rowOff>74930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85107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14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102870</xdr:rowOff>
    </xdr:from>
    <xdr:to>
      <xdr:col>15</xdr:col>
      <xdr:colOff>149225</xdr:colOff>
      <xdr:row>36</xdr:row>
      <xdr:rowOff>33020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43197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114300</xdr:rowOff>
    </xdr:from>
    <xdr:to>
      <xdr:col>11</xdr:col>
      <xdr:colOff>60325</xdr:colOff>
      <xdr:row>36</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54627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114300</xdr:rowOff>
    </xdr:from>
    <xdr:to>
      <xdr:col>6</xdr:col>
      <xdr:colOff>171450</xdr:colOff>
      <xdr:row>36</xdr:row>
      <xdr:rowOff>44450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54627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物件費は、類似団体内平均値を</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％下回っている。物件費のうち、負担額の大きかった光ファイバー等の設備保守について、</a:t>
          </a:r>
          <a:r>
            <a:rPr kumimoji="1" lang="en-US" altLang="ja-JP" sz="1300">
              <a:latin typeface="ＭＳ Ｐゴシック" panose="020B0600070205080204" pitchFamily="50" charset="-128"/>
              <a:ea typeface="ＭＳ Ｐゴシック" panose="020B0600070205080204" pitchFamily="50" charset="-128"/>
            </a:rPr>
            <a:t>R8</a:t>
          </a:r>
          <a:r>
            <a:rPr kumimoji="1" lang="ja-JP" altLang="en-US" sz="1300">
              <a:latin typeface="ＭＳ Ｐゴシック" panose="020B0600070205080204" pitchFamily="50" charset="-128"/>
              <a:ea typeface="ＭＳ Ｐゴシック" panose="020B0600070205080204" pitchFamily="50" charset="-128"/>
            </a:rPr>
            <a:t>に設備を民間企業へ譲渡することとなり、負担額減少が見込まれる。物価高の影響により、今後は物件費の増額が見込まれるため、引き続き事業の必要性を厳密に精査していく。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79375</xdr:rowOff>
    </xdr:from>
    <xdr:to>
      <xdr:col>82</xdr:col>
      <xdr:colOff>107950</xdr:colOff>
      <xdr:row>16</xdr:row>
      <xdr:rowOff>117475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8225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3175</xdr:rowOff>
    </xdr:from>
    <xdr:to>
      <xdr:col>78</xdr:col>
      <xdr:colOff>69850</xdr:colOff>
      <xdr:row>16</xdr:row>
      <xdr:rowOff>117475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74637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3175</xdr:rowOff>
    </xdr:from>
    <xdr:to>
      <xdr:col>73</xdr:col>
      <xdr:colOff>180975</xdr:colOff>
      <xdr:row>16</xdr:row>
      <xdr:rowOff>3175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7463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3175</xdr:rowOff>
    </xdr:from>
    <xdr:to>
      <xdr:col>69</xdr:col>
      <xdr:colOff>92075</xdr:colOff>
      <xdr:row>16</xdr:row>
      <xdr:rowOff>60325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7463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28575</xdr:rowOff>
    </xdr:from>
    <xdr:to>
      <xdr:col>82</xdr:col>
      <xdr:colOff>158750</xdr:colOff>
      <xdr:row>16</xdr:row>
      <xdr:rowOff>130175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77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45102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616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66675</xdr:rowOff>
    </xdr:from>
    <xdr:to>
      <xdr:col>78</xdr:col>
      <xdr:colOff>120650</xdr:colOff>
      <xdr:row>16</xdr:row>
      <xdr:rowOff>168275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80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7002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578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123825</xdr:rowOff>
    </xdr:from>
    <xdr:to>
      <xdr:col>74</xdr:col>
      <xdr:colOff>31750</xdr:colOff>
      <xdr:row>16</xdr:row>
      <xdr:rowOff>53975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69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64152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123825</xdr:rowOff>
    </xdr:from>
    <xdr:to>
      <xdr:col>69</xdr:col>
      <xdr:colOff>142875</xdr:colOff>
      <xdr:row>16</xdr:row>
      <xdr:rowOff>53975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69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64152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9525</xdr:rowOff>
    </xdr:from>
    <xdr:to>
      <xdr:col>65</xdr:col>
      <xdr:colOff>53975</xdr:colOff>
      <xdr:row>16</xdr:row>
      <xdr:rowOff>111125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7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121302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52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扶助費に係る経常収支比率は類似団体内平均値を下回っているが、子育て支援や障害福祉費の増加の影響などから、今後も扶助費の増加が見込まれる。 </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34472</xdr:rowOff>
    </xdr:from>
    <xdr:to>
      <xdr:col>24</xdr:col>
      <xdr:colOff>25400</xdr:colOff>
      <xdr:row>56</xdr:row>
      <xdr:rowOff>34472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6356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1815</xdr:rowOff>
    </xdr:from>
    <xdr:to>
      <xdr:col>19</xdr:col>
      <xdr:colOff>187325</xdr:colOff>
      <xdr:row>56</xdr:row>
      <xdr:rowOff>34472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6030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151493</xdr:rowOff>
    </xdr:from>
    <xdr:to>
      <xdr:col>15</xdr:col>
      <xdr:colOff>98425</xdr:colOff>
      <xdr:row>56</xdr:row>
      <xdr:rowOff>1815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5812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55</xdr:row>
      <xdr:rowOff>151493</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1320800" y="9581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155122</xdr:rowOff>
    </xdr:from>
    <xdr:to>
      <xdr:col>24</xdr:col>
      <xdr:colOff>76200</xdr:colOff>
      <xdr:row>56</xdr:row>
      <xdr:rowOff>85272</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199</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155122</xdr:rowOff>
    </xdr:from>
    <xdr:to>
      <xdr:col>20</xdr:col>
      <xdr:colOff>38100</xdr:colOff>
      <xdr:row>56</xdr:row>
      <xdr:rowOff>85272</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95449</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353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122465</xdr:rowOff>
    </xdr:from>
    <xdr:to>
      <xdr:col>15</xdr:col>
      <xdr:colOff>149225</xdr:colOff>
      <xdr:row>56</xdr:row>
      <xdr:rowOff>52615</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62792</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41020</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類似団体内平均値で推移している。今後は、施設老朽化による維持補修費が増加することが見込まれるため、公共施設等総合管理計画に基づいた施設管理を適正に行っていく必要がある。</a:t>
          </a: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156935</xdr:rowOff>
    </xdr:from>
    <xdr:to>
      <xdr:col>82</xdr:col>
      <xdr:colOff>107950</xdr:colOff>
      <xdr:row>57</xdr:row>
      <xdr:rowOff>156935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5671800" y="99295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156935</xdr:rowOff>
    </xdr:from>
    <xdr:to>
      <xdr:col>78</xdr:col>
      <xdr:colOff>69850</xdr:colOff>
      <xdr:row>58</xdr:row>
      <xdr:rowOff>105228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4782800" y="9929585"/>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105228</xdr:rowOff>
    </xdr:from>
    <xdr:to>
      <xdr:col>73</xdr:col>
      <xdr:colOff>180975</xdr:colOff>
      <xdr:row>58</xdr:row>
      <xdr:rowOff>105228</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100493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166205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105228</xdr:rowOff>
    </xdr:from>
    <xdr:to>
      <xdr:col>69</xdr:col>
      <xdr:colOff>92075</xdr:colOff>
      <xdr:row>59</xdr:row>
      <xdr:rowOff>75293</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10049328"/>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103612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87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106135</xdr:rowOff>
    </xdr:from>
    <xdr:to>
      <xdr:col>82</xdr:col>
      <xdr:colOff>158750</xdr:colOff>
      <xdr:row>58</xdr:row>
      <xdr:rowOff>36285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78212</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850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106135</xdr:rowOff>
    </xdr:from>
    <xdr:to>
      <xdr:col>78</xdr:col>
      <xdr:colOff>120650</xdr:colOff>
      <xdr:row>58</xdr:row>
      <xdr:rowOff>36285</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46462</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647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54428</xdr:rowOff>
    </xdr:from>
    <xdr:to>
      <xdr:col>74</xdr:col>
      <xdr:colOff>31750</xdr:colOff>
      <xdr:row>58</xdr:row>
      <xdr:rowOff>156028</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54428</xdr:rowOff>
    </xdr:from>
    <xdr:to>
      <xdr:col>69</xdr:col>
      <xdr:colOff>142875</xdr:colOff>
      <xdr:row>58</xdr:row>
      <xdr:rowOff>156028</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166205</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24493</xdr:rowOff>
    </xdr:from>
    <xdr:to>
      <xdr:col>65</xdr:col>
      <xdr:colOff>53975</xdr:colOff>
      <xdr:row>59</xdr:row>
      <xdr:rowOff>126093</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101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110870</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1022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補助費等は類似団体内平均値を</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下回っている。各種団体への補助見直しを進めているが、公営企業の設備更新が控えており、今後補助費等の増が見込まれる。一部事務組合等に対するものについても、施設更新が予定されており、増加幅を抑えるため、事務内容をより一層精査するなど、更なる経費削減に努める。 </a:t>
          </a: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92710</xdr:rowOff>
    </xdr:from>
    <xdr:to>
      <xdr:col>82</xdr:col>
      <xdr:colOff>107950</xdr:colOff>
      <xdr:row>37</xdr:row>
      <xdr:rowOff>110998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43636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65278</xdr:rowOff>
    </xdr:from>
    <xdr:to>
      <xdr:col>78</xdr:col>
      <xdr:colOff>69850</xdr:colOff>
      <xdr:row>37</xdr:row>
      <xdr:rowOff>110998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4089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65278</xdr:rowOff>
    </xdr:from>
    <xdr:to>
      <xdr:col>73</xdr:col>
      <xdr:colOff>180975</xdr:colOff>
      <xdr:row>37</xdr:row>
      <xdr:rowOff>97282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893800" y="64089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14986</xdr:rowOff>
    </xdr:from>
    <xdr:to>
      <xdr:col>69</xdr:col>
      <xdr:colOff>92075</xdr:colOff>
      <xdr:row>37</xdr:row>
      <xdr:rowOff>97282</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a:off x="13004800" y="635863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41910</xdr:rowOff>
    </xdr:from>
    <xdr:to>
      <xdr:col>82</xdr:col>
      <xdr:colOff>158750</xdr:colOff>
      <xdr:row>37</xdr:row>
      <xdr:rowOff>143510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58437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23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60198</xdr:rowOff>
    </xdr:from>
    <xdr:to>
      <xdr:col>78</xdr:col>
      <xdr:colOff>120650</xdr:colOff>
      <xdr:row>37</xdr:row>
      <xdr:rowOff>161798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14478</xdr:rowOff>
    </xdr:from>
    <xdr:to>
      <xdr:col>74</xdr:col>
      <xdr:colOff>31750</xdr:colOff>
      <xdr:row>37</xdr:row>
      <xdr:rowOff>116078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46482</xdr:rowOff>
    </xdr:from>
    <xdr:to>
      <xdr:col>69</xdr:col>
      <xdr:colOff>142875</xdr:colOff>
      <xdr:row>37</xdr:row>
      <xdr:rowOff>148082</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132859</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75963</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過去に実施した大型事業により地方債の元利償還金が膨らんでいるため、類似団体内平均値を上回っている。令和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年度に実施した繰上償還により、公債費が圧縮され、前年度と比べ</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％改善している。引き続き事業の必要性を厳密に精査していく。</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101854</xdr:rowOff>
    </xdr:from>
    <xdr:to>
      <xdr:col>24</xdr:col>
      <xdr:colOff>25400</xdr:colOff>
      <xdr:row>80</xdr:row>
      <xdr:rowOff>35561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646404"/>
          <a:ext cx="838200" cy="10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8128</xdr:rowOff>
    </xdr:from>
    <xdr:to>
      <xdr:col>19</xdr:col>
      <xdr:colOff>187325</xdr:colOff>
      <xdr:row>80</xdr:row>
      <xdr:rowOff>35561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724128"/>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83565</xdr:rowOff>
    </xdr:from>
    <xdr:to>
      <xdr:col>15</xdr:col>
      <xdr:colOff>98425</xdr:colOff>
      <xdr:row>80</xdr:row>
      <xdr:rowOff>8128</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628115"/>
          <a:ext cx="8890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78994</xdr:rowOff>
    </xdr:from>
    <xdr:to>
      <xdr:col>11</xdr:col>
      <xdr:colOff>9525</xdr:colOff>
      <xdr:row>79</xdr:row>
      <xdr:rowOff>83565</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36235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51054</xdr:rowOff>
    </xdr:from>
    <xdr:to>
      <xdr:col>24</xdr:col>
      <xdr:colOff>76200</xdr:colOff>
      <xdr:row>79</xdr:row>
      <xdr:rowOff>152654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5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23131</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56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156211</xdr:rowOff>
    </xdr:from>
    <xdr:to>
      <xdr:col>20</xdr:col>
      <xdr:colOff>38100</xdr:colOff>
      <xdr:row>80</xdr:row>
      <xdr:rowOff>86361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71138</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787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128778</xdr:rowOff>
    </xdr:from>
    <xdr:to>
      <xdr:col>15</xdr:col>
      <xdr:colOff>149225</xdr:colOff>
      <xdr:row>80</xdr:row>
      <xdr:rowOff>58928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67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43705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75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32765</xdr:rowOff>
    </xdr:from>
    <xdr:to>
      <xdr:col>11</xdr:col>
      <xdr:colOff>60325</xdr:colOff>
      <xdr:row>79</xdr:row>
      <xdr:rowOff>134365</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5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119142</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66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28194</xdr:rowOff>
    </xdr:from>
    <xdr:to>
      <xdr:col>6</xdr:col>
      <xdr:colOff>171450</xdr:colOff>
      <xdr:row>79</xdr:row>
      <xdr:rowOff>129794</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57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114571</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659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各種経費の削減などを行った結果、令和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類似団体内平均値を下回っている。一方で公債費については、類似団体を大幅に上回っており、経常収支比率の改善には公債費への対応が重要であり、事業の厳正な精査を行い、縮減を図る必要があ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44704</xdr:rowOff>
    </xdr:from>
    <xdr:to>
      <xdr:col>82</xdr:col>
      <xdr:colOff>107950</xdr:colOff>
      <xdr:row>76</xdr:row>
      <xdr:rowOff>49276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07490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106426</xdr:rowOff>
    </xdr:from>
    <xdr:to>
      <xdr:col>78</xdr:col>
      <xdr:colOff>69850</xdr:colOff>
      <xdr:row>76</xdr:row>
      <xdr:rowOff>49276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96517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106426</xdr:rowOff>
    </xdr:from>
    <xdr:to>
      <xdr:col>73</xdr:col>
      <xdr:colOff>180975</xdr:colOff>
      <xdr:row>75</xdr:row>
      <xdr:rowOff>143002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29651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143002</xdr:rowOff>
    </xdr:from>
    <xdr:to>
      <xdr:col>69</xdr:col>
      <xdr:colOff>92075</xdr:colOff>
      <xdr:row>75</xdr:row>
      <xdr:rowOff>147574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017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165354</xdr:rowOff>
    </xdr:from>
    <xdr:to>
      <xdr:col>82</xdr:col>
      <xdr:colOff>158750</xdr:colOff>
      <xdr:row>76</xdr:row>
      <xdr:rowOff>95504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10431</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6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169926</xdr:rowOff>
    </xdr:from>
    <xdr:to>
      <xdr:col>78</xdr:col>
      <xdr:colOff>120650</xdr:colOff>
      <xdr:row>76</xdr:row>
      <xdr:rowOff>100076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110253</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9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55626</xdr:rowOff>
    </xdr:from>
    <xdr:to>
      <xdr:col>74</xdr:col>
      <xdr:colOff>31750</xdr:colOff>
      <xdr:row>75</xdr:row>
      <xdr:rowOff>157226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167403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68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92202</xdr:rowOff>
    </xdr:from>
    <xdr:to>
      <xdr:col>69</xdr:col>
      <xdr:colOff>142875</xdr:colOff>
      <xdr:row>76</xdr:row>
      <xdr:rowOff>22352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32529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71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96774</xdr:rowOff>
    </xdr:from>
    <xdr:to>
      <xdr:col>65</xdr:col>
      <xdr:colOff>53975</xdr:colOff>
      <xdr:row>76</xdr:row>
      <xdr:rowOff>26924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37101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徳島県東みよし町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52694</xdr:rowOff>
    </xdr:from>
    <xdr:to>
      <xdr:col>29</xdr:col>
      <xdr:colOff>127000</xdr:colOff>
      <xdr:row>16</xdr:row>
      <xdr:rowOff>91566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843519"/>
          <a:ext cx="647700" cy="38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37471</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8282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91566</xdr:rowOff>
    </xdr:from>
    <xdr:to>
      <xdr:col>26</xdr:col>
      <xdr:colOff>50800</xdr:colOff>
      <xdr:row>16</xdr:row>
      <xdr:rowOff>124914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882391"/>
          <a:ext cx="698500" cy="333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124914</xdr:rowOff>
    </xdr:from>
    <xdr:to>
      <xdr:col>22</xdr:col>
      <xdr:colOff>114300</xdr:colOff>
      <xdr:row>16</xdr:row>
      <xdr:rowOff>128448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915739"/>
          <a:ext cx="698500" cy="3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128448</xdr:rowOff>
    </xdr:from>
    <xdr:to>
      <xdr:col>18</xdr:col>
      <xdr:colOff>177800</xdr:colOff>
      <xdr:row>16</xdr:row>
      <xdr:rowOff>156735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919273"/>
          <a:ext cx="698500" cy="282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1894</xdr:rowOff>
    </xdr:from>
    <xdr:to>
      <xdr:col>29</xdr:col>
      <xdr:colOff>177800</xdr:colOff>
      <xdr:row>16</xdr:row>
      <xdr:rowOff>103494</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792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18421</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637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40766</xdr:rowOff>
    </xdr:from>
    <xdr:to>
      <xdr:col>26</xdr:col>
      <xdr:colOff>101600</xdr:colOff>
      <xdr:row>16</xdr:row>
      <xdr:rowOff>142366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831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152543</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600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74114</xdr:rowOff>
    </xdr:from>
    <xdr:to>
      <xdr:col>22</xdr:col>
      <xdr:colOff>165100</xdr:colOff>
      <xdr:row>17</xdr:row>
      <xdr:rowOff>4264</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864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160491</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951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77648</xdr:rowOff>
    </xdr:from>
    <xdr:to>
      <xdr:col>19</xdr:col>
      <xdr:colOff>38100</xdr:colOff>
      <xdr:row>17</xdr:row>
      <xdr:rowOff>7798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8684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17975</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637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105935</xdr:rowOff>
    </xdr:from>
    <xdr:to>
      <xdr:col>15</xdr:col>
      <xdr:colOff>101600</xdr:colOff>
      <xdr:row>17</xdr:row>
      <xdr:rowOff>36085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8967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20862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983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334359</xdr:rowOff>
    </xdr:from>
    <xdr:to>
      <xdr:col>29</xdr:col>
      <xdr:colOff>127000</xdr:colOff>
      <xdr:row>36</xdr:row>
      <xdr:rowOff>61849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944709"/>
          <a:ext cx="647700" cy="703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46626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998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334359</xdr:rowOff>
    </xdr:from>
    <xdr:to>
      <xdr:col>26</xdr:col>
      <xdr:colOff>50800</xdr:colOff>
      <xdr:row>36</xdr:row>
      <xdr:rowOff>16110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944709"/>
          <a:ext cx="698500" cy="246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16110</xdr:rowOff>
    </xdr:from>
    <xdr:to>
      <xdr:col>22</xdr:col>
      <xdr:colOff>114300</xdr:colOff>
      <xdr:row>36</xdr:row>
      <xdr:rowOff>70765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969360"/>
          <a:ext cx="698500" cy="546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70765</xdr:rowOff>
    </xdr:from>
    <xdr:to>
      <xdr:col>18</xdr:col>
      <xdr:colOff>177800</xdr:colOff>
      <xdr:row>36</xdr:row>
      <xdr:rowOff>132944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024015"/>
          <a:ext cx="698500" cy="621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32466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11049</xdr:rowOff>
    </xdr:from>
    <xdr:to>
      <xdr:col>29</xdr:col>
      <xdr:colOff>177800</xdr:colOff>
      <xdr:row>36</xdr:row>
      <xdr:rowOff>112649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642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199026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09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283559</xdr:rowOff>
    </xdr:from>
    <xdr:to>
      <xdr:col>26</xdr:col>
      <xdr:colOff>101600</xdr:colOff>
      <xdr:row>36</xdr:row>
      <xdr:rowOff>42259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93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52436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6627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308210</xdr:rowOff>
    </xdr:from>
    <xdr:to>
      <xdr:col>22</xdr:col>
      <xdr:colOff>165100</xdr:colOff>
      <xdr:row>36</xdr:row>
      <xdr:rowOff>66910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185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77087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68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19965</xdr:rowOff>
    </xdr:from>
    <xdr:to>
      <xdr:col>19</xdr:col>
      <xdr:colOff>38100</xdr:colOff>
      <xdr:row>36</xdr:row>
      <xdr:rowOff>121565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73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131742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7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82144</xdr:rowOff>
    </xdr:from>
    <xdr:to>
      <xdr:col>15</xdr:col>
      <xdr:colOff>101600</xdr:colOff>
      <xdr:row>37</xdr:row>
      <xdr:rowOff>12294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35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193921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04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徳島県東みよし町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13,205
13,065
122.48
11,270,445
10,658,679
424,639
5,410,942
9,123,782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123351</xdr:rowOff>
    </xdr:from>
    <xdr:to>
      <xdr:col>24</xdr:col>
      <xdr:colOff>63500</xdr:colOff>
      <xdr:row>35</xdr:row>
      <xdr:rowOff>165244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124101"/>
          <a:ext cx="838200" cy="41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165244</xdr:rowOff>
    </xdr:from>
    <xdr:to>
      <xdr:col>19</xdr:col>
      <xdr:colOff>177800</xdr:colOff>
      <xdr:row>36</xdr:row>
      <xdr:rowOff>17147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165994"/>
          <a:ext cx="889000" cy="2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170671</xdr:rowOff>
    </xdr:from>
    <xdr:to>
      <xdr:col>15</xdr:col>
      <xdr:colOff>50800</xdr:colOff>
      <xdr:row>36</xdr:row>
      <xdr:rowOff>17147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019300" y="6171421"/>
          <a:ext cx="889000" cy="17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170671</xdr:rowOff>
    </xdr:from>
    <xdr:to>
      <xdr:col>10</xdr:col>
      <xdr:colOff>114300</xdr:colOff>
      <xdr:row>36</xdr:row>
      <xdr:rowOff>32930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171421"/>
          <a:ext cx="889000" cy="3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72551</xdr:rowOff>
    </xdr:from>
    <xdr:to>
      <xdr:col>24</xdr:col>
      <xdr:colOff>114300</xdr:colOff>
      <xdr:row>36</xdr:row>
      <xdr:rowOff>2701</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07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50978</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051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114444</xdr:rowOff>
    </xdr:from>
    <xdr:to>
      <xdr:col>20</xdr:col>
      <xdr:colOff>38100</xdr:colOff>
      <xdr:row>36</xdr:row>
      <xdr:rowOff>44594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11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35721</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6207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137797</xdr:rowOff>
    </xdr:from>
    <xdr:to>
      <xdr:col>15</xdr:col>
      <xdr:colOff>101600</xdr:colOff>
      <xdr:row>36</xdr:row>
      <xdr:rowOff>67947</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13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59074</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6231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119871</xdr:rowOff>
    </xdr:from>
    <xdr:to>
      <xdr:col>10</xdr:col>
      <xdr:colOff>165100</xdr:colOff>
      <xdr:row>36</xdr:row>
      <xdr:rowOff>50021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12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41148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621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153580</xdr:rowOff>
    </xdr:from>
    <xdr:to>
      <xdr:col>6</xdr:col>
      <xdr:colOff>38100</xdr:colOff>
      <xdr:row>36</xdr:row>
      <xdr:rowOff>83730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15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74857</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24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100616</xdr:rowOff>
    </xdr:from>
    <xdr:to>
      <xdr:col>24</xdr:col>
      <xdr:colOff>63500</xdr:colOff>
      <xdr:row>57</xdr:row>
      <xdr:rowOff>152740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73266"/>
          <a:ext cx="838200" cy="52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143035</xdr:rowOff>
    </xdr:from>
    <xdr:to>
      <xdr:col>19</xdr:col>
      <xdr:colOff>177800</xdr:colOff>
      <xdr:row>57</xdr:row>
      <xdr:rowOff>152740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15685"/>
          <a:ext cx="889000" cy="9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113061</xdr:rowOff>
    </xdr:from>
    <xdr:to>
      <xdr:col>15</xdr:col>
      <xdr:colOff>50800</xdr:colOff>
      <xdr:row>57</xdr:row>
      <xdr:rowOff>143035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9885711"/>
          <a:ext cx="889000" cy="29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113061</xdr:rowOff>
    </xdr:from>
    <xdr:to>
      <xdr:col>10</xdr:col>
      <xdr:colOff>114300</xdr:colOff>
      <xdr:row>57</xdr:row>
      <xdr:rowOff>130710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85711"/>
          <a:ext cx="889000" cy="1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4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49816</xdr:rowOff>
    </xdr:from>
    <xdr:to>
      <xdr:col>24</xdr:col>
      <xdr:colOff>114300</xdr:colOff>
      <xdr:row>57</xdr:row>
      <xdr:rowOff>151416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2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28243</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00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101940</xdr:rowOff>
    </xdr:from>
    <xdr:to>
      <xdr:col>20</xdr:col>
      <xdr:colOff>38100</xdr:colOff>
      <xdr:row>58</xdr:row>
      <xdr:rowOff>32090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7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23217</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6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92235</xdr:rowOff>
    </xdr:from>
    <xdr:to>
      <xdr:col>15</xdr:col>
      <xdr:colOff>101600</xdr:colOff>
      <xdr:row>58</xdr:row>
      <xdr:rowOff>22385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6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13512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57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62261</xdr:rowOff>
    </xdr:from>
    <xdr:to>
      <xdr:col>10</xdr:col>
      <xdr:colOff>165100</xdr:colOff>
      <xdr:row>57</xdr:row>
      <xdr:rowOff>163861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3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8938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610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79910</xdr:rowOff>
    </xdr:from>
    <xdr:to>
      <xdr:col>6</xdr:col>
      <xdr:colOff>38100</xdr:colOff>
      <xdr:row>58</xdr:row>
      <xdr:rowOff>10060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5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26587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62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52237</xdr:rowOff>
    </xdr:from>
    <xdr:to>
      <xdr:col>24</xdr:col>
      <xdr:colOff>63500</xdr:colOff>
      <xdr:row>78</xdr:row>
      <xdr:rowOff>69405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25337"/>
          <a:ext cx="838200" cy="17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69405</xdr:rowOff>
    </xdr:from>
    <xdr:to>
      <xdr:col>19</xdr:col>
      <xdr:colOff>177800</xdr:colOff>
      <xdr:row>78</xdr:row>
      <xdr:rowOff>75509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42505"/>
          <a:ext cx="889000" cy="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75509</xdr:rowOff>
    </xdr:from>
    <xdr:to>
      <xdr:col>15</xdr:col>
      <xdr:colOff>50800</xdr:colOff>
      <xdr:row>78</xdr:row>
      <xdr:rowOff>83373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48609"/>
          <a:ext cx="889000" cy="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83373</xdr:rowOff>
    </xdr:from>
    <xdr:to>
      <xdr:col>10</xdr:col>
      <xdr:colOff>114300</xdr:colOff>
      <xdr:row>78</xdr:row>
      <xdr:rowOff>90070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56473"/>
          <a:ext cx="889000" cy="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1437</xdr:rowOff>
    </xdr:from>
    <xdr:to>
      <xdr:col>24</xdr:col>
      <xdr:colOff>114300</xdr:colOff>
      <xdr:row>78</xdr:row>
      <xdr:rowOff>103037</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7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87814</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8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18605</xdr:rowOff>
    </xdr:from>
    <xdr:to>
      <xdr:col>20</xdr:col>
      <xdr:colOff>38100</xdr:colOff>
      <xdr:row>78</xdr:row>
      <xdr:rowOff>120205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9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111332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24709</xdr:rowOff>
    </xdr:from>
    <xdr:to>
      <xdr:col>15</xdr:col>
      <xdr:colOff>101600</xdr:colOff>
      <xdr:row>78</xdr:row>
      <xdr:rowOff>126309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9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117436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90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32573</xdr:rowOff>
    </xdr:from>
    <xdr:to>
      <xdr:col>10</xdr:col>
      <xdr:colOff>165100</xdr:colOff>
      <xdr:row>78</xdr:row>
      <xdr:rowOff>134173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0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125300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9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39270</xdr:rowOff>
    </xdr:from>
    <xdr:to>
      <xdr:col>6</xdr:col>
      <xdr:colOff>38100</xdr:colOff>
      <xdr:row>78</xdr:row>
      <xdr:rowOff>140870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1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131997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05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89136</xdr:rowOff>
    </xdr:from>
    <xdr:to>
      <xdr:col>24</xdr:col>
      <xdr:colOff>63500</xdr:colOff>
      <xdr:row>95</xdr:row>
      <xdr:rowOff>111474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376886"/>
          <a:ext cx="838200" cy="2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89136</xdr:rowOff>
    </xdr:from>
    <xdr:to>
      <xdr:col>19</xdr:col>
      <xdr:colOff>177800</xdr:colOff>
      <xdr:row>96</xdr:row>
      <xdr:rowOff>39705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376886"/>
          <a:ext cx="889000" cy="12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45300</xdr:rowOff>
    </xdr:from>
    <xdr:to>
      <xdr:col>15</xdr:col>
      <xdr:colOff>50800</xdr:colOff>
      <xdr:row>96</xdr:row>
      <xdr:rowOff>39705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33050"/>
          <a:ext cx="889000" cy="16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45300</xdr:rowOff>
    </xdr:from>
    <xdr:to>
      <xdr:col>10</xdr:col>
      <xdr:colOff>114300</xdr:colOff>
      <xdr:row>96</xdr:row>
      <xdr:rowOff>155332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33050"/>
          <a:ext cx="889000" cy="28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60674</xdr:rowOff>
    </xdr:from>
    <xdr:to>
      <xdr:col>24</xdr:col>
      <xdr:colOff>114300</xdr:colOff>
      <xdr:row>95</xdr:row>
      <xdr:rowOff>162274</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34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39101</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26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38336</xdr:rowOff>
    </xdr:from>
    <xdr:to>
      <xdr:col>20</xdr:col>
      <xdr:colOff>38100</xdr:colOff>
      <xdr:row>95</xdr:row>
      <xdr:rowOff>139936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2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131063</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41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160355</xdr:rowOff>
    </xdr:from>
    <xdr:to>
      <xdr:col>15</xdr:col>
      <xdr:colOff>101600</xdr:colOff>
      <xdr:row>96</xdr:row>
      <xdr:rowOff>90505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4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81632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54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165950</xdr:rowOff>
    </xdr:from>
    <xdr:to>
      <xdr:col>10</xdr:col>
      <xdr:colOff>165100</xdr:colOff>
      <xdr:row>95</xdr:row>
      <xdr:rowOff>96100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112627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05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104532</xdr:rowOff>
    </xdr:from>
    <xdr:to>
      <xdr:col>6</xdr:col>
      <xdr:colOff>38100</xdr:colOff>
      <xdr:row>97</xdr:row>
      <xdr:rowOff>34682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6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25809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65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25185</xdr:rowOff>
    </xdr:from>
    <xdr:to>
      <xdr:col>55</xdr:col>
      <xdr:colOff>0</xdr:colOff>
      <xdr:row>37</xdr:row>
      <xdr:rowOff>74320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368835"/>
          <a:ext cx="838200" cy="49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126900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99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56180</xdr:rowOff>
    </xdr:from>
    <xdr:to>
      <xdr:col>50</xdr:col>
      <xdr:colOff>114300</xdr:colOff>
      <xdr:row>37</xdr:row>
      <xdr:rowOff>74320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399830"/>
          <a:ext cx="889000" cy="1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56180</xdr:rowOff>
    </xdr:from>
    <xdr:to>
      <xdr:col>45</xdr:col>
      <xdr:colOff>177800</xdr:colOff>
      <xdr:row>38</xdr:row>
      <xdr:rowOff>306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399830"/>
          <a:ext cx="889000" cy="115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163654</xdr:rowOff>
    </xdr:from>
    <xdr:to>
      <xdr:col>41</xdr:col>
      <xdr:colOff>50800</xdr:colOff>
      <xdr:row>38</xdr:row>
      <xdr:rowOff>306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164404"/>
          <a:ext cx="889000" cy="35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145835</xdr:rowOff>
    </xdr:from>
    <xdr:to>
      <xdr:col>55</xdr:col>
      <xdr:colOff>50800</xdr:colOff>
      <xdr:row>37</xdr:row>
      <xdr:rowOff>75985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31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168712</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16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23520</xdr:rowOff>
    </xdr:from>
    <xdr:to>
      <xdr:col>50</xdr:col>
      <xdr:colOff>165100</xdr:colOff>
      <xdr:row>37</xdr:row>
      <xdr:rowOff>125120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3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116247</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6459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5380</xdr:rowOff>
    </xdr:from>
    <xdr:to>
      <xdr:col>46</xdr:col>
      <xdr:colOff>38100</xdr:colOff>
      <xdr:row>37</xdr:row>
      <xdr:rowOff>106980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34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123507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6124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120956</xdr:rowOff>
    </xdr:from>
    <xdr:to>
      <xdr:col>41</xdr:col>
      <xdr:colOff>101600</xdr:colOff>
      <xdr:row>38</xdr:row>
      <xdr:rowOff>51106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46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42233</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55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112854</xdr:rowOff>
    </xdr:from>
    <xdr:to>
      <xdr:col>36</xdr:col>
      <xdr:colOff>165100</xdr:colOff>
      <xdr:row>36</xdr:row>
      <xdr:rowOff>43004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11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34131</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20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101252</xdr:rowOff>
    </xdr:from>
    <xdr:to>
      <xdr:col>55</xdr:col>
      <xdr:colOff>0</xdr:colOff>
      <xdr:row>57</xdr:row>
      <xdr:rowOff>108087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702452"/>
          <a:ext cx="838200" cy="178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753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108087</xdr:rowOff>
    </xdr:from>
    <xdr:to>
      <xdr:col>50</xdr:col>
      <xdr:colOff>114300</xdr:colOff>
      <xdr:row>57</xdr:row>
      <xdr:rowOff>137080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880737"/>
          <a:ext cx="889000" cy="28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137080</xdr:rowOff>
    </xdr:from>
    <xdr:to>
      <xdr:col>45</xdr:col>
      <xdr:colOff>177800</xdr:colOff>
      <xdr:row>57</xdr:row>
      <xdr:rowOff>150289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909730"/>
          <a:ext cx="889000" cy="1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127193</xdr:rowOff>
    </xdr:from>
    <xdr:to>
      <xdr:col>41</xdr:col>
      <xdr:colOff>50800</xdr:colOff>
      <xdr:row>57</xdr:row>
      <xdr:rowOff>150289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899843"/>
          <a:ext cx="889000" cy="23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50452</xdr:rowOff>
    </xdr:from>
    <xdr:to>
      <xdr:col>55</xdr:col>
      <xdr:colOff>50800</xdr:colOff>
      <xdr:row>56</xdr:row>
      <xdr:rowOff>152052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65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73329</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503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57287</xdr:rowOff>
    </xdr:from>
    <xdr:to>
      <xdr:col>50</xdr:col>
      <xdr:colOff>165100</xdr:colOff>
      <xdr:row>57</xdr:row>
      <xdr:rowOff>158887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150014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2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86280</xdr:rowOff>
    </xdr:from>
    <xdr:to>
      <xdr:col>46</xdr:col>
      <xdr:colOff>38100</xdr:colOff>
      <xdr:row>58</xdr:row>
      <xdr:rowOff>16430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5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7557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5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99489</xdr:rowOff>
    </xdr:from>
    <xdr:to>
      <xdr:col>41</xdr:col>
      <xdr:colOff>101600</xdr:colOff>
      <xdr:row>58</xdr:row>
      <xdr:rowOff>29639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7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20766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6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76393</xdr:rowOff>
    </xdr:from>
    <xdr:to>
      <xdr:col>36</xdr:col>
      <xdr:colOff>165100</xdr:colOff>
      <xdr:row>58</xdr:row>
      <xdr:rowOff>6543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4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169120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94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133905</xdr:rowOff>
    </xdr:from>
    <xdr:to>
      <xdr:col>55</xdr:col>
      <xdr:colOff>0</xdr:colOff>
      <xdr:row>77</xdr:row>
      <xdr:rowOff>162252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164105"/>
          <a:ext cx="838200" cy="19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106909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37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149073</xdr:rowOff>
    </xdr:from>
    <xdr:to>
      <xdr:col>50</xdr:col>
      <xdr:colOff>114300</xdr:colOff>
      <xdr:row>77</xdr:row>
      <xdr:rowOff>162252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350723"/>
          <a:ext cx="889000" cy="1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149073</xdr:rowOff>
    </xdr:from>
    <xdr:to>
      <xdr:col>45</xdr:col>
      <xdr:colOff>177800</xdr:colOff>
      <xdr:row>77</xdr:row>
      <xdr:rowOff>158806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350723"/>
          <a:ext cx="889000" cy="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58444</xdr:rowOff>
    </xdr:from>
    <xdr:to>
      <xdr:col>41</xdr:col>
      <xdr:colOff>50800</xdr:colOff>
      <xdr:row>77</xdr:row>
      <xdr:rowOff>158806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260094"/>
          <a:ext cx="889000" cy="100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83105</xdr:rowOff>
    </xdr:from>
    <xdr:to>
      <xdr:col>55</xdr:col>
      <xdr:colOff>50800</xdr:colOff>
      <xdr:row>77</xdr:row>
      <xdr:rowOff>13255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11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105982</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964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111452</xdr:rowOff>
    </xdr:from>
    <xdr:to>
      <xdr:col>50</xdr:col>
      <xdr:colOff>165100</xdr:colOff>
      <xdr:row>78</xdr:row>
      <xdr:rowOff>41602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1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32729</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05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98273</xdr:rowOff>
    </xdr:from>
    <xdr:to>
      <xdr:col>46</xdr:col>
      <xdr:colOff>38100</xdr:colOff>
      <xdr:row>78</xdr:row>
      <xdr:rowOff>28423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29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19550</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392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108006</xdr:rowOff>
    </xdr:from>
    <xdr:to>
      <xdr:col>41</xdr:col>
      <xdr:colOff>101600</xdr:colOff>
      <xdr:row>78</xdr:row>
      <xdr:rowOff>38156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0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29283</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02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7644</xdr:rowOff>
    </xdr:from>
    <xdr:to>
      <xdr:col>36</xdr:col>
      <xdr:colOff>165100</xdr:colOff>
      <xdr:row>77</xdr:row>
      <xdr:rowOff>109244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0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100371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30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78460</xdr:rowOff>
    </xdr:from>
    <xdr:to>
      <xdr:col>55</xdr:col>
      <xdr:colOff>0</xdr:colOff>
      <xdr:row>97</xdr:row>
      <xdr:rowOff>133674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709110"/>
          <a:ext cx="838200" cy="5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77061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707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133674</xdr:rowOff>
    </xdr:from>
    <xdr:to>
      <xdr:col>50</xdr:col>
      <xdr:colOff>114300</xdr:colOff>
      <xdr:row>98</xdr:row>
      <xdr:rowOff>222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764324"/>
          <a:ext cx="889000" cy="37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22807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82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222</xdr:rowOff>
    </xdr:from>
    <xdr:to>
      <xdr:col>45</xdr:col>
      <xdr:colOff>177800</xdr:colOff>
      <xdr:row>98</xdr:row>
      <xdr:rowOff>3683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02322"/>
          <a:ext cx="889000" cy="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3683</xdr:rowOff>
    </xdr:from>
    <xdr:to>
      <xdr:col>41</xdr:col>
      <xdr:colOff>50800</xdr:colOff>
      <xdr:row>98</xdr:row>
      <xdr:rowOff>28387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805783"/>
          <a:ext cx="889000" cy="24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27660</xdr:rowOff>
    </xdr:from>
    <xdr:to>
      <xdr:col>55</xdr:col>
      <xdr:colOff>50800</xdr:colOff>
      <xdr:row>97</xdr:row>
      <xdr:rowOff>129260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65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50537</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50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82874</xdr:rowOff>
    </xdr:from>
    <xdr:to>
      <xdr:col>50</xdr:col>
      <xdr:colOff>165100</xdr:colOff>
      <xdr:row>98</xdr:row>
      <xdr:rowOff>13024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1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29551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48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120872</xdr:rowOff>
    </xdr:from>
    <xdr:to>
      <xdr:col>46</xdr:col>
      <xdr:colOff>38100</xdr:colOff>
      <xdr:row>98</xdr:row>
      <xdr:rowOff>51022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5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67549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52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124333</xdr:rowOff>
    </xdr:from>
    <xdr:to>
      <xdr:col>41</xdr:col>
      <xdr:colOff>101600</xdr:colOff>
      <xdr:row>98</xdr:row>
      <xdr:rowOff>54483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5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71010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3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149037</xdr:rowOff>
    </xdr:from>
    <xdr:to>
      <xdr:col>36</xdr:col>
      <xdr:colOff>165100</xdr:colOff>
      <xdr:row>98</xdr:row>
      <xdr:rowOff>79187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7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70314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72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162492</xdr:rowOff>
    </xdr:from>
    <xdr:to>
      <xdr:col>85</xdr:col>
      <xdr:colOff>127000</xdr:colOff>
      <xdr:row>38</xdr:row>
      <xdr:rowOff>110439</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06142"/>
          <a:ext cx="838200" cy="11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162492</xdr:rowOff>
    </xdr:from>
    <xdr:to>
      <xdr:col>81</xdr:col>
      <xdr:colOff>50800</xdr:colOff>
      <xdr:row>38</xdr:row>
      <xdr:rowOff>81452</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506142"/>
          <a:ext cx="889000" cy="90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76951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59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81452</xdr:rowOff>
    </xdr:from>
    <xdr:to>
      <xdr:col>76</xdr:col>
      <xdr:colOff>114300</xdr:colOff>
      <xdr:row>38</xdr:row>
      <xdr:rowOff>114714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596552"/>
          <a:ext cx="889000" cy="33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62845</xdr:rowOff>
    </xdr:from>
    <xdr:to>
      <xdr:col>71</xdr:col>
      <xdr:colOff>177800</xdr:colOff>
      <xdr:row>38</xdr:row>
      <xdr:rowOff>114714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77945"/>
          <a:ext cx="889000" cy="5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59639</xdr:rowOff>
    </xdr:from>
    <xdr:to>
      <xdr:col>85</xdr:col>
      <xdr:colOff>177800</xdr:colOff>
      <xdr:row>38</xdr:row>
      <xdr:rowOff>161239</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7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111691</xdr:rowOff>
    </xdr:from>
    <xdr:to>
      <xdr:col>81</xdr:col>
      <xdr:colOff>101600</xdr:colOff>
      <xdr:row>38</xdr:row>
      <xdr:rowOff>41841</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5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58368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230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30652</xdr:rowOff>
    </xdr:from>
    <xdr:to>
      <xdr:col>76</xdr:col>
      <xdr:colOff>165100</xdr:colOff>
      <xdr:row>38</xdr:row>
      <xdr:rowOff>132252</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4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123379</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38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63914</xdr:rowOff>
    </xdr:from>
    <xdr:to>
      <xdr:col>72</xdr:col>
      <xdr:colOff>38100</xdr:colOff>
      <xdr:row>38</xdr:row>
      <xdr:rowOff>165514</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7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156641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7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12045</xdr:rowOff>
    </xdr:from>
    <xdr:to>
      <xdr:col>67</xdr:col>
      <xdr:colOff>101600</xdr:colOff>
      <xdr:row>38</xdr:row>
      <xdr:rowOff>113645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2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104772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19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111454</xdr:rowOff>
    </xdr:from>
    <xdr:to>
      <xdr:col>85</xdr:col>
      <xdr:colOff>127000</xdr:colOff>
      <xdr:row>76</xdr:row>
      <xdr:rowOff>31919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2970204"/>
          <a:ext cx="838200" cy="9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111454</xdr:rowOff>
    </xdr:from>
    <xdr:to>
      <xdr:col>81</xdr:col>
      <xdr:colOff>50800</xdr:colOff>
      <xdr:row>76</xdr:row>
      <xdr:rowOff>30040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2970204"/>
          <a:ext cx="889000" cy="9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30040</xdr:rowOff>
    </xdr:from>
    <xdr:to>
      <xdr:col>76</xdr:col>
      <xdr:colOff>114300</xdr:colOff>
      <xdr:row>76</xdr:row>
      <xdr:rowOff>62556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060240"/>
          <a:ext cx="889000" cy="3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62556</xdr:rowOff>
    </xdr:from>
    <xdr:to>
      <xdr:col>71</xdr:col>
      <xdr:colOff>177800</xdr:colOff>
      <xdr:row>76</xdr:row>
      <xdr:rowOff>94222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092756"/>
          <a:ext cx="889000" cy="3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152569</xdr:rowOff>
    </xdr:from>
    <xdr:to>
      <xdr:col>85</xdr:col>
      <xdr:colOff>177800</xdr:colOff>
      <xdr:row>76</xdr:row>
      <xdr:rowOff>82719</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011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3997</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86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60654</xdr:rowOff>
    </xdr:from>
    <xdr:to>
      <xdr:col>81</xdr:col>
      <xdr:colOff>101600</xdr:colOff>
      <xdr:row>75</xdr:row>
      <xdr:rowOff>162254</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291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7331</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2694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150690</xdr:rowOff>
    </xdr:from>
    <xdr:to>
      <xdr:col>76</xdr:col>
      <xdr:colOff>165100</xdr:colOff>
      <xdr:row>76</xdr:row>
      <xdr:rowOff>80840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00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97368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784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11756</xdr:rowOff>
    </xdr:from>
    <xdr:to>
      <xdr:col>72</xdr:col>
      <xdr:colOff>38100</xdr:colOff>
      <xdr:row>76</xdr:row>
      <xdr:rowOff>113356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04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129884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81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43422</xdr:rowOff>
    </xdr:from>
    <xdr:to>
      <xdr:col>67</xdr:col>
      <xdr:colOff>101600</xdr:colOff>
      <xdr:row>76</xdr:row>
      <xdr:rowOff>145022</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07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161549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848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51353</xdr:rowOff>
    </xdr:from>
    <xdr:to>
      <xdr:col>85</xdr:col>
      <xdr:colOff>127000</xdr:colOff>
      <xdr:row>98</xdr:row>
      <xdr:rowOff>59720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53453"/>
          <a:ext cx="838200" cy="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129401</xdr:rowOff>
    </xdr:from>
    <xdr:to>
      <xdr:col>81</xdr:col>
      <xdr:colOff>50800</xdr:colOff>
      <xdr:row>98</xdr:row>
      <xdr:rowOff>59720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760051"/>
          <a:ext cx="889000" cy="10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129401</xdr:rowOff>
    </xdr:from>
    <xdr:to>
      <xdr:col>76</xdr:col>
      <xdr:colOff>114300</xdr:colOff>
      <xdr:row>98</xdr:row>
      <xdr:rowOff>18774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760051"/>
          <a:ext cx="889000" cy="6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18774</xdr:rowOff>
    </xdr:from>
    <xdr:to>
      <xdr:col>71</xdr:col>
      <xdr:colOff>177800</xdr:colOff>
      <xdr:row>98</xdr:row>
      <xdr:rowOff>75524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20874"/>
          <a:ext cx="889000" cy="5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153674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553</xdr:rowOff>
    </xdr:from>
    <xdr:to>
      <xdr:col>85</xdr:col>
      <xdr:colOff>177800</xdr:colOff>
      <xdr:row>98</xdr:row>
      <xdr:rowOff>102153</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0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150430</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8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8920</xdr:rowOff>
    </xdr:from>
    <xdr:to>
      <xdr:col>81</xdr:col>
      <xdr:colOff>101600</xdr:colOff>
      <xdr:row>98</xdr:row>
      <xdr:rowOff>110520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101647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0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78601</xdr:rowOff>
    </xdr:from>
    <xdr:to>
      <xdr:col>76</xdr:col>
      <xdr:colOff>165100</xdr:colOff>
      <xdr:row>98</xdr:row>
      <xdr:rowOff>8751</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0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25278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84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139424</xdr:rowOff>
    </xdr:from>
    <xdr:to>
      <xdr:col>72</xdr:col>
      <xdr:colOff>38100</xdr:colOff>
      <xdr:row>98</xdr:row>
      <xdr:rowOff>69574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7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86101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4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24724</xdr:rowOff>
    </xdr:from>
    <xdr:to>
      <xdr:col>67</xdr:col>
      <xdr:colOff>101600</xdr:colOff>
      <xdr:row>98</xdr:row>
      <xdr:rowOff>126324</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2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142851</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602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157576</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329776"/>
          <a:ext cx="889000" cy="325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83329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598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106776</xdr:rowOff>
    </xdr:from>
    <xdr:to>
      <xdr:col>98</xdr:col>
      <xdr:colOff>38100</xdr:colOff>
      <xdr:row>37</xdr:row>
      <xdr:rowOff>36926</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27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53453</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054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53422</xdr:rowOff>
    </xdr:from>
    <xdr:to>
      <xdr:col>116</xdr:col>
      <xdr:colOff>63500</xdr:colOff>
      <xdr:row>73</xdr:row>
      <xdr:rowOff>69996</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569272"/>
          <a:ext cx="838200" cy="1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108953</xdr:rowOff>
    </xdr:from>
    <xdr:to>
      <xdr:col>111</xdr:col>
      <xdr:colOff>177800</xdr:colOff>
      <xdr:row>73</xdr:row>
      <xdr:rowOff>69996</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0434300" y="12453353"/>
          <a:ext cx="889000" cy="13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108953</xdr:rowOff>
    </xdr:from>
    <xdr:to>
      <xdr:col>107</xdr:col>
      <xdr:colOff>50800</xdr:colOff>
      <xdr:row>72</xdr:row>
      <xdr:rowOff>125603</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453353"/>
          <a:ext cx="889000" cy="16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94476</xdr:rowOff>
    </xdr:from>
    <xdr:to>
      <xdr:col>102</xdr:col>
      <xdr:colOff>114300</xdr:colOff>
      <xdr:row>72</xdr:row>
      <xdr:rowOff>125603</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438876"/>
          <a:ext cx="889000" cy="31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2622</xdr:rowOff>
    </xdr:from>
    <xdr:to>
      <xdr:col>116</xdr:col>
      <xdr:colOff>114300</xdr:colOff>
      <xdr:row>73</xdr:row>
      <xdr:rowOff>104222</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51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25499</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36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19196</xdr:rowOff>
    </xdr:from>
    <xdr:to>
      <xdr:col>112</xdr:col>
      <xdr:colOff>38100</xdr:colOff>
      <xdr:row>73</xdr:row>
      <xdr:rowOff>120796</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53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111923</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62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58153</xdr:rowOff>
    </xdr:from>
    <xdr:to>
      <xdr:col>107</xdr:col>
      <xdr:colOff>101600</xdr:colOff>
      <xdr:row>72</xdr:row>
      <xdr:rowOff>159753</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40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150880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49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74803</xdr:rowOff>
    </xdr:from>
    <xdr:to>
      <xdr:col>102</xdr:col>
      <xdr:colOff>165100</xdr:colOff>
      <xdr:row>73</xdr:row>
      <xdr:rowOff>4953</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41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167530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51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43676</xdr:rowOff>
    </xdr:from>
    <xdr:to>
      <xdr:col>98</xdr:col>
      <xdr:colOff>38100</xdr:colOff>
      <xdr:row>72</xdr:row>
      <xdr:rowOff>145276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38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136403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48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807,169</a:t>
          </a:r>
          <a:r>
            <a:rPr kumimoji="1" lang="ja-JP" altLang="en-US" sz="1300">
              <a:latin typeface="ＭＳ Ｐゴシック" panose="020B0600070205080204" pitchFamily="50" charset="-128"/>
              <a:ea typeface="ＭＳ Ｐゴシック" panose="020B0600070205080204" pitchFamily="50" charset="-128"/>
            </a:rPr>
            <a:t>円（前年度</a:t>
          </a:r>
          <a:r>
            <a:rPr kumimoji="1" lang="en-US" altLang="ja-JP" sz="1300">
              <a:latin typeface="ＭＳ Ｐゴシック" panose="020B0600070205080204" pitchFamily="50" charset="-128"/>
              <a:ea typeface="ＭＳ Ｐゴシック" panose="020B0600070205080204" pitchFamily="50" charset="-128"/>
            </a:rPr>
            <a:t>712,572</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+94,597</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増額の要因は、庁舎分館建設工事における普通建設事業費（うち新規整備）が増額したことが大きく影響している。</a:t>
          </a:r>
        </a:p>
        <a:p>
          <a:r>
            <a:rPr kumimoji="1" lang="ja-JP" altLang="en-US" sz="1300">
              <a:latin typeface="ＭＳ Ｐゴシック" panose="020B0600070205080204" pitchFamily="50" charset="-128"/>
              <a:ea typeface="ＭＳ Ｐゴシック" panose="020B0600070205080204" pitchFamily="50" charset="-128"/>
            </a:rPr>
            <a:t>公債費は、令和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年度に実施した繰上償還によって減額となっている。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引き続き事業の必要性を厳密に精査していく。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徳島県東みよし町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13,205
13,065
122.48
11,270,445
10,658,679
424,639
5,410,942
9,123,782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6541</xdr:rowOff>
    </xdr:from>
    <xdr:to>
      <xdr:col>24</xdr:col>
      <xdr:colOff>63500</xdr:colOff>
      <xdr:row>36</xdr:row>
      <xdr:rowOff>30924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78741"/>
          <a:ext cx="838200" cy="2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30924</xdr:rowOff>
    </xdr:from>
    <xdr:to>
      <xdr:col>19</xdr:col>
      <xdr:colOff>177800</xdr:colOff>
      <xdr:row>36</xdr:row>
      <xdr:rowOff>61595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03124"/>
          <a:ext cx="889000" cy="3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61595</xdr:rowOff>
    </xdr:from>
    <xdr:to>
      <xdr:col>15</xdr:col>
      <xdr:colOff>50800</xdr:colOff>
      <xdr:row>37</xdr:row>
      <xdr:rowOff>9398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33795"/>
          <a:ext cx="889000" cy="11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9398</xdr:rowOff>
    </xdr:from>
    <xdr:to>
      <xdr:col>10</xdr:col>
      <xdr:colOff>114300</xdr:colOff>
      <xdr:row>37</xdr:row>
      <xdr:rowOff>14922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53048"/>
          <a:ext cx="889000" cy="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127191</xdr:rowOff>
    </xdr:from>
    <xdr:to>
      <xdr:col>24</xdr:col>
      <xdr:colOff>114300</xdr:colOff>
      <xdr:row>36</xdr:row>
      <xdr:rowOff>57341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2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105618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06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151574</xdr:rowOff>
    </xdr:from>
    <xdr:to>
      <xdr:col>20</xdr:col>
      <xdr:colOff>38100</xdr:colOff>
      <xdr:row>36</xdr:row>
      <xdr:rowOff>81724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5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72851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45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10795</xdr:rowOff>
    </xdr:from>
    <xdr:to>
      <xdr:col>15</xdr:col>
      <xdr:colOff>101600</xdr:colOff>
      <xdr:row>36</xdr:row>
      <xdr:rowOff>112395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8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103522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7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130048</xdr:rowOff>
    </xdr:from>
    <xdr:to>
      <xdr:col>10</xdr:col>
      <xdr:colOff>165100</xdr:colOff>
      <xdr:row>37</xdr:row>
      <xdr:rowOff>60198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0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51325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9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135572</xdr:rowOff>
    </xdr:from>
    <xdr:to>
      <xdr:col>6</xdr:col>
      <xdr:colOff>38100</xdr:colOff>
      <xdr:row>37</xdr:row>
      <xdr:rowOff>65722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0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56849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33238</xdr:rowOff>
    </xdr:from>
    <xdr:to>
      <xdr:col>24</xdr:col>
      <xdr:colOff>63500</xdr:colOff>
      <xdr:row>57</xdr:row>
      <xdr:rowOff>126666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05888"/>
          <a:ext cx="838200" cy="9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99748</xdr:rowOff>
    </xdr:from>
    <xdr:to>
      <xdr:col>19</xdr:col>
      <xdr:colOff>177800</xdr:colOff>
      <xdr:row>57</xdr:row>
      <xdr:rowOff>126666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72398"/>
          <a:ext cx="889000" cy="26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99748</xdr:rowOff>
    </xdr:from>
    <xdr:to>
      <xdr:col>15</xdr:col>
      <xdr:colOff>50800</xdr:colOff>
      <xdr:row>57</xdr:row>
      <xdr:rowOff>128192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72398"/>
          <a:ext cx="889000" cy="2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163181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93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100413</xdr:rowOff>
    </xdr:from>
    <xdr:to>
      <xdr:col>10</xdr:col>
      <xdr:colOff>114300</xdr:colOff>
      <xdr:row>57</xdr:row>
      <xdr:rowOff>128192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01613"/>
          <a:ext cx="889000" cy="199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163268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6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153888</xdr:rowOff>
    </xdr:from>
    <xdr:to>
      <xdr:col>24</xdr:col>
      <xdr:colOff>114300</xdr:colOff>
      <xdr:row>57</xdr:row>
      <xdr:rowOff>84038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5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5315</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06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75866</xdr:rowOff>
    </xdr:from>
    <xdr:to>
      <xdr:col>20</xdr:col>
      <xdr:colOff>38100</xdr:colOff>
      <xdr:row>58</xdr:row>
      <xdr:rowOff>6016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4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168593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41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48948</xdr:rowOff>
    </xdr:from>
    <xdr:to>
      <xdr:col>15</xdr:col>
      <xdr:colOff>101600</xdr:colOff>
      <xdr:row>57</xdr:row>
      <xdr:rowOff>150548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2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167075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96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77392</xdr:rowOff>
    </xdr:from>
    <xdr:to>
      <xdr:col>10</xdr:col>
      <xdr:colOff>165100</xdr:colOff>
      <xdr:row>58</xdr:row>
      <xdr:rowOff>7542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5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170119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42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49613</xdr:rowOff>
    </xdr:from>
    <xdr:to>
      <xdr:col>6</xdr:col>
      <xdr:colOff>38100</xdr:colOff>
      <xdr:row>56</xdr:row>
      <xdr:rowOff>151213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5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167740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26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162948</xdr:rowOff>
    </xdr:from>
    <xdr:to>
      <xdr:col>24</xdr:col>
      <xdr:colOff>63500</xdr:colOff>
      <xdr:row>77</xdr:row>
      <xdr:rowOff>137596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21698"/>
          <a:ext cx="838200" cy="31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137596</xdr:rowOff>
    </xdr:from>
    <xdr:to>
      <xdr:col>19</xdr:col>
      <xdr:colOff>177800</xdr:colOff>
      <xdr:row>77</xdr:row>
      <xdr:rowOff>163215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39246"/>
          <a:ext cx="889000" cy="25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113103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73017</xdr:rowOff>
    </xdr:from>
    <xdr:to>
      <xdr:col>15</xdr:col>
      <xdr:colOff>50800</xdr:colOff>
      <xdr:row>77</xdr:row>
      <xdr:rowOff>163215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74667"/>
          <a:ext cx="889000" cy="9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18973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04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73017</xdr:rowOff>
    </xdr:from>
    <xdr:to>
      <xdr:col>10</xdr:col>
      <xdr:colOff>114300</xdr:colOff>
      <xdr:row>78</xdr:row>
      <xdr:rowOff>141255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74667"/>
          <a:ext cx="889000" cy="23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164454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19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112149</xdr:rowOff>
    </xdr:from>
    <xdr:to>
      <xdr:col>24</xdr:col>
      <xdr:colOff>114300</xdr:colOff>
      <xdr:row>76</xdr:row>
      <xdr:rowOff>42298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7089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135026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22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86796</xdr:rowOff>
    </xdr:from>
    <xdr:to>
      <xdr:col>20</xdr:col>
      <xdr:colOff>38100</xdr:colOff>
      <xdr:row>78</xdr:row>
      <xdr:rowOff>16946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8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8073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81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112415</xdr:rowOff>
    </xdr:from>
    <xdr:to>
      <xdr:col>15</xdr:col>
      <xdr:colOff>101600</xdr:colOff>
      <xdr:row>78</xdr:row>
      <xdr:rowOff>42565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1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33692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06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22217</xdr:rowOff>
    </xdr:from>
    <xdr:to>
      <xdr:col>10</xdr:col>
      <xdr:colOff>165100</xdr:colOff>
      <xdr:row>77</xdr:row>
      <xdr:rowOff>123817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2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140344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999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90455</xdr:rowOff>
    </xdr:from>
    <xdr:to>
      <xdr:col>6</xdr:col>
      <xdr:colOff>38100</xdr:colOff>
      <xdr:row>79</xdr:row>
      <xdr:rowOff>20605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6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11732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56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104386</xdr:rowOff>
    </xdr:from>
    <xdr:to>
      <xdr:col>24</xdr:col>
      <xdr:colOff>63500</xdr:colOff>
      <xdr:row>96</xdr:row>
      <xdr:rowOff>120507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563586"/>
          <a:ext cx="838200" cy="16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75365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34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104386</xdr:rowOff>
    </xdr:from>
    <xdr:to>
      <xdr:col>19</xdr:col>
      <xdr:colOff>177800</xdr:colOff>
      <xdr:row>96</xdr:row>
      <xdr:rowOff>121033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563586"/>
          <a:ext cx="889000" cy="1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121033</xdr:rowOff>
    </xdr:from>
    <xdr:to>
      <xdr:col>15</xdr:col>
      <xdr:colOff>50800</xdr:colOff>
      <xdr:row>97</xdr:row>
      <xdr:rowOff>37987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580233"/>
          <a:ext cx="889000" cy="8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37987</xdr:rowOff>
    </xdr:from>
    <xdr:to>
      <xdr:col>10</xdr:col>
      <xdr:colOff>114300</xdr:colOff>
      <xdr:row>97</xdr:row>
      <xdr:rowOff>62940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668637"/>
          <a:ext cx="889000" cy="2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69707</xdr:rowOff>
    </xdr:from>
    <xdr:to>
      <xdr:col>24</xdr:col>
      <xdr:colOff>114300</xdr:colOff>
      <xdr:row>96</xdr:row>
      <xdr:rowOff>171307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52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92584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38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53586</xdr:rowOff>
    </xdr:from>
    <xdr:to>
      <xdr:col>20</xdr:col>
      <xdr:colOff>38100</xdr:colOff>
      <xdr:row>96</xdr:row>
      <xdr:rowOff>155186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51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263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28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70233</xdr:rowOff>
    </xdr:from>
    <xdr:to>
      <xdr:col>15</xdr:col>
      <xdr:colOff>101600</xdr:colOff>
      <xdr:row>97</xdr:row>
      <xdr:rowOff>383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52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16910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30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158637</xdr:rowOff>
    </xdr:from>
    <xdr:to>
      <xdr:col>10</xdr:col>
      <xdr:colOff>165100</xdr:colOff>
      <xdr:row>97</xdr:row>
      <xdr:rowOff>88787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1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79914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71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12140</xdr:rowOff>
    </xdr:from>
    <xdr:to>
      <xdr:col>6</xdr:col>
      <xdr:colOff>38100</xdr:colOff>
      <xdr:row>97</xdr:row>
      <xdr:rowOff>113740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64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104867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73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61125</xdr:rowOff>
    </xdr:from>
    <xdr:to>
      <xdr:col>55</xdr:col>
      <xdr:colOff>0</xdr:colOff>
      <xdr:row>57</xdr:row>
      <xdr:rowOff>77127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33775"/>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38798</xdr:rowOff>
    </xdr:from>
    <xdr:to>
      <xdr:col>50</xdr:col>
      <xdr:colOff>114300</xdr:colOff>
      <xdr:row>57</xdr:row>
      <xdr:rowOff>77127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811448"/>
          <a:ext cx="889000" cy="3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38798</xdr:rowOff>
    </xdr:from>
    <xdr:to>
      <xdr:col>45</xdr:col>
      <xdr:colOff>177800</xdr:colOff>
      <xdr:row>57</xdr:row>
      <xdr:rowOff>136423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811448"/>
          <a:ext cx="889000" cy="9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136423</xdr:rowOff>
    </xdr:from>
    <xdr:to>
      <xdr:col>41</xdr:col>
      <xdr:colOff>50800</xdr:colOff>
      <xdr:row>58</xdr:row>
      <xdr:rowOff>8560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909073"/>
          <a:ext cx="889000" cy="43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10325</xdr:rowOff>
    </xdr:from>
    <xdr:to>
      <xdr:col>55</xdr:col>
      <xdr:colOff>50800</xdr:colOff>
      <xdr:row>57</xdr:row>
      <xdr:rowOff>111925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8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160202</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6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26327</xdr:rowOff>
    </xdr:from>
    <xdr:to>
      <xdr:col>50</xdr:col>
      <xdr:colOff>165100</xdr:colOff>
      <xdr:row>57</xdr:row>
      <xdr:rowOff>127927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9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119054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891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159448</xdr:rowOff>
    </xdr:from>
    <xdr:to>
      <xdr:col>46</xdr:col>
      <xdr:colOff>38100</xdr:colOff>
      <xdr:row>57</xdr:row>
      <xdr:rowOff>89598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6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80725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53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85623</xdr:rowOff>
    </xdr:from>
    <xdr:to>
      <xdr:col>41</xdr:col>
      <xdr:colOff>101600</xdr:colOff>
      <xdr:row>58</xdr:row>
      <xdr:rowOff>15773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5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6900</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95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129210</xdr:rowOff>
    </xdr:from>
    <xdr:to>
      <xdr:col>36</xdr:col>
      <xdr:colOff>165100</xdr:colOff>
      <xdr:row>58</xdr:row>
      <xdr:rowOff>59360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50487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122822</xdr:rowOff>
    </xdr:from>
    <xdr:to>
      <xdr:col>55</xdr:col>
      <xdr:colOff>0</xdr:colOff>
      <xdr:row>78</xdr:row>
      <xdr:rowOff>136106</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495922"/>
          <a:ext cx="838200" cy="1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109604</xdr:rowOff>
    </xdr:from>
    <xdr:to>
      <xdr:col>50</xdr:col>
      <xdr:colOff>114300</xdr:colOff>
      <xdr:row>78</xdr:row>
      <xdr:rowOff>136106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482704"/>
          <a:ext cx="889000" cy="26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106992</xdr:rowOff>
    </xdr:from>
    <xdr:to>
      <xdr:col>45</xdr:col>
      <xdr:colOff>177800</xdr:colOff>
      <xdr:row>78</xdr:row>
      <xdr:rowOff>109604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480092"/>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106992</xdr:rowOff>
    </xdr:from>
    <xdr:to>
      <xdr:col>41</xdr:col>
      <xdr:colOff>50800</xdr:colOff>
      <xdr:row>78</xdr:row>
      <xdr:rowOff>108786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480092"/>
          <a:ext cx="889000" cy="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72022</xdr:rowOff>
    </xdr:from>
    <xdr:to>
      <xdr:col>55</xdr:col>
      <xdr:colOff>50800</xdr:colOff>
      <xdr:row>79</xdr:row>
      <xdr:rowOff>2172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4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31399</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3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85306</xdr:rowOff>
    </xdr:from>
    <xdr:to>
      <xdr:col>50</xdr:col>
      <xdr:colOff>165100</xdr:colOff>
      <xdr:row>79</xdr:row>
      <xdr:rowOff>15456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5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31983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23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58804</xdr:rowOff>
    </xdr:from>
    <xdr:to>
      <xdr:col>46</xdr:col>
      <xdr:colOff>38100</xdr:colOff>
      <xdr:row>78</xdr:row>
      <xdr:rowOff>160404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3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5481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207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56192</xdr:rowOff>
    </xdr:from>
    <xdr:to>
      <xdr:col>41</xdr:col>
      <xdr:colOff>101600</xdr:colOff>
      <xdr:row>78</xdr:row>
      <xdr:rowOff>157792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2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2869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204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57986</xdr:rowOff>
    </xdr:from>
    <xdr:to>
      <xdr:col>36</xdr:col>
      <xdr:colOff>165100</xdr:colOff>
      <xdr:row>78</xdr:row>
      <xdr:rowOff>159586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3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150713</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52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63204</xdr:rowOff>
    </xdr:from>
    <xdr:to>
      <xdr:col>55</xdr:col>
      <xdr:colOff>0</xdr:colOff>
      <xdr:row>98</xdr:row>
      <xdr:rowOff>74408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865304"/>
          <a:ext cx="838200" cy="11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74408</xdr:rowOff>
    </xdr:from>
    <xdr:to>
      <xdr:col>50</xdr:col>
      <xdr:colOff>114300</xdr:colOff>
      <xdr:row>98</xdr:row>
      <xdr:rowOff>103443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876508"/>
          <a:ext cx="889000" cy="2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82335</xdr:rowOff>
    </xdr:from>
    <xdr:to>
      <xdr:col>45</xdr:col>
      <xdr:colOff>177800</xdr:colOff>
      <xdr:row>98</xdr:row>
      <xdr:rowOff>103443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884435"/>
          <a:ext cx="889000" cy="21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81626</xdr:rowOff>
    </xdr:from>
    <xdr:to>
      <xdr:col>41</xdr:col>
      <xdr:colOff>50800</xdr:colOff>
      <xdr:row>98</xdr:row>
      <xdr:rowOff>82335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883726"/>
          <a:ext cx="889000" cy="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12404</xdr:rowOff>
    </xdr:from>
    <xdr:to>
      <xdr:col>55</xdr:col>
      <xdr:colOff>50800</xdr:colOff>
      <xdr:row>98</xdr:row>
      <xdr:rowOff>114004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81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162281</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792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23608</xdr:rowOff>
    </xdr:from>
    <xdr:to>
      <xdr:col>50</xdr:col>
      <xdr:colOff>165100</xdr:colOff>
      <xdr:row>98</xdr:row>
      <xdr:rowOff>125208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82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116335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9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52643</xdr:rowOff>
    </xdr:from>
    <xdr:to>
      <xdr:col>46</xdr:col>
      <xdr:colOff>38100</xdr:colOff>
      <xdr:row>98</xdr:row>
      <xdr:rowOff>154243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85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145370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94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31535</xdr:rowOff>
    </xdr:from>
    <xdr:to>
      <xdr:col>41</xdr:col>
      <xdr:colOff>101600</xdr:colOff>
      <xdr:row>98</xdr:row>
      <xdr:rowOff>133135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3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124262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926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30826</xdr:rowOff>
    </xdr:from>
    <xdr:to>
      <xdr:col>36</xdr:col>
      <xdr:colOff>165100</xdr:colOff>
      <xdr:row>98</xdr:row>
      <xdr:rowOff>132426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3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123553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2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149105</xdr:rowOff>
    </xdr:from>
    <xdr:to>
      <xdr:col>85</xdr:col>
      <xdr:colOff>127000</xdr:colOff>
      <xdr:row>36</xdr:row>
      <xdr:rowOff>167981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21305"/>
          <a:ext cx="838200" cy="1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126343</xdr:rowOff>
    </xdr:from>
    <xdr:to>
      <xdr:col>81</xdr:col>
      <xdr:colOff>50800</xdr:colOff>
      <xdr:row>36</xdr:row>
      <xdr:rowOff>167981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298543"/>
          <a:ext cx="889000" cy="4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126343</xdr:rowOff>
    </xdr:from>
    <xdr:to>
      <xdr:col>76</xdr:col>
      <xdr:colOff>114300</xdr:colOff>
      <xdr:row>37</xdr:row>
      <xdr:rowOff>95221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298543"/>
          <a:ext cx="889000" cy="140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39356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8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33907</xdr:rowOff>
    </xdr:from>
    <xdr:to>
      <xdr:col>71</xdr:col>
      <xdr:colOff>177800</xdr:colOff>
      <xdr:row>37</xdr:row>
      <xdr:rowOff>95221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377557"/>
          <a:ext cx="889000" cy="6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98305</xdr:rowOff>
    </xdr:from>
    <xdr:to>
      <xdr:col>85</xdr:col>
      <xdr:colOff>177800</xdr:colOff>
      <xdr:row>37</xdr:row>
      <xdr:rowOff>28455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7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76732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4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117181</xdr:rowOff>
    </xdr:from>
    <xdr:to>
      <xdr:col>81</xdr:col>
      <xdr:colOff>101600</xdr:colOff>
      <xdr:row>37</xdr:row>
      <xdr:rowOff>47331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89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38458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382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75543</xdr:rowOff>
    </xdr:from>
    <xdr:to>
      <xdr:col>76</xdr:col>
      <xdr:colOff>165100</xdr:colOff>
      <xdr:row>37</xdr:row>
      <xdr:rowOff>5693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24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22220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02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44421</xdr:rowOff>
    </xdr:from>
    <xdr:to>
      <xdr:col>72</xdr:col>
      <xdr:colOff>38100</xdr:colOff>
      <xdr:row>37</xdr:row>
      <xdr:rowOff>146021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8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137148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48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154557</xdr:rowOff>
    </xdr:from>
    <xdr:to>
      <xdr:col>67</xdr:col>
      <xdr:colOff>101600</xdr:colOff>
      <xdr:row>37</xdr:row>
      <xdr:rowOff>84707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2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75834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41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167502</xdr:rowOff>
    </xdr:from>
    <xdr:to>
      <xdr:col>85</xdr:col>
      <xdr:colOff>127000</xdr:colOff>
      <xdr:row>57</xdr:row>
      <xdr:rowOff>102525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68702"/>
          <a:ext cx="838200" cy="106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91827</xdr:rowOff>
    </xdr:from>
    <xdr:to>
      <xdr:col>81</xdr:col>
      <xdr:colOff>50800</xdr:colOff>
      <xdr:row>57</xdr:row>
      <xdr:rowOff>102525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864477"/>
          <a:ext cx="889000" cy="1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81883</xdr:rowOff>
    </xdr:from>
    <xdr:to>
      <xdr:col>76</xdr:col>
      <xdr:colOff>114300</xdr:colOff>
      <xdr:row>57</xdr:row>
      <xdr:rowOff>91827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54533"/>
          <a:ext cx="889000" cy="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59978</xdr:rowOff>
    </xdr:from>
    <xdr:to>
      <xdr:col>71</xdr:col>
      <xdr:colOff>177800</xdr:colOff>
      <xdr:row>57</xdr:row>
      <xdr:rowOff>81883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32628"/>
          <a:ext cx="889000" cy="2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116702</xdr:rowOff>
    </xdr:from>
    <xdr:to>
      <xdr:col>85</xdr:col>
      <xdr:colOff>177800</xdr:colOff>
      <xdr:row>57</xdr:row>
      <xdr:rowOff>46852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95129</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9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51725</xdr:rowOff>
    </xdr:from>
    <xdr:to>
      <xdr:col>81</xdr:col>
      <xdr:colOff>101600</xdr:colOff>
      <xdr:row>57</xdr:row>
      <xdr:rowOff>153325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2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144452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1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41027</xdr:rowOff>
    </xdr:from>
    <xdr:to>
      <xdr:col>76</xdr:col>
      <xdr:colOff>165100</xdr:colOff>
      <xdr:row>57</xdr:row>
      <xdr:rowOff>142627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1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133754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06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31083</xdr:rowOff>
    </xdr:from>
    <xdr:to>
      <xdr:col>72</xdr:col>
      <xdr:colOff>38100</xdr:colOff>
      <xdr:row>57</xdr:row>
      <xdr:rowOff>132683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0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123810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96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9178</xdr:rowOff>
    </xdr:from>
    <xdr:to>
      <xdr:col>67</xdr:col>
      <xdr:colOff>101600</xdr:colOff>
      <xdr:row>57</xdr:row>
      <xdr:rowOff>110778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8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101905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7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162148</xdr:rowOff>
    </xdr:from>
    <xdr:to>
      <xdr:col>85</xdr:col>
      <xdr:colOff>127000</xdr:colOff>
      <xdr:row>78</xdr:row>
      <xdr:rowOff>110440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363798"/>
          <a:ext cx="8382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162148</xdr:rowOff>
    </xdr:from>
    <xdr:to>
      <xdr:col>81</xdr:col>
      <xdr:colOff>50800</xdr:colOff>
      <xdr:row>78</xdr:row>
      <xdr:rowOff>81452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363798"/>
          <a:ext cx="889000" cy="90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76951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4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81452</xdr:rowOff>
    </xdr:from>
    <xdr:to>
      <xdr:col>76</xdr:col>
      <xdr:colOff>114300</xdr:colOff>
      <xdr:row>78</xdr:row>
      <xdr:rowOff>114714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454552"/>
          <a:ext cx="889000" cy="33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62844</xdr:rowOff>
    </xdr:from>
    <xdr:to>
      <xdr:col>71</xdr:col>
      <xdr:colOff>177800</xdr:colOff>
      <xdr:row>78</xdr:row>
      <xdr:rowOff>114714</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35944"/>
          <a:ext cx="889000" cy="5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59640</xdr:rowOff>
    </xdr:from>
    <xdr:to>
      <xdr:col>85</xdr:col>
      <xdr:colOff>177800</xdr:colOff>
      <xdr:row>78</xdr:row>
      <xdr:rowOff>161240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3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6223</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111348</xdr:rowOff>
    </xdr:from>
    <xdr:to>
      <xdr:col>81</xdr:col>
      <xdr:colOff>101600</xdr:colOff>
      <xdr:row>78</xdr:row>
      <xdr:rowOff>41498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31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58025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088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30652</xdr:rowOff>
    </xdr:from>
    <xdr:to>
      <xdr:col>76</xdr:col>
      <xdr:colOff>165100</xdr:colOff>
      <xdr:row>78</xdr:row>
      <xdr:rowOff>132252</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0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123379</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49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63914</xdr:rowOff>
    </xdr:from>
    <xdr:to>
      <xdr:col>72</xdr:col>
      <xdr:colOff>38100</xdr:colOff>
      <xdr:row>78</xdr:row>
      <xdr:rowOff>165514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3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156641</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52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12044</xdr:rowOff>
    </xdr:from>
    <xdr:to>
      <xdr:col>67</xdr:col>
      <xdr:colOff>101600</xdr:colOff>
      <xdr:row>78</xdr:row>
      <xdr:rowOff>113644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38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104771</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477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111444</xdr:rowOff>
    </xdr:from>
    <xdr:to>
      <xdr:col>85</xdr:col>
      <xdr:colOff>127000</xdr:colOff>
      <xdr:row>96</xdr:row>
      <xdr:rowOff>31919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399194"/>
          <a:ext cx="838200" cy="9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111444</xdr:rowOff>
    </xdr:from>
    <xdr:to>
      <xdr:col>81</xdr:col>
      <xdr:colOff>50800</xdr:colOff>
      <xdr:row>96</xdr:row>
      <xdr:rowOff>30040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399194"/>
          <a:ext cx="889000" cy="9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30040</xdr:rowOff>
    </xdr:from>
    <xdr:to>
      <xdr:col>76</xdr:col>
      <xdr:colOff>114300</xdr:colOff>
      <xdr:row>96</xdr:row>
      <xdr:rowOff>62556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489240"/>
          <a:ext cx="889000" cy="3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62556</xdr:rowOff>
    </xdr:from>
    <xdr:to>
      <xdr:col>71</xdr:col>
      <xdr:colOff>177800</xdr:colOff>
      <xdr:row>96</xdr:row>
      <xdr:rowOff>94222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521756"/>
          <a:ext cx="889000" cy="3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152569</xdr:rowOff>
    </xdr:from>
    <xdr:to>
      <xdr:col>85</xdr:col>
      <xdr:colOff>177800</xdr:colOff>
      <xdr:row>96</xdr:row>
      <xdr:rowOff>82719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44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3996</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291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60644</xdr:rowOff>
    </xdr:from>
    <xdr:to>
      <xdr:col>81</xdr:col>
      <xdr:colOff>101600</xdr:colOff>
      <xdr:row>95</xdr:row>
      <xdr:rowOff>162244</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348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7321</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181795" y="16123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150690</xdr:rowOff>
    </xdr:from>
    <xdr:to>
      <xdr:col>76</xdr:col>
      <xdr:colOff>165100</xdr:colOff>
      <xdr:row>96</xdr:row>
      <xdr:rowOff>80840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43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97367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21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11756</xdr:rowOff>
    </xdr:from>
    <xdr:to>
      <xdr:col>72</xdr:col>
      <xdr:colOff>38100</xdr:colOff>
      <xdr:row>96</xdr:row>
      <xdr:rowOff>113356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47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129883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4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43422</xdr:rowOff>
    </xdr:from>
    <xdr:to>
      <xdr:col>67</xdr:col>
      <xdr:colOff>101600</xdr:colOff>
      <xdr:row>96</xdr:row>
      <xdr:rowOff>145022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50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161549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7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概ね平均的な歳出構造となっているが、総務費・民生費・公債費の歳出額が、類似団体内平均値と比較して差額が大きくなっている。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年度に実施した繰上償還によって減額となっている。</a:t>
          </a:r>
        </a:p>
        <a:p>
          <a:r>
            <a:rPr kumimoji="1" lang="ja-JP" altLang="en-US" sz="1300">
              <a:latin typeface="ＭＳ Ｐゴシック" panose="020B0600070205080204" pitchFamily="50" charset="-128"/>
              <a:ea typeface="ＭＳ Ｐゴシック" panose="020B0600070205080204" pitchFamily="50" charset="-128"/>
            </a:rPr>
            <a:t>総務費と民生費は、庁舎分館建設工事や認定こども園増築等の施設整備のための負担であり、今後は減少する見込みとなっている。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徳島県東みよし町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財政調整基金については、中期的な見通しのもとに、決算剰余金を中心に積み立てるとともに、最低水準の取り崩しに努めている。令和６年度は、</a:t>
          </a:r>
          <a:r>
            <a:rPr kumimoji="1" lang="en-US" altLang="ja-JP" sz="1400">
              <a:latin typeface="ＭＳ ゴシック" pitchFamily="49" charset="-128"/>
              <a:ea typeface="ＭＳ ゴシック" pitchFamily="49" charset="-128"/>
            </a:rPr>
            <a:t>500,000</a:t>
          </a:r>
          <a:r>
            <a:rPr kumimoji="1" lang="ja-JP" altLang="en-US" sz="1400">
              <a:latin typeface="ＭＳ ゴシック" pitchFamily="49" charset="-128"/>
              <a:ea typeface="ＭＳ ゴシック" pitchFamily="49" charset="-128"/>
            </a:rPr>
            <a:t>千円取り崩しを行ったが、</a:t>
          </a:r>
          <a:r>
            <a:rPr kumimoji="1" lang="en-US" altLang="ja-JP" sz="1400">
              <a:latin typeface="ＭＳ ゴシック" pitchFamily="49" charset="-128"/>
              <a:ea typeface="ＭＳ ゴシック" pitchFamily="49" charset="-128"/>
            </a:rPr>
            <a:t>406,793</a:t>
          </a:r>
          <a:r>
            <a:rPr kumimoji="1" lang="ja-JP" altLang="en-US" sz="1400">
              <a:latin typeface="ＭＳ ゴシック" pitchFamily="49" charset="-128"/>
              <a:ea typeface="ＭＳ ゴシック" pitchFamily="49" charset="-128"/>
            </a:rPr>
            <a:t>千円積立し残高は減少となった。</a:t>
          </a:r>
        </a:p>
        <a:p>
          <a:r>
            <a:rPr kumimoji="1" lang="ja-JP" altLang="en-US" sz="1400">
              <a:latin typeface="ＭＳ ゴシック" pitchFamily="49" charset="-128"/>
              <a:ea typeface="ＭＳ ゴシック" pitchFamily="49" charset="-128"/>
            </a:rPr>
            <a:t>実質収支については、黒字が継続している状況である。</a:t>
          </a:r>
        </a:p>
        <a:p>
          <a:r>
            <a:rPr kumimoji="1" lang="ja-JP" altLang="en-US" sz="1400">
              <a:latin typeface="ＭＳ ゴシック" pitchFamily="49" charset="-128"/>
              <a:ea typeface="ＭＳ ゴシック" pitchFamily="49" charset="-128"/>
            </a:rPr>
            <a:t>実質単年度収支は、財政調整基金への積立金減により、令和６年度は赤字となっている。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徳島県東みよし町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本町は、全ての会計で黒字となっている。</a:t>
          </a:r>
        </a:p>
        <a:p>
          <a:r>
            <a:rPr kumimoji="1" lang="ja-JP" altLang="en-US" sz="1400">
              <a:latin typeface="ＭＳ ゴシック" pitchFamily="49" charset="-128"/>
              <a:ea typeface="ＭＳ ゴシック" pitchFamily="49" charset="-128"/>
            </a:rPr>
            <a:t>水道事業特別会計は、剰余額が令和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年度から減少したものの、堅調に推移しており黒字額を確保している。</a:t>
          </a:r>
        </a:p>
        <a:p>
          <a:r>
            <a:rPr kumimoji="1" lang="ja-JP" altLang="en-US" sz="1400">
              <a:latin typeface="ＭＳ ゴシック" pitchFamily="49" charset="-128"/>
              <a:ea typeface="ＭＳ ゴシック" pitchFamily="49" charset="-128"/>
            </a:rPr>
            <a:t>一般会計においても、毎年度黒字を継続しており、繰上償還の実施や基金積立を実施している。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徳島県東みよし町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過去に実施した大型事業により地方債の元利償還金は高止まりしているが、地方債発行額の抑制等削減に努めている。元利償還金は、令和５年度に実施した繰上償還の効用により、令和６年度は減少している。</a:t>
          </a:r>
        </a:p>
        <a:p>
          <a:r>
            <a:rPr kumimoji="1" lang="ja-JP" altLang="en-US" sz="1400">
              <a:latin typeface="ＭＳ ゴシック" pitchFamily="49" charset="-128"/>
              <a:ea typeface="ＭＳ ゴシック" pitchFamily="49" charset="-128"/>
            </a:rPr>
            <a:t>今後も引き続き、各事業を精査して行うことで、地方債発行額の抑制に努める。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徳島県東みよし町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年度は庁舎分館建設工事や認定こども園増築工事等のハード整備事業が重なり、地方債の現在高が前年度に比べ</a:t>
          </a:r>
          <a:r>
            <a:rPr kumimoji="1" lang="en-US" altLang="ja-JP" sz="1400">
              <a:latin typeface="ＭＳ ゴシック" pitchFamily="49" charset="-128"/>
              <a:ea typeface="ＭＳ ゴシック" pitchFamily="49" charset="-128"/>
            </a:rPr>
            <a:t>436</a:t>
          </a:r>
          <a:r>
            <a:rPr kumimoji="1" lang="ja-JP" altLang="en-US" sz="1400">
              <a:latin typeface="ＭＳ ゴシック" pitchFamily="49" charset="-128"/>
              <a:ea typeface="ＭＳ ゴシック" pitchFamily="49" charset="-128"/>
            </a:rPr>
            <a:t>百万増となった。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財源等は、基準財政需要額算入見込額の増の影響により増額している。将来負担額を大幅に上回っており、堅調に推移している。今後も引き続き、各事業を精査して行うことで、地方債残高の増加抑制に努める。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徳島県東みよし町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・元利償還金の増へ対応するため減債基金を取崩ししたこと、民間保育施設整備補助等のため元気・交流・未来基金を取崩ししたことが影響し、全体額としては減額となっている。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・公共施設の老朽化対策のため、公共施設等総合管理基金を取り崩すことを想定している。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・不測の事態への対応に加え、今後の財政需要の増大にも適切に対応していけるように、財政調整基金を一定額確保していくことを予定している。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・東みよし町元気・交流・未来基金：町民の連帯及び産業基盤の強化及び地域振興を図る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・東みよし町公共施設等総合管理基金：公共施設等の更新、統廃合及び長寿命化など</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・民間保育施設整備補助等のため元気・交流・未来基金を合計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万円取崩したため、減額となっている。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・東みよし町公共施設等総合管理基金：公共施設等の更新、統廃合及び長寿命化事業に充当予定。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億円となっており、前年度とほぼ横ばいとなっている。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・市町村合併以降、財政構造改革として、歳入歳出両面にわたる取組を進めてきたが、そうした取組をしてもなお、解消できない財源不足額については、財源調整的な基金の取り崩しにより対応してきた。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・景気後退による町税の大幅な減収や、大規模災害の発生など不測の事態に備えるため、これまで同様、予算編成や予算執行における効率化の取り組みを進め、残高の確保に努める。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億円となっている。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億円積立したため、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過去の起債事業に対する財源として、毎年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億円計画的に取り崩している。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・償還額は、令和５年度に実施した繰上償還の効用により、令和６年度は減少している。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・公共施設の更新等大型事業が予定されているため、減債基金への積立を行い、償還へ備える予定。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4EB6916-0EC9-4352-9EE4-0BCE5021A9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8E2DF99-8992-4FA0-BE39-1307A7C31A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B43FCFB-C096-4133-B383-5096B546D0E4}"/>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2818788-54D0-4493-920B-50D8B7A53FC7}"/>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1D7D1FE-B1C3-40E2-9EF6-D7E94BE69C9A}"/>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59D5E19-58D5-4F19-B85D-FF5FFBC2AF9F}"/>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6EF36B3-41C4-4BEF-B94A-27510AF4D63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535596A-54E1-47A2-9C76-AEF57A753DA4}"/>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3F56F78-E3EC-4145-9339-14C35A9D4A25}"/>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C68C26B-B698-4BF0-A930-4BB5C2CF6BDE}"/>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506648A-7DEB-454B-90E5-778E9ACE5B7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B7187AE-63A6-4281-A665-D0499FC43B9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1EA4CF0-C42E-4D12-9D66-516A73331DC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32B5313-89C6-40A8-9E05-D8D4F9E1C86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AB8FCF7-94A2-4068-AA77-0E83A61EED7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4356B68-5CE0-4F75-8082-7E223E56FBC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徳島県東みよし町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3609C4-E108-424A-8B4F-B5D2042E9FC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7E541B9-0DF5-4339-8176-280C1C2A1A9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B232577-7EA2-493D-ADDF-03959D0DD13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A3E3E0E-96F6-47D3-A53E-03EB01953C2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E3ACC84-26CD-4E1E-A03C-A1E56468D07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3E4E582-C874-43DD-B1AA-DBB3C1C9C9D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13,205
13,065
122.48
11,270,445
10,658,679
424,639
5,410,942
9,123,782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529460B-39C0-4606-B460-7EDEDF5E693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4AE99AB-AB91-40B1-8117-DB41DB4158E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94C8011-BA30-495F-B14E-1CA63427CA6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2B54A6C-7E40-423B-A331-022594A146B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A1762B0-45D5-455B-AAD5-52EF6F1261A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F252F7C-BFDA-4E5B-87C0-2B123290B82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3D156D1-607F-486E-A14B-329D8805563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6F15B72-B459-41D4-81FE-A85455C35C4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F104FF6-9128-4D96-A0EF-2444C98C7F2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925112C-8540-400A-B333-F2174E89D71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79858DB-8CFA-49A3-9D1E-F71B3D009A5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CC6C658-41B0-4958-A6B6-AFD3BA28E9F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7827CD6-6FC8-41F0-B77E-02789631925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C340E25-E2B9-41D5-AE44-E6E54418872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594C5FC-A792-4455-A316-568C32F2BEF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AE2C19A-1B99-4481-8FF4-EB6AD815F1C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6982AA3-E9F8-446C-A0C8-5ACD65B11AF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EB794B3-1162-4929-9D13-4C8B816F303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5F8BD9F-3E5C-4CF3-8700-03D6AE6A394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12C5D3F-3C7D-4DD4-8A6A-FD50061891C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8B8CA25-9CC6-4882-8D16-C62F76C0BA4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58E41BD-D1AD-441C-B767-41CD7B0237F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135AC3E-77E1-4288-B72A-7247987F855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599A557-D38B-429D-9CE6-71ACC57A947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CD11905-1989-4E78-A13E-07423804F2B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E30C4BC-9A21-49FA-BBA5-18DB0416F39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B43FD81-2B4D-48B7-8D41-6EE709971FF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F24592C-0AAB-4FC1-BA46-556C94CC3D6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5FF5851-9BD3-4584-A16D-7E1E5619B60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55B49BF-905A-49AB-A7C7-79596DD15A1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C177396-4323-4189-BB50-855CF29097E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123551D-0A76-42A4-ACF8-429558FBEB2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DCA4F4D-E7D8-4190-8630-12FCB0F1785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2E7C18F-A811-4F66-A5B7-312F2C47EE6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ED5EFEE5-399D-4F2D-8731-E9E1A941570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有形固定資産減価償却率は、類似団体・全国・県の平均値より低い数値となっている。</a:t>
          </a:r>
        </a:p>
        <a:p>
          <a:r>
            <a:rPr kumimoji="1" lang="ja-JP" altLang="en-US" sz="1100">
              <a:latin typeface="ＭＳ Ｐゴシック" panose="020B0600070205080204" pitchFamily="50" charset="-128"/>
              <a:ea typeface="ＭＳ Ｐゴシック" panose="020B0600070205080204" pitchFamily="50" charset="-128"/>
            </a:rPr>
            <a:t>　令和７年度に改訂した東みよし町公共施設等総合管理計画において、公共施設等の長寿命化の推進、総延べ床面積の縮減などの方針を定めており、更新・統廃合・長寿命化等を計画的に行い、財政負担の軽減・平準化を図っ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44020E8-FA0B-49A0-AF8C-94F10D7F2B9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805DA35-7F39-4121-87A5-F2A3E4E671A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D76D1960-7E3A-4C98-A862-BD6C2556615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828720BF-D82F-4797-B2FF-770014E17035}"/>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a:extLst>
            <a:ext uri="{FF2B5EF4-FFF2-40B4-BE49-F238E27FC236}">
              <a16:creationId xmlns:a16="http://schemas.microsoft.com/office/drawing/2014/main" id="{9C2467C6-A1B7-43B3-8EB9-CB747BFBBA1A}"/>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FB70F984-2E97-40A5-B790-752BAE59EEC3}"/>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ABF8AF83-60AA-4FA5-BAA3-FC714825DA62}"/>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7E3A0F7A-4CC2-4FDD-B744-67075EE4E965}"/>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A4671B23-C27F-4927-BD4E-764E4694FFD1}"/>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1510E459-FF10-4AEA-A187-A61C82E84F03}"/>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BAA187D5-2FF5-4D34-AFF2-E47FAD70795F}"/>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E87A3B78-1574-4814-89E5-48D713A23DB5}"/>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93679B11-C2EE-47E6-B109-9B295DEC8E17}"/>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B2914A6B-9A2E-42DC-86E4-30389167766D}"/>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02903795-801E-4013-B330-A26D34410462}"/>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D99546ED-C90B-44FC-AB9D-472B13250985}"/>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07295326-0C8F-4FDB-8B95-5BFD18791783}"/>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C2DE36B2-6A1E-4E33-9A79-9675103C0E5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FABA07DC-82F0-41F0-AB6C-A5793A10F7A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2873F7AB-A966-4AEC-A4EE-9322C696830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a:extLst>
            <a:ext uri="{FF2B5EF4-FFF2-40B4-BE49-F238E27FC236}">
              <a16:creationId xmlns:a16="http://schemas.microsoft.com/office/drawing/2014/main" id="{0B344F76-06B2-4C59-9CB0-DB3DFC0A9F8C}"/>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a:extLst>
            <a:ext uri="{FF2B5EF4-FFF2-40B4-BE49-F238E27FC236}">
              <a16:creationId xmlns:a16="http://schemas.microsoft.com/office/drawing/2014/main" id="{67EAF060-A6EA-49EC-8013-0C8F8536102B}"/>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a:extLst>
            <a:ext uri="{FF2B5EF4-FFF2-40B4-BE49-F238E27FC236}">
              <a16:creationId xmlns:a16="http://schemas.microsoft.com/office/drawing/2014/main" id="{50FCF20A-C5A2-4A48-83A3-6A40CE3A3CD4}"/>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a:extLst>
            <a:ext uri="{FF2B5EF4-FFF2-40B4-BE49-F238E27FC236}">
              <a16:creationId xmlns:a16="http://schemas.microsoft.com/office/drawing/2014/main" id="{AFC30BE7-F8AA-454F-A558-F8AC0DF7800F}"/>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a:extLst>
            <a:ext uri="{FF2B5EF4-FFF2-40B4-BE49-F238E27FC236}">
              <a16:creationId xmlns:a16="http://schemas.microsoft.com/office/drawing/2014/main" id="{D2EDE33E-F9A1-4BE7-BD5F-958900135996}"/>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84" name="有形固定資産減価償却率平均値テキスト">
          <a:extLst>
            <a:ext uri="{FF2B5EF4-FFF2-40B4-BE49-F238E27FC236}">
              <a16:creationId xmlns:a16="http://schemas.microsoft.com/office/drawing/2014/main" id="{70EE9D33-8E7D-447C-BBB5-71D39BEB3B2A}"/>
            </a:ext>
          </a:extLst>
        </xdr:cNvPr>
        <xdr:cNvSpPr txBox="1"/>
      </xdr:nvSpPr>
      <xdr:spPr>
        <a:xfrm>
          <a:off x="48133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6FB00EC2-6768-4DBE-870E-9F7245DF5299}"/>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792D811D-E83B-4570-A501-BF9A905BC13B}"/>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a:extLst>
            <a:ext uri="{FF2B5EF4-FFF2-40B4-BE49-F238E27FC236}">
              <a16:creationId xmlns:a16="http://schemas.microsoft.com/office/drawing/2014/main" id="{42F9F871-177A-4A95-8A47-40FE1B94FD68}"/>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a:extLst>
            <a:ext uri="{FF2B5EF4-FFF2-40B4-BE49-F238E27FC236}">
              <a16:creationId xmlns:a16="http://schemas.microsoft.com/office/drawing/2014/main" id="{027CDE60-9F8C-4C4E-86EB-575353751B5A}"/>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6E68D61C-7583-4AB8-BE82-21747EFC7963}"/>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50D55C0-319F-48CD-BB56-21DE6950D2D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331D4B9B-3EDE-4426-94E2-4FE93D69217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AA89B54C-91C3-4424-B144-6B00A202C29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17263BD0-37FE-4CF5-917D-6C0523C40B4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8585A06C-CFB3-496C-842F-CCB5E3F58D0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145097</xdr:rowOff>
    </xdr:from>
    <xdr:to>
      <xdr:col>23</xdr:col>
      <xdr:colOff>136525</xdr:colOff>
      <xdr:row>29</xdr:row>
      <xdr:rowOff>75247</xdr:rowOff>
    </xdr:to>
    <xdr:sp macro="" textlink="">
      <xdr:nvSpPr>
        <xdr:cNvPr id="95" name="楕円 94">
          <a:extLst>
            <a:ext uri="{FF2B5EF4-FFF2-40B4-BE49-F238E27FC236}">
              <a16:creationId xmlns:a16="http://schemas.microsoft.com/office/drawing/2014/main" id="{1214AF46-2454-4709-95CB-1AECF98C4294}"/>
            </a:ext>
          </a:extLst>
        </xdr:cNvPr>
        <xdr:cNvSpPr/>
      </xdr:nvSpPr>
      <xdr:spPr>
        <a:xfrm>
          <a:off x="4711700" y="571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167974</xdr:rowOff>
    </xdr:from>
    <xdr:ext cx="405111" cy="259045"/>
    <xdr:sp macro="" textlink="">
      <xdr:nvSpPr>
        <xdr:cNvPr id="96" name="有形固定資産減価償却率該当値テキスト">
          <a:extLst>
            <a:ext uri="{FF2B5EF4-FFF2-40B4-BE49-F238E27FC236}">
              <a16:creationId xmlns:a16="http://schemas.microsoft.com/office/drawing/2014/main" id="{23E688D2-73C3-46A0-8041-C30C9997A4DC}"/>
            </a:ext>
          </a:extLst>
        </xdr:cNvPr>
        <xdr:cNvSpPr txBox="1"/>
      </xdr:nvSpPr>
      <xdr:spPr>
        <a:xfrm>
          <a:off x="4813300" y="5568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126206</xdr:rowOff>
    </xdr:from>
    <xdr:to>
      <xdr:col>19</xdr:col>
      <xdr:colOff>187325</xdr:colOff>
      <xdr:row>29</xdr:row>
      <xdr:rowOff>56356</xdr:rowOff>
    </xdr:to>
    <xdr:sp macro="" textlink="">
      <xdr:nvSpPr>
        <xdr:cNvPr id="97" name="楕円 96">
          <a:extLst>
            <a:ext uri="{FF2B5EF4-FFF2-40B4-BE49-F238E27FC236}">
              <a16:creationId xmlns:a16="http://schemas.microsoft.com/office/drawing/2014/main" id="{F8C1F3B8-F23E-4E8E-8351-ED924EB09F17}"/>
            </a:ext>
          </a:extLst>
        </xdr:cNvPr>
        <xdr:cNvSpPr/>
      </xdr:nvSpPr>
      <xdr:spPr>
        <a:xfrm>
          <a:off x="4000500" y="569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5556</xdr:rowOff>
    </xdr:from>
    <xdr:to>
      <xdr:col>23</xdr:col>
      <xdr:colOff>85725</xdr:colOff>
      <xdr:row>29</xdr:row>
      <xdr:rowOff>24447</xdr:rowOff>
    </xdr:to>
    <xdr:cxnSp macro="">
      <xdr:nvCxnSpPr>
        <xdr:cNvPr id="98" name="直線コネクタ 97">
          <a:extLst>
            <a:ext uri="{FF2B5EF4-FFF2-40B4-BE49-F238E27FC236}">
              <a16:creationId xmlns:a16="http://schemas.microsoft.com/office/drawing/2014/main" id="{4D95718E-4A88-45D1-9912-C538DF962ACE}"/>
            </a:ext>
          </a:extLst>
        </xdr:cNvPr>
        <xdr:cNvCxnSpPr/>
      </xdr:nvCxnSpPr>
      <xdr:spPr>
        <a:xfrm>
          <a:off x="4051300" y="5749131"/>
          <a:ext cx="711200" cy="1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14129</xdr:rowOff>
    </xdr:from>
    <xdr:to>
      <xdr:col>15</xdr:col>
      <xdr:colOff>187325</xdr:colOff>
      <xdr:row>29</xdr:row>
      <xdr:rowOff>115729</xdr:rowOff>
    </xdr:to>
    <xdr:sp macro="" textlink="">
      <xdr:nvSpPr>
        <xdr:cNvPr id="99" name="楕円 98">
          <a:extLst>
            <a:ext uri="{FF2B5EF4-FFF2-40B4-BE49-F238E27FC236}">
              <a16:creationId xmlns:a16="http://schemas.microsoft.com/office/drawing/2014/main" id="{8570B19A-272E-4010-92D6-0BC041DCC402}"/>
            </a:ext>
          </a:extLst>
        </xdr:cNvPr>
        <xdr:cNvSpPr/>
      </xdr:nvSpPr>
      <xdr:spPr>
        <a:xfrm>
          <a:off x="3238500" y="575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5556</xdr:rowOff>
    </xdr:from>
    <xdr:to>
      <xdr:col>19</xdr:col>
      <xdr:colOff>136525</xdr:colOff>
      <xdr:row>29</xdr:row>
      <xdr:rowOff>64929</xdr:rowOff>
    </xdr:to>
    <xdr:cxnSp macro="">
      <xdr:nvCxnSpPr>
        <xdr:cNvPr id="100" name="直線コネクタ 99">
          <a:extLst>
            <a:ext uri="{FF2B5EF4-FFF2-40B4-BE49-F238E27FC236}">
              <a16:creationId xmlns:a16="http://schemas.microsoft.com/office/drawing/2014/main" id="{47B35945-C3E9-4B0E-94FB-8CE534BC162D}"/>
            </a:ext>
          </a:extLst>
        </xdr:cNvPr>
        <xdr:cNvCxnSpPr/>
      </xdr:nvCxnSpPr>
      <xdr:spPr>
        <a:xfrm flipV="1">
          <a:off x="3289300" y="5749131"/>
          <a:ext cx="762000" cy="5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166688</xdr:rowOff>
    </xdr:from>
    <xdr:to>
      <xdr:col>11</xdr:col>
      <xdr:colOff>187325</xdr:colOff>
      <xdr:row>29</xdr:row>
      <xdr:rowOff>96838</xdr:rowOff>
    </xdr:to>
    <xdr:sp macro="" textlink="">
      <xdr:nvSpPr>
        <xdr:cNvPr id="101" name="楕円 100">
          <a:extLst>
            <a:ext uri="{FF2B5EF4-FFF2-40B4-BE49-F238E27FC236}">
              <a16:creationId xmlns:a16="http://schemas.microsoft.com/office/drawing/2014/main" id="{3CA33C8A-C156-49BA-9D92-3744BE7C4A6A}"/>
            </a:ext>
          </a:extLst>
        </xdr:cNvPr>
        <xdr:cNvSpPr/>
      </xdr:nvSpPr>
      <xdr:spPr>
        <a:xfrm>
          <a:off x="2476500" y="573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46038</xdr:rowOff>
    </xdr:from>
    <xdr:to>
      <xdr:col>15</xdr:col>
      <xdr:colOff>136525</xdr:colOff>
      <xdr:row>29</xdr:row>
      <xdr:rowOff>64929</xdr:rowOff>
    </xdr:to>
    <xdr:cxnSp macro="">
      <xdr:nvCxnSpPr>
        <xdr:cNvPr id="102" name="直線コネクタ 101">
          <a:extLst>
            <a:ext uri="{FF2B5EF4-FFF2-40B4-BE49-F238E27FC236}">
              <a16:creationId xmlns:a16="http://schemas.microsoft.com/office/drawing/2014/main" id="{6DBBE23E-F4AF-4DB9-8127-EA0327AC7636}"/>
            </a:ext>
          </a:extLst>
        </xdr:cNvPr>
        <xdr:cNvCxnSpPr/>
      </xdr:nvCxnSpPr>
      <xdr:spPr>
        <a:xfrm>
          <a:off x="2527300" y="5789613"/>
          <a:ext cx="762000" cy="1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128905</xdr:rowOff>
    </xdr:from>
    <xdr:to>
      <xdr:col>7</xdr:col>
      <xdr:colOff>187325</xdr:colOff>
      <xdr:row>29</xdr:row>
      <xdr:rowOff>59055</xdr:rowOff>
    </xdr:to>
    <xdr:sp macro="" textlink="">
      <xdr:nvSpPr>
        <xdr:cNvPr id="103" name="楕円 102">
          <a:extLst>
            <a:ext uri="{FF2B5EF4-FFF2-40B4-BE49-F238E27FC236}">
              <a16:creationId xmlns:a16="http://schemas.microsoft.com/office/drawing/2014/main" id="{5E8C383A-1450-4E2D-9EF3-930606CDA77A}"/>
            </a:ext>
          </a:extLst>
        </xdr:cNvPr>
        <xdr:cNvSpPr/>
      </xdr:nvSpPr>
      <xdr:spPr>
        <a:xfrm>
          <a:off x="1714500" y="57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8255</xdr:rowOff>
    </xdr:from>
    <xdr:to>
      <xdr:col>11</xdr:col>
      <xdr:colOff>136525</xdr:colOff>
      <xdr:row>29</xdr:row>
      <xdr:rowOff>46038</xdr:rowOff>
    </xdr:to>
    <xdr:cxnSp macro="">
      <xdr:nvCxnSpPr>
        <xdr:cNvPr id="104" name="直線コネクタ 103">
          <a:extLst>
            <a:ext uri="{FF2B5EF4-FFF2-40B4-BE49-F238E27FC236}">
              <a16:creationId xmlns:a16="http://schemas.microsoft.com/office/drawing/2014/main" id="{1806EDA1-3A60-496C-B33E-396596E01350}"/>
            </a:ext>
          </a:extLst>
        </xdr:cNvPr>
        <xdr:cNvCxnSpPr/>
      </xdr:nvCxnSpPr>
      <xdr:spPr>
        <a:xfrm>
          <a:off x="1765300" y="5751830"/>
          <a:ext cx="76200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105" name="n_1aveValue有形固定資産減価償却率">
          <a:extLst>
            <a:ext uri="{FF2B5EF4-FFF2-40B4-BE49-F238E27FC236}">
              <a16:creationId xmlns:a16="http://schemas.microsoft.com/office/drawing/2014/main" id="{947B33D1-19F1-46C9-9F5E-BC6919E93F4E}"/>
            </a:ext>
          </a:extLst>
        </xdr:cNvPr>
        <xdr:cNvSpPr txBox="1"/>
      </xdr:nvSpPr>
      <xdr:spPr>
        <a:xfrm>
          <a:off x="383604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106" name="n_2aveValue有形固定資産減価償却率">
          <a:extLst>
            <a:ext uri="{FF2B5EF4-FFF2-40B4-BE49-F238E27FC236}">
              <a16:creationId xmlns:a16="http://schemas.microsoft.com/office/drawing/2014/main" id="{A208300D-67E4-4A74-8095-36D253920440}"/>
            </a:ext>
          </a:extLst>
        </xdr:cNvPr>
        <xdr:cNvSpPr txBox="1"/>
      </xdr:nvSpPr>
      <xdr:spPr>
        <a:xfrm>
          <a:off x="3086744" y="616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107" name="n_3aveValue有形固定資産減価償却率">
          <a:extLst>
            <a:ext uri="{FF2B5EF4-FFF2-40B4-BE49-F238E27FC236}">
              <a16:creationId xmlns:a16="http://schemas.microsoft.com/office/drawing/2014/main" id="{FFA31798-F9C8-4CD2-95EF-9FBBE5D4EEB0}"/>
            </a:ext>
          </a:extLst>
        </xdr:cNvPr>
        <xdr:cNvSpPr txBox="1"/>
      </xdr:nvSpPr>
      <xdr:spPr>
        <a:xfrm>
          <a:off x="2324744" y="615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8" name="n_4aveValue有形固定資産減価償却率">
          <a:extLst>
            <a:ext uri="{FF2B5EF4-FFF2-40B4-BE49-F238E27FC236}">
              <a16:creationId xmlns:a16="http://schemas.microsoft.com/office/drawing/2014/main" id="{F8009400-81DC-4F42-A20B-3A4B7AA32A49}"/>
            </a:ext>
          </a:extLst>
        </xdr:cNvPr>
        <xdr:cNvSpPr txBox="1"/>
      </xdr:nvSpPr>
      <xdr:spPr>
        <a:xfrm>
          <a:off x="1562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72883</xdr:rowOff>
    </xdr:from>
    <xdr:ext cx="405111" cy="259045"/>
    <xdr:sp macro="" textlink="">
      <xdr:nvSpPr>
        <xdr:cNvPr id="109" name="n_1mainValue有形固定資産減価償却率">
          <a:extLst>
            <a:ext uri="{FF2B5EF4-FFF2-40B4-BE49-F238E27FC236}">
              <a16:creationId xmlns:a16="http://schemas.microsoft.com/office/drawing/2014/main" id="{1E43CB1E-14CE-442C-8039-FE51D6A0A618}"/>
            </a:ext>
          </a:extLst>
        </xdr:cNvPr>
        <xdr:cNvSpPr txBox="1"/>
      </xdr:nvSpPr>
      <xdr:spPr>
        <a:xfrm>
          <a:off x="3836044" y="5473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132256</xdr:rowOff>
    </xdr:from>
    <xdr:ext cx="405111" cy="259045"/>
    <xdr:sp macro="" textlink="">
      <xdr:nvSpPr>
        <xdr:cNvPr id="110" name="n_2mainValue有形固定資産減価償却率">
          <a:extLst>
            <a:ext uri="{FF2B5EF4-FFF2-40B4-BE49-F238E27FC236}">
              <a16:creationId xmlns:a16="http://schemas.microsoft.com/office/drawing/2014/main" id="{9C56B151-B2D7-44E4-AB75-4DCF8267E8D4}"/>
            </a:ext>
          </a:extLst>
        </xdr:cNvPr>
        <xdr:cNvSpPr txBox="1"/>
      </xdr:nvSpPr>
      <xdr:spPr>
        <a:xfrm>
          <a:off x="3086744" y="5532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113365</xdr:rowOff>
    </xdr:from>
    <xdr:ext cx="405111" cy="259045"/>
    <xdr:sp macro="" textlink="">
      <xdr:nvSpPr>
        <xdr:cNvPr id="111" name="n_3mainValue有形固定資産減価償却率">
          <a:extLst>
            <a:ext uri="{FF2B5EF4-FFF2-40B4-BE49-F238E27FC236}">
              <a16:creationId xmlns:a16="http://schemas.microsoft.com/office/drawing/2014/main" id="{35501700-0A3F-42D8-BF6B-FA216BAB1296}"/>
            </a:ext>
          </a:extLst>
        </xdr:cNvPr>
        <xdr:cNvSpPr txBox="1"/>
      </xdr:nvSpPr>
      <xdr:spPr>
        <a:xfrm>
          <a:off x="2324744" y="5514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112" name="n_4mainValue有形固定資産減価償却率">
          <a:extLst>
            <a:ext uri="{FF2B5EF4-FFF2-40B4-BE49-F238E27FC236}">
              <a16:creationId xmlns:a16="http://schemas.microsoft.com/office/drawing/2014/main" id="{4E21A106-DE35-47DF-A4E3-B9DCA22E65C3}"/>
            </a:ext>
          </a:extLst>
        </xdr:cNvPr>
        <xdr:cNvSpPr txBox="1"/>
      </xdr:nvSpPr>
      <xdr:spPr>
        <a:xfrm>
          <a:off x="156274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2BFEE142-32D7-4881-84B0-79674912BA8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9D3BE3C2-5F68-43E8-8595-394EF7D25A1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5" name="正方形/長方形 114">
          <a:extLst>
            <a:ext uri="{FF2B5EF4-FFF2-40B4-BE49-F238E27FC236}">
              <a16:creationId xmlns:a16="http://schemas.microsoft.com/office/drawing/2014/main" id="{399FF663-E956-4357-B33E-4B9ED800D92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[ 246.2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650F074E-CEA3-486A-B609-42AB133D3F2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8F5A9B9D-7343-4BB8-BC9C-7B0BE13B83D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ADE47F18-6F92-484F-98DA-E97EDEA404C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984B24F5-6AF6-4527-88C0-4F486D26D16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AD632401-E496-467C-AFBD-61E9CB2CDFC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3BA50740-074C-4BFF-9A7E-D577DCC771D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B32960F0-937D-49F7-8BF4-89E3059F934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58DCDBEE-0363-44D0-B4FB-D5EB3700472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2EA1CAE4-3F0A-4AEF-80F6-AA8014C64C0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984C8144-A573-4D06-A6AB-A038DA9BCB3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全国・徳島県の平均より低い数値となっている。将来負担額の大きなウエイトを占めている、地方債の償還が進んできている。充当可能財源については、歳出削減などにより、各基金の額が確保できている。</a:t>
          </a:r>
        </a:p>
        <a:p>
          <a:r>
            <a:rPr kumimoji="1" lang="ja-JP" altLang="en-US" sz="1100">
              <a:latin typeface="ＭＳ Ｐゴシック" panose="020B0600070205080204" pitchFamily="50" charset="-128"/>
              <a:ea typeface="ＭＳ Ｐゴシック" panose="020B0600070205080204" pitchFamily="50" charset="-128"/>
            </a:rPr>
            <a:t>　今後は地域交流拠点施設などの大型事業が控えており、多額の地方債発行及び基金の取り崩しが想定されることから、今後も安定的な財政運営が行えるよう引き続き経費削減、歳入確保に努める。</a:t>
          </a: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11F233CD-4B00-485A-8D4C-CB4EF470626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16583B28-81D3-4DD7-9074-B762CA01B2B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A1A92A2D-D9B3-40F8-96BF-01CB746B1E8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6CBA91BE-DD51-4D7D-9D42-6C322EB7CF4D}"/>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B54452C2-781E-47B0-B784-D6BCED78FF2D}"/>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987A3776-E2C2-408F-92EB-52C1E5AE248B}"/>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AD070D01-2F6E-4B6F-9C77-E7A9B9976664}"/>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6F0BADD8-ABC8-4353-A27E-40F2760F552D}"/>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19D3FD0C-11E0-4A4F-8CE1-D8C2F8300457}"/>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ECE9D3D2-74DF-49FA-815B-F1C57EED5D3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0DD2B693-B554-471E-8512-B049BEB88ADB}"/>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3E4B0024-8757-478F-A9EA-BE9DC72F973E}"/>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012A993F-27D1-42BE-B114-4D83807000B6}"/>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7376D622-98FF-4DD5-ACD2-7AC879F13B2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1F4C13D4-603C-4F07-AC6D-D05AFBE4CEE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BD148E1B-75F8-478C-AB87-A28BA218580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7D2AF834-0F6B-483C-BDBF-83F9E153CE3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a:extLst>
            <a:ext uri="{FF2B5EF4-FFF2-40B4-BE49-F238E27FC236}">
              <a16:creationId xmlns:a16="http://schemas.microsoft.com/office/drawing/2014/main" id="{634C0A77-55C2-4124-8951-BFC845B16E3E}"/>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a:extLst>
            <a:ext uri="{FF2B5EF4-FFF2-40B4-BE49-F238E27FC236}">
              <a16:creationId xmlns:a16="http://schemas.microsoft.com/office/drawing/2014/main" id="{2BB46474-3CA8-4A78-AB96-AB43798866FE}"/>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a:extLst>
            <a:ext uri="{FF2B5EF4-FFF2-40B4-BE49-F238E27FC236}">
              <a16:creationId xmlns:a16="http://schemas.microsoft.com/office/drawing/2014/main" id="{3C16EC76-A504-4052-9697-6680961FB3CE}"/>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A2DA976B-A29F-46E1-BD63-33A14E0B8729}"/>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5C018B44-9C07-45E6-A3B7-0F4FD84150EF}"/>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8" name="債務償還比率平均値テキスト">
          <a:extLst>
            <a:ext uri="{FF2B5EF4-FFF2-40B4-BE49-F238E27FC236}">
              <a16:creationId xmlns:a16="http://schemas.microsoft.com/office/drawing/2014/main" id="{1E809AC4-5406-4D5E-9A7F-2EE5967B8E0B}"/>
            </a:ext>
          </a:extLst>
        </xdr:cNvPr>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a:extLst>
            <a:ext uri="{FF2B5EF4-FFF2-40B4-BE49-F238E27FC236}">
              <a16:creationId xmlns:a16="http://schemas.microsoft.com/office/drawing/2014/main" id="{48C6E368-AFF8-441E-BB0E-23A0578A8AE7}"/>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a:extLst>
            <a:ext uri="{FF2B5EF4-FFF2-40B4-BE49-F238E27FC236}">
              <a16:creationId xmlns:a16="http://schemas.microsoft.com/office/drawing/2014/main" id="{DA2DA3B1-88CD-4579-90CB-81DCB70A775A}"/>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a:extLst>
            <a:ext uri="{FF2B5EF4-FFF2-40B4-BE49-F238E27FC236}">
              <a16:creationId xmlns:a16="http://schemas.microsoft.com/office/drawing/2014/main" id="{FF8493EE-CFF4-4D7C-BAFE-2CA342449BC7}"/>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a:extLst>
            <a:ext uri="{FF2B5EF4-FFF2-40B4-BE49-F238E27FC236}">
              <a16:creationId xmlns:a16="http://schemas.microsoft.com/office/drawing/2014/main" id="{17F92D2C-E084-4E34-8120-05FFA55418DF}"/>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3" name="フローチャート: 判断 152">
          <a:extLst>
            <a:ext uri="{FF2B5EF4-FFF2-40B4-BE49-F238E27FC236}">
              <a16:creationId xmlns:a16="http://schemas.microsoft.com/office/drawing/2014/main" id="{2A4D9E85-B996-4F9D-9B04-626F6EB865EE}"/>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73F79F9E-3B7C-4073-B5EE-A94E13C71A0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AED545C2-FECF-4483-A43E-0F7AB1ECA6E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A49B116-59C1-4ECE-B4BC-8609F39BE98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5E36D68E-5B2C-44EB-92FD-4C7A1D993FF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338A1A9A-7B5D-4624-BED7-286BBFE995F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18179</xdr:rowOff>
    </xdr:from>
    <xdr:to>
      <xdr:col>76</xdr:col>
      <xdr:colOff>73025</xdr:colOff>
      <xdr:row>28</xdr:row>
      <xdr:rowOff>119779</xdr:rowOff>
    </xdr:to>
    <xdr:sp macro="" textlink="">
      <xdr:nvSpPr>
        <xdr:cNvPr id="159" name="楕円 158">
          <a:extLst>
            <a:ext uri="{FF2B5EF4-FFF2-40B4-BE49-F238E27FC236}">
              <a16:creationId xmlns:a16="http://schemas.microsoft.com/office/drawing/2014/main" id="{F193AEDE-2F12-4A5B-A568-CA622B6ACD8D}"/>
            </a:ext>
          </a:extLst>
        </xdr:cNvPr>
        <xdr:cNvSpPr/>
      </xdr:nvSpPr>
      <xdr:spPr>
        <a:xfrm>
          <a:off x="14744700" y="5590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41056</xdr:rowOff>
    </xdr:from>
    <xdr:ext cx="469744" cy="259045"/>
    <xdr:sp macro="" textlink="">
      <xdr:nvSpPr>
        <xdr:cNvPr id="160" name="債務償還比率該当値テキスト">
          <a:extLst>
            <a:ext uri="{FF2B5EF4-FFF2-40B4-BE49-F238E27FC236}">
              <a16:creationId xmlns:a16="http://schemas.microsoft.com/office/drawing/2014/main" id="{FF2C952B-CD73-423E-A160-A469939D2B33}"/>
            </a:ext>
          </a:extLst>
        </xdr:cNvPr>
        <xdr:cNvSpPr txBox="1"/>
      </xdr:nvSpPr>
      <xdr:spPr>
        <a:xfrm>
          <a:off x="14846300" y="5441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146912</xdr:rowOff>
    </xdr:from>
    <xdr:to>
      <xdr:col>72</xdr:col>
      <xdr:colOff>123825</xdr:colOff>
      <xdr:row>28</xdr:row>
      <xdr:rowOff>77062</xdr:rowOff>
    </xdr:to>
    <xdr:sp macro="" textlink="">
      <xdr:nvSpPr>
        <xdr:cNvPr id="161" name="楕円 160">
          <a:extLst>
            <a:ext uri="{FF2B5EF4-FFF2-40B4-BE49-F238E27FC236}">
              <a16:creationId xmlns:a16="http://schemas.microsoft.com/office/drawing/2014/main" id="{E350FC31-B343-4199-BD46-FE294B141385}"/>
            </a:ext>
          </a:extLst>
        </xdr:cNvPr>
        <xdr:cNvSpPr/>
      </xdr:nvSpPr>
      <xdr:spPr>
        <a:xfrm>
          <a:off x="14033500" y="554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26262</xdr:rowOff>
    </xdr:from>
    <xdr:to>
      <xdr:col>76</xdr:col>
      <xdr:colOff>22225</xdr:colOff>
      <xdr:row>28</xdr:row>
      <xdr:rowOff>68979</xdr:rowOff>
    </xdr:to>
    <xdr:cxnSp macro="">
      <xdr:nvCxnSpPr>
        <xdr:cNvPr id="162" name="直線コネクタ 161">
          <a:extLst>
            <a:ext uri="{FF2B5EF4-FFF2-40B4-BE49-F238E27FC236}">
              <a16:creationId xmlns:a16="http://schemas.microsoft.com/office/drawing/2014/main" id="{D6981CD3-B217-4F27-A350-C41DD448B3BB}"/>
            </a:ext>
          </a:extLst>
        </xdr:cNvPr>
        <xdr:cNvCxnSpPr/>
      </xdr:nvCxnSpPr>
      <xdr:spPr>
        <a:xfrm>
          <a:off x="14084300" y="5598387"/>
          <a:ext cx="711200" cy="42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129640</xdr:rowOff>
    </xdr:from>
    <xdr:to>
      <xdr:col>68</xdr:col>
      <xdr:colOff>123825</xdr:colOff>
      <xdr:row>28</xdr:row>
      <xdr:rowOff>59790</xdr:rowOff>
    </xdr:to>
    <xdr:sp macro="" textlink="">
      <xdr:nvSpPr>
        <xdr:cNvPr id="163" name="楕円 162">
          <a:extLst>
            <a:ext uri="{FF2B5EF4-FFF2-40B4-BE49-F238E27FC236}">
              <a16:creationId xmlns:a16="http://schemas.microsoft.com/office/drawing/2014/main" id="{848A3B73-48BE-4058-8088-59B4FFA0A2FE}"/>
            </a:ext>
          </a:extLst>
        </xdr:cNvPr>
        <xdr:cNvSpPr/>
      </xdr:nvSpPr>
      <xdr:spPr>
        <a:xfrm>
          <a:off x="13271500" y="553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8990</xdr:rowOff>
    </xdr:from>
    <xdr:to>
      <xdr:col>72</xdr:col>
      <xdr:colOff>73025</xdr:colOff>
      <xdr:row>28</xdr:row>
      <xdr:rowOff>26262</xdr:rowOff>
    </xdr:to>
    <xdr:cxnSp macro="">
      <xdr:nvCxnSpPr>
        <xdr:cNvPr id="164" name="直線コネクタ 163">
          <a:extLst>
            <a:ext uri="{FF2B5EF4-FFF2-40B4-BE49-F238E27FC236}">
              <a16:creationId xmlns:a16="http://schemas.microsoft.com/office/drawing/2014/main" id="{E9D0B42E-F2D8-4A22-92FD-31C7CC57D758}"/>
            </a:ext>
          </a:extLst>
        </xdr:cNvPr>
        <xdr:cNvCxnSpPr/>
      </xdr:nvCxnSpPr>
      <xdr:spPr>
        <a:xfrm>
          <a:off x="13322300" y="5581115"/>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44396</xdr:rowOff>
    </xdr:from>
    <xdr:to>
      <xdr:col>64</xdr:col>
      <xdr:colOff>123825</xdr:colOff>
      <xdr:row>28</xdr:row>
      <xdr:rowOff>145996</xdr:rowOff>
    </xdr:to>
    <xdr:sp macro="" textlink="">
      <xdr:nvSpPr>
        <xdr:cNvPr id="165" name="楕円 164">
          <a:extLst>
            <a:ext uri="{FF2B5EF4-FFF2-40B4-BE49-F238E27FC236}">
              <a16:creationId xmlns:a16="http://schemas.microsoft.com/office/drawing/2014/main" id="{EB5CF13E-0A89-4E4E-933A-8CE61B555DCF}"/>
            </a:ext>
          </a:extLst>
        </xdr:cNvPr>
        <xdr:cNvSpPr/>
      </xdr:nvSpPr>
      <xdr:spPr>
        <a:xfrm>
          <a:off x="12509500" y="561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8990</xdr:rowOff>
    </xdr:from>
    <xdr:to>
      <xdr:col>68</xdr:col>
      <xdr:colOff>73025</xdr:colOff>
      <xdr:row>28</xdr:row>
      <xdr:rowOff>95196</xdr:rowOff>
    </xdr:to>
    <xdr:cxnSp macro="">
      <xdr:nvCxnSpPr>
        <xdr:cNvPr id="166" name="直線コネクタ 165">
          <a:extLst>
            <a:ext uri="{FF2B5EF4-FFF2-40B4-BE49-F238E27FC236}">
              <a16:creationId xmlns:a16="http://schemas.microsoft.com/office/drawing/2014/main" id="{1E3E734D-2877-45FB-BAA0-5828C3ABF464}"/>
            </a:ext>
          </a:extLst>
        </xdr:cNvPr>
        <xdr:cNvCxnSpPr/>
      </xdr:nvCxnSpPr>
      <xdr:spPr>
        <a:xfrm flipV="1">
          <a:off x="12560300" y="5581115"/>
          <a:ext cx="762000" cy="8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143709</xdr:rowOff>
    </xdr:from>
    <xdr:to>
      <xdr:col>60</xdr:col>
      <xdr:colOff>123825</xdr:colOff>
      <xdr:row>29</xdr:row>
      <xdr:rowOff>73859</xdr:rowOff>
    </xdr:to>
    <xdr:sp macro="" textlink="">
      <xdr:nvSpPr>
        <xdr:cNvPr id="167" name="楕円 166">
          <a:extLst>
            <a:ext uri="{FF2B5EF4-FFF2-40B4-BE49-F238E27FC236}">
              <a16:creationId xmlns:a16="http://schemas.microsoft.com/office/drawing/2014/main" id="{7E8BE036-7E9C-464C-895B-26658B6534E7}"/>
            </a:ext>
          </a:extLst>
        </xdr:cNvPr>
        <xdr:cNvSpPr/>
      </xdr:nvSpPr>
      <xdr:spPr>
        <a:xfrm>
          <a:off x="11747500" y="571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95196</xdr:rowOff>
    </xdr:from>
    <xdr:to>
      <xdr:col>64</xdr:col>
      <xdr:colOff>73025</xdr:colOff>
      <xdr:row>29</xdr:row>
      <xdr:rowOff>23059</xdr:rowOff>
    </xdr:to>
    <xdr:cxnSp macro="">
      <xdr:nvCxnSpPr>
        <xdr:cNvPr id="168" name="直線コネクタ 167">
          <a:extLst>
            <a:ext uri="{FF2B5EF4-FFF2-40B4-BE49-F238E27FC236}">
              <a16:creationId xmlns:a16="http://schemas.microsoft.com/office/drawing/2014/main" id="{ACBB9B2C-F41B-4F4D-9673-4079E0CD4BC2}"/>
            </a:ext>
          </a:extLst>
        </xdr:cNvPr>
        <xdr:cNvCxnSpPr/>
      </xdr:nvCxnSpPr>
      <xdr:spPr>
        <a:xfrm flipV="1">
          <a:off x="11798300" y="5667321"/>
          <a:ext cx="762000" cy="99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9" name="n_1aveValue債務償還比率">
          <a:extLst>
            <a:ext uri="{FF2B5EF4-FFF2-40B4-BE49-F238E27FC236}">
              <a16:creationId xmlns:a16="http://schemas.microsoft.com/office/drawing/2014/main" id="{5B12F167-0A89-43EB-A358-F8ED459B0BC3}"/>
            </a:ext>
          </a:extLst>
        </xdr:cNvPr>
        <xdr:cNvSpPr txBox="1"/>
      </xdr:nvSpPr>
      <xdr:spPr>
        <a:xfrm>
          <a:off x="13836727" y="59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70" name="n_2aveValue債務償還比率">
          <a:extLst>
            <a:ext uri="{FF2B5EF4-FFF2-40B4-BE49-F238E27FC236}">
              <a16:creationId xmlns:a16="http://schemas.microsoft.com/office/drawing/2014/main" id="{FBC1FD4B-B7DE-4304-A9CD-6D58E725BF19}"/>
            </a:ext>
          </a:extLst>
        </xdr:cNvPr>
        <xdr:cNvSpPr txBox="1"/>
      </xdr:nvSpPr>
      <xdr:spPr>
        <a:xfrm>
          <a:off x="13087427" y="595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71" name="n_3aveValue債務償還比率">
          <a:extLst>
            <a:ext uri="{FF2B5EF4-FFF2-40B4-BE49-F238E27FC236}">
              <a16:creationId xmlns:a16="http://schemas.microsoft.com/office/drawing/2014/main" id="{7F223DBD-F406-4599-B02E-7FE70EFC7133}"/>
            </a:ext>
          </a:extLst>
        </xdr:cNvPr>
        <xdr:cNvSpPr txBox="1"/>
      </xdr:nvSpPr>
      <xdr:spPr>
        <a:xfrm>
          <a:off x="12325427" y="595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67989</xdr:rowOff>
    </xdr:from>
    <xdr:ext cx="469744" cy="259045"/>
    <xdr:sp macro="" textlink="">
      <xdr:nvSpPr>
        <xdr:cNvPr id="172" name="n_4aveValue債務償還比率">
          <a:extLst>
            <a:ext uri="{FF2B5EF4-FFF2-40B4-BE49-F238E27FC236}">
              <a16:creationId xmlns:a16="http://schemas.microsoft.com/office/drawing/2014/main" id="{87423611-8CF8-4E43-B175-92A2C3BF5967}"/>
            </a:ext>
          </a:extLst>
        </xdr:cNvPr>
        <xdr:cNvSpPr txBox="1"/>
      </xdr:nvSpPr>
      <xdr:spPr>
        <a:xfrm>
          <a:off x="11563427" y="615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93589</xdr:rowOff>
    </xdr:from>
    <xdr:ext cx="469744" cy="259045"/>
    <xdr:sp macro="" textlink="">
      <xdr:nvSpPr>
        <xdr:cNvPr id="173" name="n_1mainValue債務償還比率">
          <a:extLst>
            <a:ext uri="{FF2B5EF4-FFF2-40B4-BE49-F238E27FC236}">
              <a16:creationId xmlns:a16="http://schemas.microsoft.com/office/drawing/2014/main" id="{90C2AD78-F3A2-4134-BA81-725B3A8B3477}"/>
            </a:ext>
          </a:extLst>
        </xdr:cNvPr>
        <xdr:cNvSpPr txBox="1"/>
      </xdr:nvSpPr>
      <xdr:spPr>
        <a:xfrm>
          <a:off x="13836727" y="532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76317</xdr:rowOff>
    </xdr:from>
    <xdr:ext cx="469744" cy="259045"/>
    <xdr:sp macro="" textlink="">
      <xdr:nvSpPr>
        <xdr:cNvPr id="174" name="n_2mainValue債務償還比率">
          <a:extLst>
            <a:ext uri="{FF2B5EF4-FFF2-40B4-BE49-F238E27FC236}">
              <a16:creationId xmlns:a16="http://schemas.microsoft.com/office/drawing/2014/main" id="{4E33FE3F-3793-4528-A037-C9B340BB03A7}"/>
            </a:ext>
          </a:extLst>
        </xdr:cNvPr>
        <xdr:cNvSpPr txBox="1"/>
      </xdr:nvSpPr>
      <xdr:spPr>
        <a:xfrm>
          <a:off x="13087427" y="530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162523</xdr:rowOff>
    </xdr:from>
    <xdr:ext cx="469744" cy="259045"/>
    <xdr:sp macro="" textlink="">
      <xdr:nvSpPr>
        <xdr:cNvPr id="175" name="n_3mainValue債務償還比率">
          <a:extLst>
            <a:ext uri="{FF2B5EF4-FFF2-40B4-BE49-F238E27FC236}">
              <a16:creationId xmlns:a16="http://schemas.microsoft.com/office/drawing/2014/main" id="{65833C2E-1225-49E7-B5B1-D76268748493}"/>
            </a:ext>
          </a:extLst>
        </xdr:cNvPr>
        <xdr:cNvSpPr txBox="1"/>
      </xdr:nvSpPr>
      <xdr:spPr>
        <a:xfrm>
          <a:off x="12325427" y="5391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90386</xdr:rowOff>
    </xdr:from>
    <xdr:ext cx="469744" cy="259045"/>
    <xdr:sp macro="" textlink="">
      <xdr:nvSpPr>
        <xdr:cNvPr id="176" name="n_4mainValue債務償還比率">
          <a:extLst>
            <a:ext uri="{FF2B5EF4-FFF2-40B4-BE49-F238E27FC236}">
              <a16:creationId xmlns:a16="http://schemas.microsoft.com/office/drawing/2014/main" id="{74735F45-AC2D-4765-AB6E-6532F8BA3015}"/>
            </a:ext>
          </a:extLst>
        </xdr:cNvPr>
        <xdr:cNvSpPr txBox="1"/>
      </xdr:nvSpPr>
      <xdr:spPr>
        <a:xfrm>
          <a:off x="11563427" y="549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AACEB1BF-BB9C-48C7-81D3-904F96C08B7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42F3AEBA-7367-47FE-BCD3-55E4DEADF61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E2B2D800-14D5-403A-86FF-1999DFCF664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47D346D5-848E-41AE-9A53-095E0C887F7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8543D137-F6E1-48C9-A0EE-7D7EEC83DB0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2FB2F884-5282-4DCA-92F9-BCC59E28E46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029175F-0133-4AE7-B4B8-F51B0566201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FF36C90-FF62-4834-A553-F34CAFA0B9C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DD0929B-9F80-44D8-A0BE-7AF8FCCA575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ADF8125-7D86-4B15-822E-F92E77F5757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徳島県東みよし町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99FAFA8-D752-47D8-97FF-2C34FA3CD37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AC7EA36-006F-4CFA-B0F9-74351C6BF1C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8CC5F44-8C58-4A90-8FF9-B652C526D18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7A69A4D-6EC7-4A67-B95B-705FA89E9E1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D537C0C-D38B-47AE-AD3F-A438BCE46B2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8B58CB6-94DC-4963-B2C1-6C12C8735CC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13,205
13,065
122.48
11,270,445
10,658,679
424,639
5,410,942
9,123,782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248B181-8A40-4870-ADD4-AD613D3EAA2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1F086F9-F4C8-45F3-8DB9-F83A0BF0617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0738F26-7BAE-4077-BB1A-8B1EC759797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BD0EB41-A752-44B6-B926-61FE1267388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DE0E06A-318D-4B5E-AF23-31AF304AE8D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817FD93-2F21-47D5-B3BA-68A93083694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F6964B4-5179-4562-B1A5-BAF0F19ECB7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83785B5-E32C-4F05-8085-77BDA8B12AF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777BB1E-E002-4BBC-AFE2-78B1CF043C7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FAAD99F-C282-4F31-9C2B-D145DCC039B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B743FDE-2070-427A-A90D-B97E599DD2C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5B6B27A-44D5-4FB8-8428-9E2ECE274FF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32B7532-E3F9-48AA-B2B1-6930BD1159C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821FC32-C79C-4BB9-AE1E-7A3DA6FD380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D61292-676B-443A-AA26-9AC775AE147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20955D0-512B-4034-86BF-579994208FD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5A6014A-7128-490E-8CE9-630C746A31E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14892AF-C451-431A-8D68-BE1521622BB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5FA951B-F099-46BE-BFD1-E98698EEE35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DD77184-8957-43EB-B591-AEA096B33F1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0B72D99-5C5A-41F4-960F-E3C6B40C418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D306BB1-9E48-4965-9EF8-D93D81C2EF0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B0CE079-2FF5-4B17-BEE9-4BA1DDDD43A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87F53D3-9E39-467F-9A0D-B08E5DBF14D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37254CE-22D9-44DC-A07A-AB14DD9C721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AACEB0A-F315-4096-83D7-968A95FAB80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88B7315-9783-4865-BA1D-D65E3D22BE0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7DB5AAE-A784-4577-A86B-D1A7199E3BB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908BE6E-E789-4AE5-8C2D-0849BE5C540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9DE2DD2-69F5-46A7-8959-3169A4E4F52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90EC10D-49EC-44A5-A023-A14D0D4108D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677BDD5-583E-464C-9A77-2C8FCF9BC08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6355A3F-D61A-4085-95EC-86DABA2AC6C7}"/>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3B58A5A-FEDB-4FD7-8074-207AA2334D8A}"/>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438CC0E-9510-49D0-BDE5-C7992A92C7D2}"/>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AF8F653-03D4-431B-B4CE-FC699B52DE08}"/>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ED871D1-7FAD-4426-B967-3BAD7778070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E7BD05B-A903-487B-B9EF-07233927ED74}"/>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09FC8C0-DE63-408E-96DB-93A26AFB4173}"/>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1E26BB7-09F5-4C27-AA53-CADF5DBD99E5}"/>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C820F1A-321E-4188-AFFF-A73B4405398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616B9C4-B334-439B-AD5B-3EB9FFD23D5A}"/>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0D9396B-6527-4442-AF95-8D580049D4B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409340BF-22E3-4C9B-BDC0-9954AD5CA690}"/>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0674578E-3B1A-4CD8-A95A-54327297F7AA}"/>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48E32364-94C3-4471-B128-44FB8E78ACC9}"/>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A8C13006-E194-44BA-A06A-5BD8B430796F}"/>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62B93C95-9B2F-4DAE-9BF3-97284A061A02}"/>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0F95008F-2127-4A0B-A595-5D4489EADDA7}"/>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063C6514-B8AD-4D7B-8B2E-7D93D2D0C4E4}"/>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6EF6FD84-AD32-4D6E-BA57-F1DFD79AF552}"/>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9B273583-D03A-4F32-8E59-51D41AE488E9}"/>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7CEF9EAD-DAC2-4A5E-BC24-440DD1F9302E}"/>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8E467DB3-DF6D-4498-9E83-7637B834D7AE}"/>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CD25BA7-E37E-4B5C-ADC6-2D945712A9B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D4811DB-2E32-43E1-A6F2-DC5595051CE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7C8231B-49D5-4592-A7E8-C9482E5EEB9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7FE3B6F-2071-46D4-9228-D21DACDA28E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4CB5BB0-EF45-41FB-BE66-82B327D12BF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64262</xdr:rowOff>
    </xdr:from>
    <xdr:to>
      <xdr:col>24</xdr:col>
      <xdr:colOff>114300</xdr:colOff>
      <xdr:row>34</xdr:row>
      <xdr:rowOff>165862</xdr:rowOff>
    </xdr:to>
    <xdr:sp macro="" textlink="">
      <xdr:nvSpPr>
        <xdr:cNvPr id="71" name="楕円 70">
          <a:extLst>
            <a:ext uri="{FF2B5EF4-FFF2-40B4-BE49-F238E27FC236}">
              <a16:creationId xmlns:a16="http://schemas.microsoft.com/office/drawing/2014/main" id="{921C54DE-EA56-4161-905A-0FBC8E2C1AA8}"/>
            </a:ext>
          </a:extLst>
        </xdr:cNvPr>
        <xdr:cNvSpPr/>
      </xdr:nvSpPr>
      <xdr:spPr>
        <a:xfrm>
          <a:off x="4584700" y="589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87139</xdr:rowOff>
    </xdr:from>
    <xdr:ext cx="405111" cy="259045"/>
    <xdr:sp macro="" textlink="">
      <xdr:nvSpPr>
        <xdr:cNvPr id="72" name="【道路】&#10;有形固定資産減価償却率該当値テキスト">
          <a:extLst>
            <a:ext uri="{FF2B5EF4-FFF2-40B4-BE49-F238E27FC236}">
              <a16:creationId xmlns:a16="http://schemas.microsoft.com/office/drawing/2014/main" id="{A56E1874-6697-4DCC-AB13-9394FC173DB9}"/>
            </a:ext>
          </a:extLst>
        </xdr:cNvPr>
        <xdr:cNvSpPr txBox="1"/>
      </xdr:nvSpPr>
      <xdr:spPr>
        <a:xfrm>
          <a:off x="4673600" y="5744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29972</xdr:rowOff>
    </xdr:from>
    <xdr:to>
      <xdr:col>20</xdr:col>
      <xdr:colOff>38100</xdr:colOff>
      <xdr:row>34</xdr:row>
      <xdr:rowOff>131572</xdr:rowOff>
    </xdr:to>
    <xdr:sp macro="" textlink="">
      <xdr:nvSpPr>
        <xdr:cNvPr id="73" name="楕円 72">
          <a:extLst>
            <a:ext uri="{FF2B5EF4-FFF2-40B4-BE49-F238E27FC236}">
              <a16:creationId xmlns:a16="http://schemas.microsoft.com/office/drawing/2014/main" id="{8B9DE3AB-B7C7-4DF6-A6E6-552FDB2C785F}"/>
            </a:ext>
          </a:extLst>
        </xdr:cNvPr>
        <xdr:cNvSpPr/>
      </xdr:nvSpPr>
      <xdr:spPr>
        <a:xfrm>
          <a:off x="3746500" y="585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80772</xdr:rowOff>
    </xdr:from>
    <xdr:to>
      <xdr:col>24</xdr:col>
      <xdr:colOff>63500</xdr:colOff>
      <xdr:row>34</xdr:row>
      <xdr:rowOff>115062</xdr:rowOff>
    </xdr:to>
    <xdr:cxnSp macro="">
      <xdr:nvCxnSpPr>
        <xdr:cNvPr id="74" name="直線コネクタ 73">
          <a:extLst>
            <a:ext uri="{FF2B5EF4-FFF2-40B4-BE49-F238E27FC236}">
              <a16:creationId xmlns:a16="http://schemas.microsoft.com/office/drawing/2014/main" id="{E9A6B539-25EC-456E-AF33-BEA1DF92F622}"/>
            </a:ext>
          </a:extLst>
        </xdr:cNvPr>
        <xdr:cNvCxnSpPr/>
      </xdr:nvCxnSpPr>
      <xdr:spPr>
        <a:xfrm>
          <a:off x="3797300" y="5910072"/>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167132</xdr:rowOff>
    </xdr:from>
    <xdr:to>
      <xdr:col>15</xdr:col>
      <xdr:colOff>101600</xdr:colOff>
      <xdr:row>34</xdr:row>
      <xdr:rowOff>97282</xdr:rowOff>
    </xdr:to>
    <xdr:sp macro="" textlink="">
      <xdr:nvSpPr>
        <xdr:cNvPr id="75" name="楕円 74">
          <a:extLst>
            <a:ext uri="{FF2B5EF4-FFF2-40B4-BE49-F238E27FC236}">
              <a16:creationId xmlns:a16="http://schemas.microsoft.com/office/drawing/2014/main" id="{832F02CC-13F9-4D46-808D-59CB428C7406}"/>
            </a:ext>
          </a:extLst>
        </xdr:cNvPr>
        <xdr:cNvSpPr/>
      </xdr:nvSpPr>
      <xdr:spPr>
        <a:xfrm>
          <a:off x="2857500" y="582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46482</xdr:rowOff>
    </xdr:from>
    <xdr:to>
      <xdr:col>19</xdr:col>
      <xdr:colOff>177800</xdr:colOff>
      <xdr:row>34</xdr:row>
      <xdr:rowOff>80772</xdr:rowOff>
    </xdr:to>
    <xdr:cxnSp macro="">
      <xdr:nvCxnSpPr>
        <xdr:cNvPr id="76" name="直線コネクタ 75">
          <a:extLst>
            <a:ext uri="{FF2B5EF4-FFF2-40B4-BE49-F238E27FC236}">
              <a16:creationId xmlns:a16="http://schemas.microsoft.com/office/drawing/2014/main" id="{24E49533-248E-404D-9097-0D8ABD02ADFD}"/>
            </a:ext>
          </a:extLst>
        </xdr:cNvPr>
        <xdr:cNvCxnSpPr/>
      </xdr:nvCxnSpPr>
      <xdr:spPr>
        <a:xfrm>
          <a:off x="2908300" y="587578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132842</xdr:rowOff>
    </xdr:from>
    <xdr:to>
      <xdr:col>10</xdr:col>
      <xdr:colOff>165100</xdr:colOff>
      <xdr:row>34</xdr:row>
      <xdr:rowOff>62992</xdr:rowOff>
    </xdr:to>
    <xdr:sp macro="" textlink="">
      <xdr:nvSpPr>
        <xdr:cNvPr id="77" name="楕円 76">
          <a:extLst>
            <a:ext uri="{FF2B5EF4-FFF2-40B4-BE49-F238E27FC236}">
              <a16:creationId xmlns:a16="http://schemas.microsoft.com/office/drawing/2014/main" id="{42C38BED-B766-4943-8DD7-477D3603A2FE}"/>
            </a:ext>
          </a:extLst>
        </xdr:cNvPr>
        <xdr:cNvSpPr/>
      </xdr:nvSpPr>
      <xdr:spPr>
        <a:xfrm>
          <a:off x="1968500" y="579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12192</xdr:rowOff>
    </xdr:from>
    <xdr:to>
      <xdr:col>15</xdr:col>
      <xdr:colOff>50800</xdr:colOff>
      <xdr:row>34</xdr:row>
      <xdr:rowOff>46482</xdr:rowOff>
    </xdr:to>
    <xdr:cxnSp macro="">
      <xdr:nvCxnSpPr>
        <xdr:cNvPr id="78" name="直線コネクタ 77">
          <a:extLst>
            <a:ext uri="{FF2B5EF4-FFF2-40B4-BE49-F238E27FC236}">
              <a16:creationId xmlns:a16="http://schemas.microsoft.com/office/drawing/2014/main" id="{2D77C878-232C-435D-A199-2A553350289F}"/>
            </a:ext>
          </a:extLst>
        </xdr:cNvPr>
        <xdr:cNvCxnSpPr/>
      </xdr:nvCxnSpPr>
      <xdr:spPr>
        <a:xfrm>
          <a:off x="2019300" y="584149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96266</xdr:rowOff>
    </xdr:from>
    <xdr:to>
      <xdr:col>6</xdr:col>
      <xdr:colOff>38100</xdr:colOff>
      <xdr:row>34</xdr:row>
      <xdr:rowOff>26416</xdr:rowOff>
    </xdr:to>
    <xdr:sp macro="" textlink="">
      <xdr:nvSpPr>
        <xdr:cNvPr id="79" name="楕円 78">
          <a:extLst>
            <a:ext uri="{FF2B5EF4-FFF2-40B4-BE49-F238E27FC236}">
              <a16:creationId xmlns:a16="http://schemas.microsoft.com/office/drawing/2014/main" id="{7E836478-DEA6-4471-ABB9-0CADEA0B1296}"/>
            </a:ext>
          </a:extLst>
        </xdr:cNvPr>
        <xdr:cNvSpPr/>
      </xdr:nvSpPr>
      <xdr:spPr>
        <a:xfrm>
          <a:off x="1079500" y="575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147066</xdr:rowOff>
    </xdr:from>
    <xdr:to>
      <xdr:col>10</xdr:col>
      <xdr:colOff>114300</xdr:colOff>
      <xdr:row>34</xdr:row>
      <xdr:rowOff>12192</xdr:rowOff>
    </xdr:to>
    <xdr:cxnSp macro="">
      <xdr:nvCxnSpPr>
        <xdr:cNvPr id="80" name="直線コネクタ 79">
          <a:extLst>
            <a:ext uri="{FF2B5EF4-FFF2-40B4-BE49-F238E27FC236}">
              <a16:creationId xmlns:a16="http://schemas.microsoft.com/office/drawing/2014/main" id="{94077924-0D8D-431A-A998-99FE5BCD9C1C}"/>
            </a:ext>
          </a:extLst>
        </xdr:cNvPr>
        <xdr:cNvCxnSpPr/>
      </xdr:nvCxnSpPr>
      <xdr:spPr>
        <a:xfrm>
          <a:off x="1130300" y="58049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A01323D7-AB5E-4028-974B-596449B67034}"/>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C4FC00F6-5E10-4548-8027-6DF70CC503B0}"/>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5012C740-98EA-4B1F-A3D8-B989546AFCB1}"/>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5BCD98A2-3A86-47E4-8D67-6250DEEA12D6}"/>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148099</xdr:rowOff>
    </xdr:from>
    <xdr:ext cx="405111" cy="259045"/>
    <xdr:sp macro="" textlink="">
      <xdr:nvSpPr>
        <xdr:cNvPr id="85" name="n_1mainValue【道路】&#10;有形固定資産減価償却率">
          <a:extLst>
            <a:ext uri="{FF2B5EF4-FFF2-40B4-BE49-F238E27FC236}">
              <a16:creationId xmlns:a16="http://schemas.microsoft.com/office/drawing/2014/main" id="{6001234F-C29E-4B6E-9035-CEF845BE005D}"/>
            </a:ext>
          </a:extLst>
        </xdr:cNvPr>
        <xdr:cNvSpPr txBox="1"/>
      </xdr:nvSpPr>
      <xdr:spPr>
        <a:xfrm>
          <a:off x="3582044" y="5634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113809</xdr:rowOff>
    </xdr:from>
    <xdr:ext cx="405111" cy="259045"/>
    <xdr:sp macro="" textlink="">
      <xdr:nvSpPr>
        <xdr:cNvPr id="86" name="n_2mainValue【道路】&#10;有形固定資産減価償却率">
          <a:extLst>
            <a:ext uri="{FF2B5EF4-FFF2-40B4-BE49-F238E27FC236}">
              <a16:creationId xmlns:a16="http://schemas.microsoft.com/office/drawing/2014/main" id="{787F0994-75C1-49B5-A1ED-E0DEABF4639D}"/>
            </a:ext>
          </a:extLst>
        </xdr:cNvPr>
        <xdr:cNvSpPr txBox="1"/>
      </xdr:nvSpPr>
      <xdr:spPr>
        <a:xfrm>
          <a:off x="2705744" y="560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79519</xdr:rowOff>
    </xdr:from>
    <xdr:ext cx="405111" cy="259045"/>
    <xdr:sp macro="" textlink="">
      <xdr:nvSpPr>
        <xdr:cNvPr id="87" name="n_3mainValue【道路】&#10;有形固定資産減価償却率">
          <a:extLst>
            <a:ext uri="{FF2B5EF4-FFF2-40B4-BE49-F238E27FC236}">
              <a16:creationId xmlns:a16="http://schemas.microsoft.com/office/drawing/2014/main" id="{344D9245-0C66-492C-826B-63C28F809FF7}"/>
            </a:ext>
          </a:extLst>
        </xdr:cNvPr>
        <xdr:cNvSpPr txBox="1"/>
      </xdr:nvSpPr>
      <xdr:spPr>
        <a:xfrm>
          <a:off x="1816744" y="5565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42943</xdr:rowOff>
    </xdr:from>
    <xdr:ext cx="405111" cy="259045"/>
    <xdr:sp macro="" textlink="">
      <xdr:nvSpPr>
        <xdr:cNvPr id="88" name="n_4mainValue【道路】&#10;有形固定資産減価償却率">
          <a:extLst>
            <a:ext uri="{FF2B5EF4-FFF2-40B4-BE49-F238E27FC236}">
              <a16:creationId xmlns:a16="http://schemas.microsoft.com/office/drawing/2014/main" id="{08BBAFD7-BB86-4133-9CE8-961D06448822}"/>
            </a:ext>
          </a:extLst>
        </xdr:cNvPr>
        <xdr:cNvSpPr txBox="1"/>
      </xdr:nvSpPr>
      <xdr:spPr>
        <a:xfrm>
          <a:off x="927744" y="552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AEB5AFD0-B866-4E21-BCCC-36A7EC68254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344EBE4-9491-4D90-B04A-8358268347F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8DB06D7-765E-4DDF-9D61-CC42C4996E9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F15795E-D7A5-41E4-886E-C72F1ED015B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A4309C4-9CA2-4C4E-9E95-FC004BF447F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32F7B28-C1F0-4D5C-AC24-25B14F9AD10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EE32FE1-CB4F-450F-9E9B-ECBEBF9C261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DD561D3-2BBA-4BEE-ADCE-09D425DF3D4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F20E027-33F0-4416-9049-49A7A0ED2D3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BB592E6-3C2D-4FFD-B92B-F2659EA0680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615362B6-2DF6-40DE-90DC-F744521F0B4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F25AA8AD-23D9-477B-83DB-DB9BEA9454B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CBCC311-0033-4685-A499-8CCF6ADE441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CA1CD052-140D-4DB7-A6AD-906FAE3B23F6}"/>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93AE358-5437-4325-8379-79EF6BAE5B8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79A1A438-B31B-4663-B09C-0EEE37A5DA4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1C8BEB08-D061-487C-947A-73612504E08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16476DFE-DD54-4379-8714-E2CFBA76401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9EB50439-F225-4319-8628-F57DAF96251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DEF43040-78AC-44D8-8F7E-C8C15F4D969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F98FDB3-E675-4164-A287-EE3A6C0F7EE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AFA4FBD3-908B-4246-8666-F0BF88CEA05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AC7B7F4B-4D66-40B1-9AAB-8314BCD173E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E0A1ABAA-2919-4B28-9341-56CDE622F52A}"/>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2E1E1472-AF73-4B84-9073-B774C10346A7}"/>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E06A806F-E80E-4918-A487-BB361228FE3E}"/>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E48B0731-29EB-48E3-9FA2-3B54E84E2F9C}"/>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B2239376-17D8-4171-99A1-324F1B0C11C1}"/>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D8C16610-CA13-4B7B-BB0F-0A593B4C3921}"/>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393E7059-70C4-4D45-B4D6-1859BC8B9EB0}"/>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DCCC0EEB-479D-4486-BD7B-EEDC48198A7E}"/>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51DBD665-744B-40C8-9C26-E0DAF6CAA1A5}"/>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E8C651CC-68E6-4C42-885A-78390271CB6B}"/>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3687120B-DC59-4264-AD71-D3CA5F9F5268}"/>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BF2E7DB-40B0-47BF-BBF3-D2E142C9B8D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0DC545B-6C78-45A7-A476-479C925C8DD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64194D7-8468-47CF-99D2-4BC501A3BA3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0DD2528-878E-419A-8FAE-34ECB3AE7C1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48D96C6-33B3-4E3E-8748-AB691BD955C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95390</xdr:rowOff>
    </xdr:from>
    <xdr:to>
      <xdr:col>55</xdr:col>
      <xdr:colOff>50800</xdr:colOff>
      <xdr:row>37</xdr:row>
      <xdr:rowOff>25540</xdr:rowOff>
    </xdr:to>
    <xdr:sp macro="" textlink="">
      <xdr:nvSpPr>
        <xdr:cNvPr id="128" name="楕円 127">
          <a:extLst>
            <a:ext uri="{FF2B5EF4-FFF2-40B4-BE49-F238E27FC236}">
              <a16:creationId xmlns:a16="http://schemas.microsoft.com/office/drawing/2014/main" id="{349491CB-FBC0-4D61-8380-B7239787D4F3}"/>
            </a:ext>
          </a:extLst>
        </xdr:cNvPr>
        <xdr:cNvSpPr/>
      </xdr:nvSpPr>
      <xdr:spPr>
        <a:xfrm>
          <a:off x="10426700" y="626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118267</xdr:rowOff>
    </xdr:from>
    <xdr:ext cx="534377" cy="259045"/>
    <xdr:sp macro="" textlink="">
      <xdr:nvSpPr>
        <xdr:cNvPr id="129" name="【道路】&#10;一人当たり延長該当値テキスト">
          <a:extLst>
            <a:ext uri="{FF2B5EF4-FFF2-40B4-BE49-F238E27FC236}">
              <a16:creationId xmlns:a16="http://schemas.microsoft.com/office/drawing/2014/main" id="{F34543A0-50A7-4602-8751-5C8B4D44E116}"/>
            </a:ext>
          </a:extLst>
        </xdr:cNvPr>
        <xdr:cNvSpPr txBox="1"/>
      </xdr:nvSpPr>
      <xdr:spPr>
        <a:xfrm>
          <a:off x="10515600" y="611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125146</xdr:rowOff>
    </xdr:from>
    <xdr:to>
      <xdr:col>50</xdr:col>
      <xdr:colOff>165100</xdr:colOff>
      <xdr:row>37</xdr:row>
      <xdr:rowOff>55296</xdr:rowOff>
    </xdr:to>
    <xdr:sp macro="" textlink="">
      <xdr:nvSpPr>
        <xdr:cNvPr id="130" name="楕円 129">
          <a:extLst>
            <a:ext uri="{FF2B5EF4-FFF2-40B4-BE49-F238E27FC236}">
              <a16:creationId xmlns:a16="http://schemas.microsoft.com/office/drawing/2014/main" id="{438CD6A7-BDEB-4516-82EB-E41BDE06E734}"/>
            </a:ext>
          </a:extLst>
        </xdr:cNvPr>
        <xdr:cNvSpPr/>
      </xdr:nvSpPr>
      <xdr:spPr>
        <a:xfrm>
          <a:off x="9588500" y="629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146190</xdr:rowOff>
    </xdr:from>
    <xdr:to>
      <xdr:col>55</xdr:col>
      <xdr:colOff>0</xdr:colOff>
      <xdr:row>37</xdr:row>
      <xdr:rowOff>4496</xdr:rowOff>
    </xdr:to>
    <xdr:cxnSp macro="">
      <xdr:nvCxnSpPr>
        <xdr:cNvPr id="131" name="直線コネクタ 130">
          <a:extLst>
            <a:ext uri="{FF2B5EF4-FFF2-40B4-BE49-F238E27FC236}">
              <a16:creationId xmlns:a16="http://schemas.microsoft.com/office/drawing/2014/main" id="{CEEACCE3-BB22-4487-9669-82B051A8710A}"/>
            </a:ext>
          </a:extLst>
        </xdr:cNvPr>
        <xdr:cNvCxnSpPr/>
      </xdr:nvCxnSpPr>
      <xdr:spPr>
        <a:xfrm flipV="1">
          <a:off x="9639300" y="6318390"/>
          <a:ext cx="838200" cy="29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140576</xdr:rowOff>
    </xdr:from>
    <xdr:to>
      <xdr:col>46</xdr:col>
      <xdr:colOff>38100</xdr:colOff>
      <xdr:row>37</xdr:row>
      <xdr:rowOff>70726</xdr:rowOff>
    </xdr:to>
    <xdr:sp macro="" textlink="">
      <xdr:nvSpPr>
        <xdr:cNvPr id="132" name="楕円 131">
          <a:extLst>
            <a:ext uri="{FF2B5EF4-FFF2-40B4-BE49-F238E27FC236}">
              <a16:creationId xmlns:a16="http://schemas.microsoft.com/office/drawing/2014/main" id="{D83CF9A2-AFF4-41D4-BBB2-CB6468F743E0}"/>
            </a:ext>
          </a:extLst>
        </xdr:cNvPr>
        <xdr:cNvSpPr/>
      </xdr:nvSpPr>
      <xdr:spPr>
        <a:xfrm>
          <a:off x="8699500" y="631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4496</xdr:rowOff>
    </xdr:from>
    <xdr:to>
      <xdr:col>50</xdr:col>
      <xdr:colOff>114300</xdr:colOff>
      <xdr:row>37</xdr:row>
      <xdr:rowOff>19926</xdr:rowOff>
    </xdr:to>
    <xdr:cxnSp macro="">
      <xdr:nvCxnSpPr>
        <xdr:cNvPr id="133" name="直線コネクタ 132">
          <a:extLst>
            <a:ext uri="{FF2B5EF4-FFF2-40B4-BE49-F238E27FC236}">
              <a16:creationId xmlns:a16="http://schemas.microsoft.com/office/drawing/2014/main" id="{C62034B5-98C7-46B3-B9DB-E56CEADF483C}"/>
            </a:ext>
          </a:extLst>
        </xdr:cNvPr>
        <xdr:cNvCxnSpPr/>
      </xdr:nvCxnSpPr>
      <xdr:spPr>
        <a:xfrm flipV="1">
          <a:off x="8750300" y="6348146"/>
          <a:ext cx="88900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156635</xdr:rowOff>
    </xdr:from>
    <xdr:to>
      <xdr:col>41</xdr:col>
      <xdr:colOff>101600</xdr:colOff>
      <xdr:row>37</xdr:row>
      <xdr:rowOff>86785</xdr:rowOff>
    </xdr:to>
    <xdr:sp macro="" textlink="">
      <xdr:nvSpPr>
        <xdr:cNvPr id="134" name="楕円 133">
          <a:extLst>
            <a:ext uri="{FF2B5EF4-FFF2-40B4-BE49-F238E27FC236}">
              <a16:creationId xmlns:a16="http://schemas.microsoft.com/office/drawing/2014/main" id="{2E6C885B-3D80-4FD6-A8E6-99BE604B7143}"/>
            </a:ext>
          </a:extLst>
        </xdr:cNvPr>
        <xdr:cNvSpPr/>
      </xdr:nvSpPr>
      <xdr:spPr>
        <a:xfrm>
          <a:off x="7810500" y="632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19926</xdr:rowOff>
    </xdr:from>
    <xdr:to>
      <xdr:col>45</xdr:col>
      <xdr:colOff>177800</xdr:colOff>
      <xdr:row>37</xdr:row>
      <xdr:rowOff>35985</xdr:rowOff>
    </xdr:to>
    <xdr:cxnSp macro="">
      <xdr:nvCxnSpPr>
        <xdr:cNvPr id="135" name="直線コネクタ 134">
          <a:extLst>
            <a:ext uri="{FF2B5EF4-FFF2-40B4-BE49-F238E27FC236}">
              <a16:creationId xmlns:a16="http://schemas.microsoft.com/office/drawing/2014/main" id="{2DF2D82D-D125-453E-B014-E680D9D11E88}"/>
            </a:ext>
          </a:extLst>
        </xdr:cNvPr>
        <xdr:cNvCxnSpPr/>
      </xdr:nvCxnSpPr>
      <xdr:spPr>
        <a:xfrm flipV="1">
          <a:off x="7861300" y="6363576"/>
          <a:ext cx="889000" cy="1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170713</xdr:rowOff>
    </xdr:from>
    <xdr:to>
      <xdr:col>36</xdr:col>
      <xdr:colOff>165100</xdr:colOff>
      <xdr:row>37</xdr:row>
      <xdr:rowOff>100863</xdr:rowOff>
    </xdr:to>
    <xdr:sp macro="" textlink="">
      <xdr:nvSpPr>
        <xdr:cNvPr id="136" name="楕円 135">
          <a:extLst>
            <a:ext uri="{FF2B5EF4-FFF2-40B4-BE49-F238E27FC236}">
              <a16:creationId xmlns:a16="http://schemas.microsoft.com/office/drawing/2014/main" id="{6F03E49C-7E63-4FDF-AE6C-A7DABEF3321E}"/>
            </a:ext>
          </a:extLst>
        </xdr:cNvPr>
        <xdr:cNvSpPr/>
      </xdr:nvSpPr>
      <xdr:spPr>
        <a:xfrm>
          <a:off x="6921500" y="634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35985</xdr:rowOff>
    </xdr:from>
    <xdr:to>
      <xdr:col>41</xdr:col>
      <xdr:colOff>50800</xdr:colOff>
      <xdr:row>37</xdr:row>
      <xdr:rowOff>50063</xdr:rowOff>
    </xdr:to>
    <xdr:cxnSp macro="">
      <xdr:nvCxnSpPr>
        <xdr:cNvPr id="137" name="直線コネクタ 136">
          <a:extLst>
            <a:ext uri="{FF2B5EF4-FFF2-40B4-BE49-F238E27FC236}">
              <a16:creationId xmlns:a16="http://schemas.microsoft.com/office/drawing/2014/main" id="{A78E75F9-BC6A-4A38-A29B-117772E912DB}"/>
            </a:ext>
          </a:extLst>
        </xdr:cNvPr>
        <xdr:cNvCxnSpPr/>
      </xdr:nvCxnSpPr>
      <xdr:spPr>
        <a:xfrm flipV="1">
          <a:off x="6972300" y="6379635"/>
          <a:ext cx="889000" cy="1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48844521-E374-499B-92E3-5DAB752FEE3E}"/>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002B105C-461B-4121-80A1-BA02BA1318A3}"/>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87D92FFC-FEB8-4ED6-9CDC-1873373B2093}"/>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a:extLst>
            <a:ext uri="{FF2B5EF4-FFF2-40B4-BE49-F238E27FC236}">
              <a16:creationId xmlns:a16="http://schemas.microsoft.com/office/drawing/2014/main" id="{BAA1F53B-AC0F-44CD-933B-B3D223C42C7A}"/>
            </a:ext>
          </a:extLst>
        </xdr:cNvPr>
        <xdr:cNvSpPr txBox="1"/>
      </xdr:nvSpPr>
      <xdr:spPr>
        <a:xfrm>
          <a:off x="6705111" y="68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71823</xdr:rowOff>
    </xdr:from>
    <xdr:ext cx="534377" cy="259045"/>
    <xdr:sp macro="" textlink="">
      <xdr:nvSpPr>
        <xdr:cNvPr id="142" name="n_1mainValue【道路】&#10;一人当たり延長">
          <a:extLst>
            <a:ext uri="{FF2B5EF4-FFF2-40B4-BE49-F238E27FC236}">
              <a16:creationId xmlns:a16="http://schemas.microsoft.com/office/drawing/2014/main" id="{8C4BA5E6-5970-4799-B8A8-E2F4D42E38F2}"/>
            </a:ext>
          </a:extLst>
        </xdr:cNvPr>
        <xdr:cNvSpPr txBox="1"/>
      </xdr:nvSpPr>
      <xdr:spPr>
        <a:xfrm>
          <a:off x="9359411" y="6072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87253</xdr:rowOff>
    </xdr:from>
    <xdr:ext cx="534377" cy="259045"/>
    <xdr:sp macro="" textlink="">
      <xdr:nvSpPr>
        <xdr:cNvPr id="143" name="n_2mainValue【道路】&#10;一人当たり延長">
          <a:extLst>
            <a:ext uri="{FF2B5EF4-FFF2-40B4-BE49-F238E27FC236}">
              <a16:creationId xmlns:a16="http://schemas.microsoft.com/office/drawing/2014/main" id="{2708A4A8-7D7E-4A91-9ACE-4CD60246A0EC}"/>
            </a:ext>
          </a:extLst>
        </xdr:cNvPr>
        <xdr:cNvSpPr txBox="1"/>
      </xdr:nvSpPr>
      <xdr:spPr>
        <a:xfrm>
          <a:off x="8483111" y="608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103312</xdr:rowOff>
    </xdr:from>
    <xdr:ext cx="534377" cy="259045"/>
    <xdr:sp macro="" textlink="">
      <xdr:nvSpPr>
        <xdr:cNvPr id="144" name="n_3mainValue【道路】&#10;一人当たり延長">
          <a:extLst>
            <a:ext uri="{FF2B5EF4-FFF2-40B4-BE49-F238E27FC236}">
              <a16:creationId xmlns:a16="http://schemas.microsoft.com/office/drawing/2014/main" id="{E7B7B8ED-5A3C-45EE-AE1F-EB14B9807032}"/>
            </a:ext>
          </a:extLst>
        </xdr:cNvPr>
        <xdr:cNvSpPr txBox="1"/>
      </xdr:nvSpPr>
      <xdr:spPr>
        <a:xfrm>
          <a:off x="7594111" y="610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117390</xdr:rowOff>
    </xdr:from>
    <xdr:ext cx="534377" cy="259045"/>
    <xdr:sp macro="" textlink="">
      <xdr:nvSpPr>
        <xdr:cNvPr id="145" name="n_4mainValue【道路】&#10;一人当たり延長">
          <a:extLst>
            <a:ext uri="{FF2B5EF4-FFF2-40B4-BE49-F238E27FC236}">
              <a16:creationId xmlns:a16="http://schemas.microsoft.com/office/drawing/2014/main" id="{A45E52AB-FC7D-4C25-B2CB-9B2E695545BE}"/>
            </a:ext>
          </a:extLst>
        </xdr:cNvPr>
        <xdr:cNvSpPr txBox="1"/>
      </xdr:nvSpPr>
      <xdr:spPr>
        <a:xfrm>
          <a:off x="6705111" y="61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9839506E-8355-4B20-BA16-5715D60A0BA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A049495-AA79-477E-A22E-C5B2329490E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04B3A0C-EFEA-4D4B-AB9E-1BE1F485EDA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6304B72-E4FC-4769-B05D-BFE0F9F5B79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7671828-B3FC-4604-8C90-14FE3862C51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390D152-99A2-403D-A426-343607574F7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998244E-895E-4B9E-9107-3B9352D2656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78EDE00-4214-4E2D-A450-B52D7FD29DC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5D1DBB8-93AE-4B90-A9A5-072A5E86CC2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7522816-6B16-4624-9EA4-6D45D3185F6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5FDB612-66D8-49CA-8A7C-3A89D1A9047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40129BE8-5360-40E5-B9E2-BA1C22AEEF8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536EB3C4-DD03-49FB-BF16-9D1C343FBE0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D58500B0-9C17-4731-9FC7-9A70E9B7561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3FC5F08D-DF09-4D08-84AF-17AD1A331C1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3DB34B6-D339-4276-B451-C8565725925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DEC02464-EAB5-4707-994C-D1FE77B1BAF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84DE6270-5DAC-4421-BACC-51E6A73C05A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91EE88A7-DCD7-4344-946D-0226E56B161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11ECA65A-324C-417B-B659-B3FCF5AC7D3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E034ADC5-BC84-4912-B697-CD1B78C5F94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8018A300-150E-4CF7-8D9E-10D65AE9386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A4072A71-CF3B-4899-96F5-5B3B15F5065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728A5C5-9E60-46E9-8443-1E4088FD61A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C278EB71-F76E-4BAE-9D90-692614BDC91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26472ABC-D322-413A-8C4F-BA8B537D00D9}"/>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BC3EB1A3-74E8-4B12-BC58-0BEEBC5B5B43}"/>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36B1574F-E0E0-48CD-A974-E1882A558DFF}"/>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36209E56-4739-46FC-B67A-01E2919D77C7}"/>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DB2B1EBA-CED7-4933-91F8-5DD9AEADF834}"/>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3128F14B-DBA2-4907-85A9-E65615623D97}"/>
            </a:ext>
          </a:extLst>
        </xdr:cNvPr>
        <xdr:cNvSpPr txBox="1"/>
      </xdr:nvSpPr>
      <xdr:spPr>
        <a:xfrm>
          <a:off x="4673600" y="10430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06382D71-2F5E-40B4-ACBB-E75D70C3462B}"/>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489334DF-386F-45FD-A9C8-7CD0CF9E57D6}"/>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44CE1B4D-7634-43BF-841C-45AD3B16E489}"/>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C4D711C1-F5BB-4C46-A7B2-D2A797208279}"/>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792DE52E-C08A-4624-9170-D0837C3BA4B6}"/>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42C4149-2977-40A4-BEC4-C68EBD5E484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1EF0FB9-0516-4375-B3AE-447A9A2F0E9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61796D0-7149-479D-8620-430675CDBFC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E3B79CC-C322-42B9-ACA3-B225EDCF508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85D2386-4A71-4FDB-8738-AB888BDB545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136978</xdr:rowOff>
    </xdr:from>
    <xdr:to>
      <xdr:col>24</xdr:col>
      <xdr:colOff>114300</xdr:colOff>
      <xdr:row>61</xdr:row>
      <xdr:rowOff>67128</xdr:rowOff>
    </xdr:to>
    <xdr:sp macro="" textlink="">
      <xdr:nvSpPr>
        <xdr:cNvPr id="187" name="楕円 186">
          <a:extLst>
            <a:ext uri="{FF2B5EF4-FFF2-40B4-BE49-F238E27FC236}">
              <a16:creationId xmlns:a16="http://schemas.microsoft.com/office/drawing/2014/main" id="{7B32BED8-1293-4BB0-81D4-BCAD25EF4104}"/>
            </a:ext>
          </a:extLst>
        </xdr:cNvPr>
        <xdr:cNvSpPr/>
      </xdr:nvSpPr>
      <xdr:spPr>
        <a:xfrm>
          <a:off x="4584700" y="1042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159855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F2090397-6573-480E-8937-5E85A2AA525F}"/>
            </a:ext>
          </a:extLst>
        </xdr:cNvPr>
        <xdr:cNvSpPr txBox="1"/>
      </xdr:nvSpPr>
      <xdr:spPr>
        <a:xfrm>
          <a:off x="4673600" y="1027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115751</xdr:rowOff>
    </xdr:from>
    <xdr:to>
      <xdr:col>20</xdr:col>
      <xdr:colOff>38100</xdr:colOff>
      <xdr:row>61</xdr:row>
      <xdr:rowOff>45901</xdr:rowOff>
    </xdr:to>
    <xdr:sp macro="" textlink="">
      <xdr:nvSpPr>
        <xdr:cNvPr id="189" name="楕円 188">
          <a:extLst>
            <a:ext uri="{FF2B5EF4-FFF2-40B4-BE49-F238E27FC236}">
              <a16:creationId xmlns:a16="http://schemas.microsoft.com/office/drawing/2014/main" id="{2086D0B8-F8AE-44DD-9023-D5ADD853562A}"/>
            </a:ext>
          </a:extLst>
        </xdr:cNvPr>
        <xdr:cNvSpPr/>
      </xdr:nvSpPr>
      <xdr:spPr>
        <a:xfrm>
          <a:off x="3746500" y="104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166551</xdr:rowOff>
    </xdr:from>
    <xdr:to>
      <xdr:col>24</xdr:col>
      <xdr:colOff>63500</xdr:colOff>
      <xdr:row>61</xdr:row>
      <xdr:rowOff>16328</xdr:rowOff>
    </xdr:to>
    <xdr:cxnSp macro="">
      <xdr:nvCxnSpPr>
        <xdr:cNvPr id="190" name="直線コネクタ 189">
          <a:extLst>
            <a:ext uri="{FF2B5EF4-FFF2-40B4-BE49-F238E27FC236}">
              <a16:creationId xmlns:a16="http://schemas.microsoft.com/office/drawing/2014/main" id="{37A820EB-6636-4867-ABD5-EB3A2846EDC8}"/>
            </a:ext>
          </a:extLst>
        </xdr:cNvPr>
        <xdr:cNvCxnSpPr/>
      </xdr:nvCxnSpPr>
      <xdr:spPr>
        <a:xfrm>
          <a:off x="3797300" y="10453551"/>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92891</xdr:rowOff>
    </xdr:from>
    <xdr:to>
      <xdr:col>15</xdr:col>
      <xdr:colOff>101600</xdr:colOff>
      <xdr:row>61</xdr:row>
      <xdr:rowOff>23041</xdr:rowOff>
    </xdr:to>
    <xdr:sp macro="" textlink="">
      <xdr:nvSpPr>
        <xdr:cNvPr id="191" name="楕円 190">
          <a:extLst>
            <a:ext uri="{FF2B5EF4-FFF2-40B4-BE49-F238E27FC236}">
              <a16:creationId xmlns:a16="http://schemas.microsoft.com/office/drawing/2014/main" id="{7C55C931-6BDC-46A5-A96F-95E804D9A878}"/>
            </a:ext>
          </a:extLst>
        </xdr:cNvPr>
        <xdr:cNvSpPr/>
      </xdr:nvSpPr>
      <xdr:spPr>
        <a:xfrm>
          <a:off x="2857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143691</xdr:rowOff>
    </xdr:from>
    <xdr:to>
      <xdr:col>19</xdr:col>
      <xdr:colOff>177800</xdr:colOff>
      <xdr:row>60</xdr:row>
      <xdr:rowOff>166551</xdr:rowOff>
    </xdr:to>
    <xdr:cxnSp macro="">
      <xdr:nvCxnSpPr>
        <xdr:cNvPr id="192" name="直線コネクタ 191">
          <a:extLst>
            <a:ext uri="{FF2B5EF4-FFF2-40B4-BE49-F238E27FC236}">
              <a16:creationId xmlns:a16="http://schemas.microsoft.com/office/drawing/2014/main" id="{398B82BF-A402-4965-8CEE-8E71310E4F70}"/>
            </a:ext>
          </a:extLst>
        </xdr:cNvPr>
        <xdr:cNvCxnSpPr/>
      </xdr:nvCxnSpPr>
      <xdr:spPr>
        <a:xfrm>
          <a:off x="2908300" y="1043069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68399</xdr:rowOff>
    </xdr:from>
    <xdr:to>
      <xdr:col>10</xdr:col>
      <xdr:colOff>165100</xdr:colOff>
      <xdr:row>60</xdr:row>
      <xdr:rowOff>169999</xdr:rowOff>
    </xdr:to>
    <xdr:sp macro="" textlink="">
      <xdr:nvSpPr>
        <xdr:cNvPr id="193" name="楕円 192">
          <a:extLst>
            <a:ext uri="{FF2B5EF4-FFF2-40B4-BE49-F238E27FC236}">
              <a16:creationId xmlns:a16="http://schemas.microsoft.com/office/drawing/2014/main" id="{60DB4CBA-39F7-4506-B955-7E0BBD5319CD}"/>
            </a:ext>
          </a:extLst>
        </xdr:cNvPr>
        <xdr:cNvSpPr/>
      </xdr:nvSpPr>
      <xdr:spPr>
        <a:xfrm>
          <a:off x="1968500" y="1035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119199</xdr:rowOff>
    </xdr:from>
    <xdr:to>
      <xdr:col>15</xdr:col>
      <xdr:colOff>50800</xdr:colOff>
      <xdr:row>60</xdr:row>
      <xdr:rowOff>143691</xdr:rowOff>
    </xdr:to>
    <xdr:cxnSp macro="">
      <xdr:nvCxnSpPr>
        <xdr:cNvPr id="194" name="直線コネクタ 193">
          <a:extLst>
            <a:ext uri="{FF2B5EF4-FFF2-40B4-BE49-F238E27FC236}">
              <a16:creationId xmlns:a16="http://schemas.microsoft.com/office/drawing/2014/main" id="{592E5779-94DB-4852-8CCB-0F93B31D8180}"/>
            </a:ext>
          </a:extLst>
        </xdr:cNvPr>
        <xdr:cNvCxnSpPr/>
      </xdr:nvCxnSpPr>
      <xdr:spPr>
        <a:xfrm>
          <a:off x="2019300" y="10406199"/>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52070</xdr:rowOff>
    </xdr:from>
    <xdr:to>
      <xdr:col>6</xdr:col>
      <xdr:colOff>38100</xdr:colOff>
      <xdr:row>60</xdr:row>
      <xdr:rowOff>153670</xdr:rowOff>
    </xdr:to>
    <xdr:sp macro="" textlink="">
      <xdr:nvSpPr>
        <xdr:cNvPr id="195" name="楕円 194">
          <a:extLst>
            <a:ext uri="{FF2B5EF4-FFF2-40B4-BE49-F238E27FC236}">
              <a16:creationId xmlns:a16="http://schemas.microsoft.com/office/drawing/2014/main" id="{4EA52DD3-4BC8-463E-ADC4-9907EA47F302}"/>
            </a:ext>
          </a:extLst>
        </xdr:cNvPr>
        <xdr:cNvSpPr/>
      </xdr:nvSpPr>
      <xdr:spPr>
        <a:xfrm>
          <a:off x="1079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102870</xdr:rowOff>
    </xdr:from>
    <xdr:to>
      <xdr:col>10</xdr:col>
      <xdr:colOff>114300</xdr:colOff>
      <xdr:row>60</xdr:row>
      <xdr:rowOff>119199</xdr:rowOff>
    </xdr:to>
    <xdr:cxnSp macro="">
      <xdr:nvCxnSpPr>
        <xdr:cNvPr id="196" name="直線コネクタ 195">
          <a:extLst>
            <a:ext uri="{FF2B5EF4-FFF2-40B4-BE49-F238E27FC236}">
              <a16:creationId xmlns:a16="http://schemas.microsoft.com/office/drawing/2014/main" id="{B6AD9C11-AAA5-441E-8026-FB3BF23E86D4}"/>
            </a:ext>
          </a:extLst>
        </xdr:cNvPr>
        <xdr:cNvCxnSpPr/>
      </xdr:nvCxnSpPr>
      <xdr:spPr>
        <a:xfrm>
          <a:off x="1130300" y="1038987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ED1EF71A-2AAE-41C3-B8EA-53EC32A54F76}"/>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99FC1F7D-3E0E-44AA-A43C-CCB1EA2CA2AA}"/>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97EED109-27DE-4D85-993E-AF8B530116A6}"/>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9320ED33-10FA-4592-9E6E-B6DD1F45DB18}"/>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62428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A2C036FE-DBEA-401A-9CBE-787E87353B21}"/>
            </a:ext>
          </a:extLst>
        </xdr:cNvPr>
        <xdr:cNvSpPr txBox="1"/>
      </xdr:nvSpPr>
      <xdr:spPr>
        <a:xfrm>
          <a:off x="35820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39568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8153DA25-9698-4863-BC63-0ED097027D53}"/>
            </a:ext>
          </a:extLst>
        </xdr:cNvPr>
        <xdr:cNvSpPr txBox="1"/>
      </xdr:nvSpPr>
      <xdr:spPr>
        <a:xfrm>
          <a:off x="2705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15076</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50C673DA-6B66-463F-8A08-A6FA91F52C1B}"/>
            </a:ext>
          </a:extLst>
        </xdr:cNvPr>
        <xdr:cNvSpPr txBox="1"/>
      </xdr:nvSpPr>
      <xdr:spPr>
        <a:xfrm>
          <a:off x="1816744" y="1013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F8B2581-147B-4077-8079-B8BEFFB457E5}"/>
            </a:ext>
          </a:extLst>
        </xdr:cNvPr>
        <xdr:cNvSpPr txBox="1"/>
      </xdr:nvSpPr>
      <xdr:spPr>
        <a:xfrm>
          <a:off x="927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880C501-972D-4B0B-81A5-9ACD41ECD96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ABED561-CA37-4558-B9A0-FBA2F789443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0642F35-36C7-4D2F-BC0B-384C9E50053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C20A38B0-CD3F-4DF9-A212-C8E8F370CFC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DC8B07A-881C-4B10-AB0D-581C2291696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98A2AA1-BA25-4109-AC70-1F5355280E4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FFE2A22-0328-402E-97DF-BF0B494259D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92C0214-8834-451A-A362-7D2AE631948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B626A9A-8180-4C56-8307-EC9AC5D33FD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201755F-D409-48BB-B9CA-742A32E57A7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AC7DF260-2F36-4FDC-8BA0-E8ED95BBD5FF}"/>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7CC4B023-3658-4D7B-879E-D492132B765C}"/>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2CD2E3C4-0132-464D-8D8C-7C92C3507DA6}"/>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8921FEB6-2B2E-44D9-9126-E456C69DA3CB}"/>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CB1B8D75-C480-4B27-9E3B-4E7D5A825A34}"/>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1225DEE8-A414-4B31-B389-96864848A33B}"/>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46FCE3EA-A90B-44CF-AAF7-80611AF24DE8}"/>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B86B3380-5934-462E-98C9-B2641EDC397D}"/>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DFB1A224-3A88-4862-836F-72E89EEBEE73}"/>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7D910766-98F0-4FD4-AB01-372205642F9F}"/>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264BEFEF-5899-45BC-9599-2C7067A0FED1}"/>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27B5E39E-F0D8-4FC0-BC41-123ED111089D}"/>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D165637-2626-4BBF-90AF-C04B6B1249C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15932BF9-BE2D-4326-8280-5FD35723371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EA64F925-19BF-4DB9-AB8F-1A2C280396B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815E47D0-6A8B-4F4C-B7EA-135C786B439D}"/>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5EA8BEF4-9D39-41F7-806F-C427BBE8A12C}"/>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1B8D37EA-C00E-4FC8-A06F-797D69B76011}"/>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D68539A-3967-41C3-8717-BD425AFD71FF}"/>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97ABAE1D-94A9-4ED5-AC5A-A405F5742EF0}"/>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4C46DD5-1940-45D7-82F7-7DCE97757659}"/>
            </a:ext>
          </a:extLst>
        </xdr:cNvPr>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328490C1-D9F4-431B-B594-C8C64ACB55D3}"/>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C0B39B23-3EAC-4986-A0AF-41D966A0C212}"/>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2F500630-5E65-4E5F-8CA2-9FE1FB44B84B}"/>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118EF0A1-1DFE-4703-92E2-32D996CE1C4E}"/>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6BB6AE5B-1D5C-4911-AD22-673915033BD1}"/>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61C4C2F-5A9A-4F9F-9E65-0CE60DF3413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EF15C74-7177-4A10-BD2B-1B5783B9D83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961D153-7D26-4228-94CE-675ECFFD029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0C4045E-5A72-485C-8180-45752189B91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74717A3-22F6-48A0-B875-EFD8D83F6D3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90708</xdr:rowOff>
    </xdr:from>
    <xdr:to>
      <xdr:col>55</xdr:col>
      <xdr:colOff>50800</xdr:colOff>
      <xdr:row>64</xdr:row>
      <xdr:rowOff>20858</xdr:rowOff>
    </xdr:to>
    <xdr:sp macro="" textlink="">
      <xdr:nvSpPr>
        <xdr:cNvPr id="246" name="楕円 245">
          <a:extLst>
            <a:ext uri="{FF2B5EF4-FFF2-40B4-BE49-F238E27FC236}">
              <a16:creationId xmlns:a16="http://schemas.microsoft.com/office/drawing/2014/main" id="{89946E14-801C-4CF9-8FD8-B1F44A2281D3}"/>
            </a:ext>
          </a:extLst>
        </xdr:cNvPr>
        <xdr:cNvSpPr/>
      </xdr:nvSpPr>
      <xdr:spPr>
        <a:xfrm>
          <a:off x="10426700" y="1089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69135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365C0A86-EBCA-4344-B3CA-DA6D890596F6}"/>
            </a:ext>
          </a:extLst>
        </xdr:cNvPr>
        <xdr:cNvSpPr txBox="1"/>
      </xdr:nvSpPr>
      <xdr:spPr>
        <a:xfrm>
          <a:off x="10515600" y="10870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93104</xdr:rowOff>
    </xdr:from>
    <xdr:to>
      <xdr:col>50</xdr:col>
      <xdr:colOff>165100</xdr:colOff>
      <xdr:row>64</xdr:row>
      <xdr:rowOff>23254</xdr:rowOff>
    </xdr:to>
    <xdr:sp macro="" textlink="">
      <xdr:nvSpPr>
        <xdr:cNvPr id="248" name="楕円 247">
          <a:extLst>
            <a:ext uri="{FF2B5EF4-FFF2-40B4-BE49-F238E27FC236}">
              <a16:creationId xmlns:a16="http://schemas.microsoft.com/office/drawing/2014/main" id="{F29524BF-440D-4E13-B76A-F1E18220CED6}"/>
            </a:ext>
          </a:extLst>
        </xdr:cNvPr>
        <xdr:cNvSpPr/>
      </xdr:nvSpPr>
      <xdr:spPr>
        <a:xfrm>
          <a:off x="9588500" y="1089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141508</xdr:rowOff>
    </xdr:from>
    <xdr:to>
      <xdr:col>55</xdr:col>
      <xdr:colOff>0</xdr:colOff>
      <xdr:row>63</xdr:row>
      <xdr:rowOff>143904</xdr:rowOff>
    </xdr:to>
    <xdr:cxnSp macro="">
      <xdr:nvCxnSpPr>
        <xdr:cNvPr id="249" name="直線コネクタ 248">
          <a:extLst>
            <a:ext uri="{FF2B5EF4-FFF2-40B4-BE49-F238E27FC236}">
              <a16:creationId xmlns:a16="http://schemas.microsoft.com/office/drawing/2014/main" id="{C9007CE5-C357-424D-AA70-CDE426739591}"/>
            </a:ext>
          </a:extLst>
        </xdr:cNvPr>
        <xdr:cNvCxnSpPr/>
      </xdr:nvCxnSpPr>
      <xdr:spPr>
        <a:xfrm flipV="1">
          <a:off x="9639300" y="10942858"/>
          <a:ext cx="838200" cy="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95691</xdr:rowOff>
    </xdr:from>
    <xdr:to>
      <xdr:col>46</xdr:col>
      <xdr:colOff>38100</xdr:colOff>
      <xdr:row>64</xdr:row>
      <xdr:rowOff>25841</xdr:rowOff>
    </xdr:to>
    <xdr:sp macro="" textlink="">
      <xdr:nvSpPr>
        <xdr:cNvPr id="250" name="楕円 249">
          <a:extLst>
            <a:ext uri="{FF2B5EF4-FFF2-40B4-BE49-F238E27FC236}">
              <a16:creationId xmlns:a16="http://schemas.microsoft.com/office/drawing/2014/main" id="{3194DF54-02FD-4DC7-B0C0-85DDEA2FC6F5}"/>
            </a:ext>
          </a:extLst>
        </xdr:cNvPr>
        <xdr:cNvSpPr/>
      </xdr:nvSpPr>
      <xdr:spPr>
        <a:xfrm>
          <a:off x="8699500" y="1089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143904</xdr:rowOff>
    </xdr:from>
    <xdr:to>
      <xdr:col>50</xdr:col>
      <xdr:colOff>114300</xdr:colOff>
      <xdr:row>63</xdr:row>
      <xdr:rowOff>146491</xdr:rowOff>
    </xdr:to>
    <xdr:cxnSp macro="">
      <xdr:nvCxnSpPr>
        <xdr:cNvPr id="251" name="直線コネクタ 250">
          <a:extLst>
            <a:ext uri="{FF2B5EF4-FFF2-40B4-BE49-F238E27FC236}">
              <a16:creationId xmlns:a16="http://schemas.microsoft.com/office/drawing/2014/main" id="{8F0D611B-23AE-43CC-A262-DA59502943C8}"/>
            </a:ext>
          </a:extLst>
        </xdr:cNvPr>
        <xdr:cNvCxnSpPr/>
      </xdr:nvCxnSpPr>
      <xdr:spPr>
        <a:xfrm flipV="1">
          <a:off x="8750300" y="10945254"/>
          <a:ext cx="889000" cy="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98494</xdr:rowOff>
    </xdr:from>
    <xdr:to>
      <xdr:col>41</xdr:col>
      <xdr:colOff>101600</xdr:colOff>
      <xdr:row>64</xdr:row>
      <xdr:rowOff>28644</xdr:rowOff>
    </xdr:to>
    <xdr:sp macro="" textlink="">
      <xdr:nvSpPr>
        <xdr:cNvPr id="252" name="楕円 251">
          <a:extLst>
            <a:ext uri="{FF2B5EF4-FFF2-40B4-BE49-F238E27FC236}">
              <a16:creationId xmlns:a16="http://schemas.microsoft.com/office/drawing/2014/main" id="{B80A3800-0E95-442C-B30B-BD03A3D3A738}"/>
            </a:ext>
          </a:extLst>
        </xdr:cNvPr>
        <xdr:cNvSpPr/>
      </xdr:nvSpPr>
      <xdr:spPr>
        <a:xfrm>
          <a:off x="7810500" y="1089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146491</xdr:rowOff>
    </xdr:from>
    <xdr:to>
      <xdr:col>45</xdr:col>
      <xdr:colOff>177800</xdr:colOff>
      <xdr:row>63</xdr:row>
      <xdr:rowOff>149294</xdr:rowOff>
    </xdr:to>
    <xdr:cxnSp macro="">
      <xdr:nvCxnSpPr>
        <xdr:cNvPr id="253" name="直線コネクタ 252">
          <a:extLst>
            <a:ext uri="{FF2B5EF4-FFF2-40B4-BE49-F238E27FC236}">
              <a16:creationId xmlns:a16="http://schemas.microsoft.com/office/drawing/2014/main" id="{3B3998C7-26C6-4220-875D-613BB2BE64AB}"/>
            </a:ext>
          </a:extLst>
        </xdr:cNvPr>
        <xdr:cNvCxnSpPr/>
      </xdr:nvCxnSpPr>
      <xdr:spPr>
        <a:xfrm flipV="1">
          <a:off x="7861300" y="10947841"/>
          <a:ext cx="889000" cy="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101605</xdr:rowOff>
    </xdr:from>
    <xdr:to>
      <xdr:col>36</xdr:col>
      <xdr:colOff>165100</xdr:colOff>
      <xdr:row>64</xdr:row>
      <xdr:rowOff>31755</xdr:rowOff>
    </xdr:to>
    <xdr:sp macro="" textlink="">
      <xdr:nvSpPr>
        <xdr:cNvPr id="254" name="楕円 253">
          <a:extLst>
            <a:ext uri="{FF2B5EF4-FFF2-40B4-BE49-F238E27FC236}">
              <a16:creationId xmlns:a16="http://schemas.microsoft.com/office/drawing/2014/main" id="{50F43440-1979-4FE7-B1DB-7D0135A29125}"/>
            </a:ext>
          </a:extLst>
        </xdr:cNvPr>
        <xdr:cNvSpPr/>
      </xdr:nvSpPr>
      <xdr:spPr>
        <a:xfrm>
          <a:off x="6921500" y="1090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149294</xdr:rowOff>
    </xdr:from>
    <xdr:to>
      <xdr:col>41</xdr:col>
      <xdr:colOff>50800</xdr:colOff>
      <xdr:row>63</xdr:row>
      <xdr:rowOff>152405</xdr:rowOff>
    </xdr:to>
    <xdr:cxnSp macro="">
      <xdr:nvCxnSpPr>
        <xdr:cNvPr id="255" name="直線コネクタ 254">
          <a:extLst>
            <a:ext uri="{FF2B5EF4-FFF2-40B4-BE49-F238E27FC236}">
              <a16:creationId xmlns:a16="http://schemas.microsoft.com/office/drawing/2014/main" id="{57DAB30A-1037-4EA5-9BAE-01473FA9DB84}"/>
            </a:ext>
          </a:extLst>
        </xdr:cNvPr>
        <xdr:cNvCxnSpPr/>
      </xdr:nvCxnSpPr>
      <xdr:spPr>
        <a:xfrm flipV="1">
          <a:off x="6972300" y="10950644"/>
          <a:ext cx="889000" cy="3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32C606A-A534-4898-970B-83023062F8B7}"/>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1236A74E-2904-4966-AAC9-87C96BE904B6}"/>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660C2E6C-E04B-43C7-8CD9-17AC88302575}"/>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9342B8B-C604-498F-9109-6C705A971AEB}"/>
            </a:ext>
          </a:extLst>
        </xdr:cNvPr>
        <xdr:cNvSpPr txBox="1"/>
      </xdr:nvSpPr>
      <xdr:spPr>
        <a:xfrm>
          <a:off x="6672795" y="1051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14381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A37578C6-087B-475A-820A-37A438A9539E}"/>
            </a:ext>
          </a:extLst>
        </xdr:cNvPr>
        <xdr:cNvSpPr txBox="1"/>
      </xdr:nvSpPr>
      <xdr:spPr>
        <a:xfrm>
          <a:off x="9327095" y="1098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16968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D16C8CF9-5F50-439E-AC88-C808E9B7AA3C}"/>
            </a:ext>
          </a:extLst>
        </xdr:cNvPr>
        <xdr:cNvSpPr txBox="1"/>
      </xdr:nvSpPr>
      <xdr:spPr>
        <a:xfrm>
          <a:off x="8450795" y="10989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19771</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BB4EF969-FECF-4A50-B471-1AB3B3C04EC7}"/>
            </a:ext>
          </a:extLst>
        </xdr:cNvPr>
        <xdr:cNvSpPr txBox="1"/>
      </xdr:nvSpPr>
      <xdr:spPr>
        <a:xfrm>
          <a:off x="7561795" y="10992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22882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CD75CA20-52BB-44F3-A421-67670EE3814D}"/>
            </a:ext>
          </a:extLst>
        </xdr:cNvPr>
        <xdr:cNvSpPr txBox="1"/>
      </xdr:nvSpPr>
      <xdr:spPr>
        <a:xfrm>
          <a:off x="6672795" y="10995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A6723C2-CA8D-4FB3-AAD7-134A6AB0C1F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648DEB3-14DE-49FB-A54B-23B7409328B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12B1FDC-3100-4957-8251-808FCFD5D24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B7A8611-A0A5-44B0-B1C1-BFB604CB534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514E7A5-59A0-48E7-907D-5BF1C372843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5253DB2-5F44-4E1F-B41D-14CBECBE247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C132666-9F33-4553-9C4A-9AD0C2C09ED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C4067A9-8234-4764-8502-B7F56588FC6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C33B2AB-4EFD-461F-B379-21180728301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F14CD0A-9771-4E5A-8B59-910D33DC588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9A41D33-63DD-4080-9FB1-9DD5A2D7C7F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4D282D94-9207-402D-B850-444320D23D7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2B25F694-02F3-4E19-A1B3-D76B2A97A7B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461BAA76-4208-48A6-9041-31A41E3E1C2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DB677F92-1220-4730-A650-C5B1F694814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03F83A9-6008-48C0-87DF-D2B655D084E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8E367CC-9DC1-452C-8ADC-804CC48F9CE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C176C35-2A5A-44C3-8B12-B83B9C90CE3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48C9132-3E49-459B-B732-2592462397F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2875C5BD-7BF4-4D88-8E3D-3C1EB278772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D32CEA2F-216A-4B1C-8A84-5760E53CCC7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FCE647A-40BC-4794-9682-207B8EDE795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B0E8B6AA-0C35-4C1C-AA5A-471B4671077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7CF80E1A-58A4-4335-8F3A-5C08982962F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E656FE7B-20A8-47AC-B132-302D75B6EBDF}"/>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5FE89719-26E5-4C6B-B247-D8C642457CA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36B48AF3-B379-49F2-9389-32DF8742F11A}"/>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D6269F40-F3EA-4566-AC3F-D4F5E018D89E}"/>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0C1A1883-A03C-4A15-B4ED-41C4FCACD688}"/>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1DC0A99-3DCD-468D-9BA5-80A49004DB8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F0C7B49A-643C-45EE-AF11-7B4E6F24E272}"/>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231CA6E3-490E-45C0-B7C3-052FAC6507FF}"/>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2124AD0F-F378-45F5-A382-A2CE70614431}"/>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271C330A-8D04-4B01-94D2-AD1505D90294}"/>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5EEA889B-435E-475E-9868-39724770F06C}"/>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E24E93E-4F48-4D17-B51B-3111E590B90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DDB8C79-C07E-4D74-9C32-2AC0D2C604D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52B042C-3615-4855-AF90-E509309A032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BCB3D04-0820-41EF-AB15-5C5997CED3F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1192450-FBED-4EF4-AFE5-F27FE8D3A66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111125</xdr:rowOff>
    </xdr:from>
    <xdr:to>
      <xdr:col>24</xdr:col>
      <xdr:colOff>114300</xdr:colOff>
      <xdr:row>86</xdr:row>
      <xdr:rowOff>41275</xdr:rowOff>
    </xdr:to>
    <xdr:sp macro="" textlink="">
      <xdr:nvSpPr>
        <xdr:cNvPr id="304" name="楕円 303">
          <a:extLst>
            <a:ext uri="{FF2B5EF4-FFF2-40B4-BE49-F238E27FC236}">
              <a16:creationId xmlns:a16="http://schemas.microsoft.com/office/drawing/2014/main" id="{E586EC9D-9E52-4E5F-93D3-659BA06964F2}"/>
            </a:ext>
          </a:extLst>
        </xdr:cNvPr>
        <xdr:cNvSpPr/>
      </xdr:nvSpPr>
      <xdr:spPr>
        <a:xfrm>
          <a:off x="4584700" y="146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26052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6EBFE5D-E4F6-48A5-A763-A0DAFF6A1B2C}"/>
            </a:ext>
          </a:extLst>
        </xdr:cNvPr>
        <xdr:cNvSpPr txBox="1"/>
      </xdr:nvSpPr>
      <xdr:spPr>
        <a:xfrm>
          <a:off x="4673600" y="1459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95886</xdr:rowOff>
    </xdr:from>
    <xdr:to>
      <xdr:col>20</xdr:col>
      <xdr:colOff>38100</xdr:colOff>
      <xdr:row>86</xdr:row>
      <xdr:rowOff>26036</xdr:rowOff>
    </xdr:to>
    <xdr:sp macro="" textlink="">
      <xdr:nvSpPr>
        <xdr:cNvPr id="306" name="楕円 305">
          <a:extLst>
            <a:ext uri="{FF2B5EF4-FFF2-40B4-BE49-F238E27FC236}">
              <a16:creationId xmlns:a16="http://schemas.microsoft.com/office/drawing/2014/main" id="{D637DA2B-979C-44C0-9CB1-A33402E228A0}"/>
            </a:ext>
          </a:extLst>
        </xdr:cNvPr>
        <xdr:cNvSpPr/>
      </xdr:nvSpPr>
      <xdr:spPr>
        <a:xfrm>
          <a:off x="3746500" y="1466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146686</xdr:rowOff>
    </xdr:from>
    <xdr:to>
      <xdr:col>24</xdr:col>
      <xdr:colOff>63500</xdr:colOff>
      <xdr:row>85</xdr:row>
      <xdr:rowOff>161925</xdr:rowOff>
    </xdr:to>
    <xdr:cxnSp macro="">
      <xdr:nvCxnSpPr>
        <xdr:cNvPr id="307" name="直線コネクタ 306">
          <a:extLst>
            <a:ext uri="{FF2B5EF4-FFF2-40B4-BE49-F238E27FC236}">
              <a16:creationId xmlns:a16="http://schemas.microsoft.com/office/drawing/2014/main" id="{065BF8F8-0162-4669-8958-93438CA76560}"/>
            </a:ext>
          </a:extLst>
        </xdr:cNvPr>
        <xdr:cNvCxnSpPr/>
      </xdr:nvCxnSpPr>
      <xdr:spPr>
        <a:xfrm>
          <a:off x="3797300" y="14719936"/>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73025</xdr:rowOff>
    </xdr:from>
    <xdr:to>
      <xdr:col>15</xdr:col>
      <xdr:colOff>101600</xdr:colOff>
      <xdr:row>86</xdr:row>
      <xdr:rowOff>3175</xdr:rowOff>
    </xdr:to>
    <xdr:sp macro="" textlink="">
      <xdr:nvSpPr>
        <xdr:cNvPr id="308" name="楕円 307">
          <a:extLst>
            <a:ext uri="{FF2B5EF4-FFF2-40B4-BE49-F238E27FC236}">
              <a16:creationId xmlns:a16="http://schemas.microsoft.com/office/drawing/2014/main" id="{352522D1-34ED-46AB-8EB9-BC68359E2A2A}"/>
            </a:ext>
          </a:extLst>
        </xdr:cNvPr>
        <xdr:cNvSpPr/>
      </xdr:nvSpPr>
      <xdr:spPr>
        <a:xfrm>
          <a:off x="2857500" y="1464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123825</xdr:rowOff>
    </xdr:from>
    <xdr:to>
      <xdr:col>19</xdr:col>
      <xdr:colOff>177800</xdr:colOff>
      <xdr:row>85</xdr:row>
      <xdr:rowOff>146686</xdr:rowOff>
    </xdr:to>
    <xdr:cxnSp macro="">
      <xdr:nvCxnSpPr>
        <xdr:cNvPr id="309" name="直線コネクタ 308">
          <a:extLst>
            <a:ext uri="{FF2B5EF4-FFF2-40B4-BE49-F238E27FC236}">
              <a16:creationId xmlns:a16="http://schemas.microsoft.com/office/drawing/2014/main" id="{EDA162A2-5C14-4B2D-88FB-75A474BFFB5E}"/>
            </a:ext>
          </a:extLst>
        </xdr:cNvPr>
        <xdr:cNvCxnSpPr/>
      </xdr:nvCxnSpPr>
      <xdr:spPr>
        <a:xfrm>
          <a:off x="2908300" y="146970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44450</xdr:rowOff>
    </xdr:from>
    <xdr:to>
      <xdr:col>10</xdr:col>
      <xdr:colOff>165100</xdr:colOff>
      <xdr:row>85</xdr:row>
      <xdr:rowOff>146050</xdr:rowOff>
    </xdr:to>
    <xdr:sp macro="" textlink="">
      <xdr:nvSpPr>
        <xdr:cNvPr id="310" name="楕円 309">
          <a:extLst>
            <a:ext uri="{FF2B5EF4-FFF2-40B4-BE49-F238E27FC236}">
              <a16:creationId xmlns:a16="http://schemas.microsoft.com/office/drawing/2014/main" id="{B75C80BD-FE79-4EC7-8B4E-534DF580B5C8}"/>
            </a:ext>
          </a:extLst>
        </xdr:cNvPr>
        <xdr:cNvSpPr/>
      </xdr:nvSpPr>
      <xdr:spPr>
        <a:xfrm>
          <a:off x="1968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95250</xdr:rowOff>
    </xdr:from>
    <xdr:to>
      <xdr:col>15</xdr:col>
      <xdr:colOff>50800</xdr:colOff>
      <xdr:row>85</xdr:row>
      <xdr:rowOff>123825</xdr:rowOff>
    </xdr:to>
    <xdr:cxnSp macro="">
      <xdr:nvCxnSpPr>
        <xdr:cNvPr id="311" name="直線コネクタ 310">
          <a:extLst>
            <a:ext uri="{FF2B5EF4-FFF2-40B4-BE49-F238E27FC236}">
              <a16:creationId xmlns:a16="http://schemas.microsoft.com/office/drawing/2014/main" id="{457D201D-E478-4869-9618-D5C4EE9B78E8}"/>
            </a:ext>
          </a:extLst>
        </xdr:cNvPr>
        <xdr:cNvCxnSpPr/>
      </xdr:nvCxnSpPr>
      <xdr:spPr>
        <a:xfrm>
          <a:off x="2019300" y="146685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15875</xdr:rowOff>
    </xdr:from>
    <xdr:to>
      <xdr:col>6</xdr:col>
      <xdr:colOff>38100</xdr:colOff>
      <xdr:row>85</xdr:row>
      <xdr:rowOff>117475</xdr:rowOff>
    </xdr:to>
    <xdr:sp macro="" textlink="">
      <xdr:nvSpPr>
        <xdr:cNvPr id="312" name="楕円 311">
          <a:extLst>
            <a:ext uri="{FF2B5EF4-FFF2-40B4-BE49-F238E27FC236}">
              <a16:creationId xmlns:a16="http://schemas.microsoft.com/office/drawing/2014/main" id="{322E0C13-CE40-4A01-B93E-31736710C77B}"/>
            </a:ext>
          </a:extLst>
        </xdr:cNvPr>
        <xdr:cNvSpPr/>
      </xdr:nvSpPr>
      <xdr:spPr>
        <a:xfrm>
          <a:off x="1079500" y="1458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66675</xdr:rowOff>
    </xdr:from>
    <xdr:to>
      <xdr:col>10</xdr:col>
      <xdr:colOff>114300</xdr:colOff>
      <xdr:row>85</xdr:row>
      <xdr:rowOff>95250</xdr:rowOff>
    </xdr:to>
    <xdr:cxnSp macro="">
      <xdr:nvCxnSpPr>
        <xdr:cNvPr id="313" name="直線コネクタ 312">
          <a:extLst>
            <a:ext uri="{FF2B5EF4-FFF2-40B4-BE49-F238E27FC236}">
              <a16:creationId xmlns:a16="http://schemas.microsoft.com/office/drawing/2014/main" id="{7788001E-8853-4D47-90C4-2743EA9E181A}"/>
            </a:ext>
          </a:extLst>
        </xdr:cNvPr>
        <xdr:cNvCxnSpPr/>
      </xdr:nvCxnSpPr>
      <xdr:spPr>
        <a:xfrm>
          <a:off x="1130300" y="146399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426C90ED-388F-4EF4-8E96-E04752E88E35}"/>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2A9C3B34-43C5-4F5F-85FD-B44367975A9D}"/>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B61C0142-632C-461D-879A-ADD8A3FFF429}"/>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13908BC4-744F-47EA-B949-D773DD85BC64}"/>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17163</xdr:rowOff>
    </xdr:from>
    <xdr:ext cx="405111" cy="259045"/>
    <xdr:sp macro="" textlink="">
      <xdr:nvSpPr>
        <xdr:cNvPr id="318" name="n_1mainValue【公営住宅】&#10;有形固定資産減価償却率">
          <a:extLst>
            <a:ext uri="{FF2B5EF4-FFF2-40B4-BE49-F238E27FC236}">
              <a16:creationId xmlns:a16="http://schemas.microsoft.com/office/drawing/2014/main" id="{F5A4C068-C0DB-4E92-BCAA-4E62BC8F1C43}"/>
            </a:ext>
          </a:extLst>
        </xdr:cNvPr>
        <xdr:cNvSpPr txBox="1"/>
      </xdr:nvSpPr>
      <xdr:spPr>
        <a:xfrm>
          <a:off x="3582044" y="1476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165752</xdr:rowOff>
    </xdr:from>
    <xdr:ext cx="405111" cy="259045"/>
    <xdr:sp macro="" textlink="">
      <xdr:nvSpPr>
        <xdr:cNvPr id="319" name="n_2mainValue【公営住宅】&#10;有形固定資産減価償却率">
          <a:extLst>
            <a:ext uri="{FF2B5EF4-FFF2-40B4-BE49-F238E27FC236}">
              <a16:creationId xmlns:a16="http://schemas.microsoft.com/office/drawing/2014/main" id="{A89A8490-F434-49D9-A4A5-1067D3D36408}"/>
            </a:ext>
          </a:extLst>
        </xdr:cNvPr>
        <xdr:cNvSpPr txBox="1"/>
      </xdr:nvSpPr>
      <xdr:spPr>
        <a:xfrm>
          <a:off x="2705744" y="1473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137177</xdr:rowOff>
    </xdr:from>
    <xdr:ext cx="405111" cy="259045"/>
    <xdr:sp macro="" textlink="">
      <xdr:nvSpPr>
        <xdr:cNvPr id="320" name="n_3mainValue【公営住宅】&#10;有形固定資産減価償却率">
          <a:extLst>
            <a:ext uri="{FF2B5EF4-FFF2-40B4-BE49-F238E27FC236}">
              <a16:creationId xmlns:a16="http://schemas.microsoft.com/office/drawing/2014/main" id="{E2ACE1DD-2243-4113-B2B0-FDFC15F4B4E6}"/>
            </a:ext>
          </a:extLst>
        </xdr:cNvPr>
        <xdr:cNvSpPr txBox="1"/>
      </xdr:nvSpPr>
      <xdr:spPr>
        <a:xfrm>
          <a:off x="18167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108602</xdr:rowOff>
    </xdr:from>
    <xdr:ext cx="405111" cy="259045"/>
    <xdr:sp macro="" textlink="">
      <xdr:nvSpPr>
        <xdr:cNvPr id="321" name="n_4mainValue【公営住宅】&#10;有形固定資産減価償却率">
          <a:extLst>
            <a:ext uri="{FF2B5EF4-FFF2-40B4-BE49-F238E27FC236}">
              <a16:creationId xmlns:a16="http://schemas.microsoft.com/office/drawing/2014/main" id="{32CB50BE-7750-47D9-B589-5279AFFEC9E8}"/>
            </a:ext>
          </a:extLst>
        </xdr:cNvPr>
        <xdr:cNvSpPr txBox="1"/>
      </xdr:nvSpPr>
      <xdr:spPr>
        <a:xfrm>
          <a:off x="927744" y="1468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EABE3D3-246E-4343-9EA4-8F333781F47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0565268-BB2F-4EFF-95B0-344CCB5E6CB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B9E8E10-FBD3-4D00-BFE9-50B4CFADFC1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4007CFE-FBBA-4720-8F37-AE68E87D91D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E44832A-05BE-4EBE-9815-E9A283AD8CF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9859602-BC6F-4C36-BC78-A6592A4DE9A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3F58828-AF5B-49D0-A00F-4D5067B273C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29AB558-2436-4034-B572-35DC5142C79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8FC203A-5139-4B26-A8BA-5C18F7613BB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4D41730-2C0B-480D-870D-5B113016908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561BADC-347D-4C43-B303-F0F1BCFA76D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ABF115BB-DDAC-4D68-9B5F-2B1CD2C079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B7594D8B-1444-40D2-AC56-806FE1BF74A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F4C7504D-D315-47F0-9145-70AD2374FD1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8A747066-5132-4836-94B9-839C9F807F9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2B109D57-CDC3-4E67-859F-80DC77D1054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5C8C1B1A-1234-45ED-A6F1-ADC616E331BE}"/>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7BF4E00B-91F1-4507-B48C-FB71F7D7A48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F4534CF9-5DA4-447A-B1EE-F9B5266193D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59C71086-B718-41FF-8837-09195D6B7EC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F442B4FC-AD2C-4814-9741-95EC3E75435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9ED9C969-B15F-4FC6-8533-CEEB4171FDD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3A269DE3-FFEB-4558-934F-D67D57686DA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9899D4FA-2952-4B4F-BA84-9F57DD36D33A}"/>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11A5632A-A0E0-4C2F-8FCE-292151D6814B}"/>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6D420456-904B-4925-9ABC-641DBB2CACC4}"/>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2398CEAD-1BCF-4C9B-9DDF-A5AA3FAA3BC5}"/>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88D9699D-0FBB-4BF1-A49F-4EA1C390C5ED}"/>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4344CFCC-D38F-42C7-8CD0-A3B30298BFEE}"/>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EB8CA85E-7F63-4385-AA47-9F64071F7A1E}"/>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11BFB8C7-688D-4844-A61C-BD8B58F25AEA}"/>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1F549416-6511-4CE6-8911-BB6CE415B5FE}"/>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F72BD6A9-FEEE-439F-8063-CBAA07CCC915}"/>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A3817B7F-9DCA-4797-A3C7-BC91682CBC22}"/>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AE4070A-8410-441F-9573-63F24B07503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4885B0E-171D-4653-BCA0-D4D150987CC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89166AC-DF8B-4263-82CF-81EFC8DD83E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ECDCE0F-14F8-4552-975F-47A53FD7543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EB104B6-DE89-49EC-86F5-DDB39EBB134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163894</xdr:rowOff>
    </xdr:from>
    <xdr:to>
      <xdr:col>55</xdr:col>
      <xdr:colOff>50800</xdr:colOff>
      <xdr:row>85</xdr:row>
      <xdr:rowOff>94044</xdr:rowOff>
    </xdr:to>
    <xdr:sp macro="" textlink="">
      <xdr:nvSpPr>
        <xdr:cNvPr id="361" name="楕円 360">
          <a:extLst>
            <a:ext uri="{FF2B5EF4-FFF2-40B4-BE49-F238E27FC236}">
              <a16:creationId xmlns:a16="http://schemas.microsoft.com/office/drawing/2014/main" id="{2BC76C8A-00F2-48B7-8415-58FDF8F1E4F6}"/>
            </a:ext>
          </a:extLst>
        </xdr:cNvPr>
        <xdr:cNvSpPr/>
      </xdr:nvSpPr>
      <xdr:spPr>
        <a:xfrm>
          <a:off x="10426700" y="1456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142321</xdr:rowOff>
    </xdr:from>
    <xdr:ext cx="469744" cy="259045"/>
    <xdr:sp macro="" textlink="">
      <xdr:nvSpPr>
        <xdr:cNvPr id="362" name="【公営住宅】&#10;一人当たり面積該当値テキスト">
          <a:extLst>
            <a:ext uri="{FF2B5EF4-FFF2-40B4-BE49-F238E27FC236}">
              <a16:creationId xmlns:a16="http://schemas.microsoft.com/office/drawing/2014/main" id="{DF25DF1E-DE2D-4B3C-BB92-F4E7ECAD711D}"/>
            </a:ext>
          </a:extLst>
        </xdr:cNvPr>
        <xdr:cNvSpPr txBox="1"/>
      </xdr:nvSpPr>
      <xdr:spPr>
        <a:xfrm>
          <a:off x="10515600" y="14544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167512</xdr:rowOff>
    </xdr:from>
    <xdr:to>
      <xdr:col>50</xdr:col>
      <xdr:colOff>165100</xdr:colOff>
      <xdr:row>85</xdr:row>
      <xdr:rowOff>97662</xdr:rowOff>
    </xdr:to>
    <xdr:sp macro="" textlink="">
      <xdr:nvSpPr>
        <xdr:cNvPr id="363" name="楕円 362">
          <a:extLst>
            <a:ext uri="{FF2B5EF4-FFF2-40B4-BE49-F238E27FC236}">
              <a16:creationId xmlns:a16="http://schemas.microsoft.com/office/drawing/2014/main" id="{716BD95E-A99E-428F-8E86-DD91FD693857}"/>
            </a:ext>
          </a:extLst>
        </xdr:cNvPr>
        <xdr:cNvSpPr/>
      </xdr:nvSpPr>
      <xdr:spPr>
        <a:xfrm>
          <a:off x="9588500" y="1456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43244</xdr:rowOff>
    </xdr:from>
    <xdr:to>
      <xdr:col>55</xdr:col>
      <xdr:colOff>0</xdr:colOff>
      <xdr:row>85</xdr:row>
      <xdr:rowOff>46862</xdr:rowOff>
    </xdr:to>
    <xdr:cxnSp macro="">
      <xdr:nvCxnSpPr>
        <xdr:cNvPr id="364" name="直線コネクタ 363">
          <a:extLst>
            <a:ext uri="{FF2B5EF4-FFF2-40B4-BE49-F238E27FC236}">
              <a16:creationId xmlns:a16="http://schemas.microsoft.com/office/drawing/2014/main" id="{C9208C9F-E46F-4E56-8F11-B83AB8DB4662}"/>
            </a:ext>
          </a:extLst>
        </xdr:cNvPr>
        <xdr:cNvCxnSpPr/>
      </xdr:nvCxnSpPr>
      <xdr:spPr>
        <a:xfrm flipV="1">
          <a:off x="9639300" y="14616494"/>
          <a:ext cx="838200" cy="3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1969</xdr:rowOff>
    </xdr:from>
    <xdr:to>
      <xdr:col>46</xdr:col>
      <xdr:colOff>38100</xdr:colOff>
      <xdr:row>85</xdr:row>
      <xdr:rowOff>103569</xdr:rowOff>
    </xdr:to>
    <xdr:sp macro="" textlink="">
      <xdr:nvSpPr>
        <xdr:cNvPr id="365" name="楕円 364">
          <a:extLst>
            <a:ext uri="{FF2B5EF4-FFF2-40B4-BE49-F238E27FC236}">
              <a16:creationId xmlns:a16="http://schemas.microsoft.com/office/drawing/2014/main" id="{39F053E4-6A6C-4FF6-84C2-7CC5E7E96C5B}"/>
            </a:ext>
          </a:extLst>
        </xdr:cNvPr>
        <xdr:cNvSpPr/>
      </xdr:nvSpPr>
      <xdr:spPr>
        <a:xfrm>
          <a:off x="8699500" y="1457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46862</xdr:rowOff>
    </xdr:from>
    <xdr:to>
      <xdr:col>50</xdr:col>
      <xdr:colOff>114300</xdr:colOff>
      <xdr:row>85</xdr:row>
      <xdr:rowOff>52769</xdr:rowOff>
    </xdr:to>
    <xdr:cxnSp macro="">
      <xdr:nvCxnSpPr>
        <xdr:cNvPr id="366" name="直線コネクタ 365">
          <a:extLst>
            <a:ext uri="{FF2B5EF4-FFF2-40B4-BE49-F238E27FC236}">
              <a16:creationId xmlns:a16="http://schemas.microsoft.com/office/drawing/2014/main" id="{E5993D1F-8F69-4886-B818-B0F722E7AC6E}"/>
            </a:ext>
          </a:extLst>
        </xdr:cNvPr>
        <xdr:cNvCxnSpPr/>
      </xdr:nvCxnSpPr>
      <xdr:spPr>
        <a:xfrm flipV="1">
          <a:off x="8750300" y="14620112"/>
          <a:ext cx="889000" cy="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4826</xdr:rowOff>
    </xdr:from>
    <xdr:to>
      <xdr:col>41</xdr:col>
      <xdr:colOff>101600</xdr:colOff>
      <xdr:row>85</xdr:row>
      <xdr:rowOff>106426</xdr:rowOff>
    </xdr:to>
    <xdr:sp macro="" textlink="">
      <xdr:nvSpPr>
        <xdr:cNvPr id="367" name="楕円 366">
          <a:extLst>
            <a:ext uri="{FF2B5EF4-FFF2-40B4-BE49-F238E27FC236}">
              <a16:creationId xmlns:a16="http://schemas.microsoft.com/office/drawing/2014/main" id="{18CEDE90-FD0C-425A-8C0E-90C582DE416E}"/>
            </a:ext>
          </a:extLst>
        </xdr:cNvPr>
        <xdr:cNvSpPr/>
      </xdr:nvSpPr>
      <xdr:spPr>
        <a:xfrm>
          <a:off x="7810500" y="1457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52769</xdr:rowOff>
    </xdr:from>
    <xdr:to>
      <xdr:col>45</xdr:col>
      <xdr:colOff>177800</xdr:colOff>
      <xdr:row>85</xdr:row>
      <xdr:rowOff>55626</xdr:rowOff>
    </xdr:to>
    <xdr:cxnSp macro="">
      <xdr:nvCxnSpPr>
        <xdr:cNvPr id="368" name="直線コネクタ 367">
          <a:extLst>
            <a:ext uri="{FF2B5EF4-FFF2-40B4-BE49-F238E27FC236}">
              <a16:creationId xmlns:a16="http://schemas.microsoft.com/office/drawing/2014/main" id="{106070AC-6098-4F47-9541-85181BFE338E}"/>
            </a:ext>
          </a:extLst>
        </xdr:cNvPr>
        <xdr:cNvCxnSpPr/>
      </xdr:nvCxnSpPr>
      <xdr:spPr>
        <a:xfrm flipV="1">
          <a:off x="7861300" y="14626019"/>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6922</xdr:rowOff>
    </xdr:from>
    <xdr:to>
      <xdr:col>36</xdr:col>
      <xdr:colOff>165100</xdr:colOff>
      <xdr:row>85</xdr:row>
      <xdr:rowOff>108522</xdr:rowOff>
    </xdr:to>
    <xdr:sp macro="" textlink="">
      <xdr:nvSpPr>
        <xdr:cNvPr id="369" name="楕円 368">
          <a:extLst>
            <a:ext uri="{FF2B5EF4-FFF2-40B4-BE49-F238E27FC236}">
              <a16:creationId xmlns:a16="http://schemas.microsoft.com/office/drawing/2014/main" id="{405F23E1-FDF3-4578-8A2B-E46418903E0C}"/>
            </a:ext>
          </a:extLst>
        </xdr:cNvPr>
        <xdr:cNvSpPr/>
      </xdr:nvSpPr>
      <xdr:spPr>
        <a:xfrm>
          <a:off x="6921500" y="1458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55626</xdr:rowOff>
    </xdr:from>
    <xdr:to>
      <xdr:col>41</xdr:col>
      <xdr:colOff>50800</xdr:colOff>
      <xdr:row>85</xdr:row>
      <xdr:rowOff>57722</xdr:rowOff>
    </xdr:to>
    <xdr:cxnSp macro="">
      <xdr:nvCxnSpPr>
        <xdr:cNvPr id="370" name="直線コネクタ 369">
          <a:extLst>
            <a:ext uri="{FF2B5EF4-FFF2-40B4-BE49-F238E27FC236}">
              <a16:creationId xmlns:a16="http://schemas.microsoft.com/office/drawing/2014/main" id="{FE93A066-3037-40AB-A8BA-BC73B94AF7A6}"/>
            </a:ext>
          </a:extLst>
        </xdr:cNvPr>
        <xdr:cNvCxnSpPr/>
      </xdr:nvCxnSpPr>
      <xdr:spPr>
        <a:xfrm flipV="1">
          <a:off x="6972300" y="14628876"/>
          <a:ext cx="8890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36E6659C-A2CB-449C-AE34-2B3F3AF44CA0}"/>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7646306A-F66B-4661-9740-9F4C1E6A1614}"/>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6B783DAE-6155-458A-B480-AB40AA27137F}"/>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F649AD9E-A9FD-46BF-BEE0-FF64D32E6A42}"/>
            </a:ext>
          </a:extLst>
        </xdr:cNvPr>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88789</xdr:rowOff>
    </xdr:from>
    <xdr:ext cx="469744" cy="259045"/>
    <xdr:sp macro="" textlink="">
      <xdr:nvSpPr>
        <xdr:cNvPr id="375" name="n_1mainValue【公営住宅】&#10;一人当たり面積">
          <a:extLst>
            <a:ext uri="{FF2B5EF4-FFF2-40B4-BE49-F238E27FC236}">
              <a16:creationId xmlns:a16="http://schemas.microsoft.com/office/drawing/2014/main" id="{BF6E3EF3-CACC-4399-8A80-2FBEF1F6DD76}"/>
            </a:ext>
          </a:extLst>
        </xdr:cNvPr>
        <xdr:cNvSpPr txBox="1"/>
      </xdr:nvSpPr>
      <xdr:spPr>
        <a:xfrm>
          <a:off x="9391727" y="14662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94696</xdr:rowOff>
    </xdr:from>
    <xdr:ext cx="469744" cy="259045"/>
    <xdr:sp macro="" textlink="">
      <xdr:nvSpPr>
        <xdr:cNvPr id="376" name="n_2mainValue【公営住宅】&#10;一人当たり面積">
          <a:extLst>
            <a:ext uri="{FF2B5EF4-FFF2-40B4-BE49-F238E27FC236}">
              <a16:creationId xmlns:a16="http://schemas.microsoft.com/office/drawing/2014/main" id="{5A62C716-8D22-4366-B76B-6CBF34A137CE}"/>
            </a:ext>
          </a:extLst>
        </xdr:cNvPr>
        <xdr:cNvSpPr txBox="1"/>
      </xdr:nvSpPr>
      <xdr:spPr>
        <a:xfrm>
          <a:off x="8515427" y="1466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97553</xdr:rowOff>
    </xdr:from>
    <xdr:ext cx="469744" cy="259045"/>
    <xdr:sp macro="" textlink="">
      <xdr:nvSpPr>
        <xdr:cNvPr id="377" name="n_3mainValue【公営住宅】&#10;一人当たり面積">
          <a:extLst>
            <a:ext uri="{FF2B5EF4-FFF2-40B4-BE49-F238E27FC236}">
              <a16:creationId xmlns:a16="http://schemas.microsoft.com/office/drawing/2014/main" id="{CE79272E-7517-4552-A51B-348A2C59C220}"/>
            </a:ext>
          </a:extLst>
        </xdr:cNvPr>
        <xdr:cNvSpPr txBox="1"/>
      </xdr:nvSpPr>
      <xdr:spPr>
        <a:xfrm>
          <a:off x="7626427" y="14670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99649</xdr:rowOff>
    </xdr:from>
    <xdr:ext cx="469744" cy="259045"/>
    <xdr:sp macro="" textlink="">
      <xdr:nvSpPr>
        <xdr:cNvPr id="378" name="n_4mainValue【公営住宅】&#10;一人当たり面積">
          <a:extLst>
            <a:ext uri="{FF2B5EF4-FFF2-40B4-BE49-F238E27FC236}">
              <a16:creationId xmlns:a16="http://schemas.microsoft.com/office/drawing/2014/main" id="{CD19E55C-F28D-465B-A7DB-C06F63C528B6}"/>
            </a:ext>
          </a:extLst>
        </xdr:cNvPr>
        <xdr:cNvSpPr txBox="1"/>
      </xdr:nvSpPr>
      <xdr:spPr>
        <a:xfrm>
          <a:off x="6737427" y="14672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8EAD1693-26C8-48D4-B1FE-B37129DABC2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549F868D-1A41-41DA-84C0-F613F1D1719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24992F2-DECB-449B-9A65-DA482FB3F9E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6F978D44-A9F9-407D-B393-CC5A8E21BFF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2EEB1272-116D-467C-97AB-6F823D19F63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818CDD52-5BE5-4A40-A61F-D224CA91DBA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CCF8A955-4D41-4A8A-94DF-1A6EE21C87A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A35B941-6826-45B8-9167-DDF89BF4E62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B732E466-305E-4D16-A353-E636D718AC0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EAC60B39-155C-4FD7-9E76-E066A723538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8DA45359-76EE-4E43-98EA-849C52414EB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CFDE1467-EDB3-47DE-930B-D9EB0DBCB3B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9BCB7EAD-05E9-4028-B887-4C4FF11951C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5F5AD828-A829-43BD-8A9F-624ADA05997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B1B9C56D-95DA-4D16-9BC2-FF6599498F6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E4B80F74-0F67-482D-A536-EB0DA3B0CA9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2A7E1374-E90B-4DA6-A308-4D01D2C1F70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D8C18CBC-E62D-46C4-856D-4635E3BC6CE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E942908A-DCFB-4F1C-8869-56DCC09F99E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80E3B11A-9857-41EA-9F09-906207DAF9E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BF792637-504B-4DDA-8D37-482AA98008B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9E66070A-D8F1-47FA-A0DE-D1E11ECECDC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116A39C3-6942-4218-AF6A-BA2DB7181D6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EB6445B9-E595-4D46-A36A-B01B3A5D980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ED74FEF8-1FB8-4FB3-A409-5B0B7AD8F3B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4D7B0E27-5929-422F-90A1-5CE9E6DFE06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F5E74178-6EEB-493D-A8BC-0EF3AEB0DF4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9C3D62F7-848C-4FFA-B3C0-B6256C150AC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F460ABE7-BF8B-4223-9AD7-7AA69B15773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FD2F687B-7A27-4A89-8782-9EB210F37ED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5200CA9C-7366-40C3-8272-2E21BD8C3B8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8BB2C55-E63E-4230-9A15-1A296B6EA99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E43F96C-854B-4A83-8D48-1CF4633E690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AC2D226D-FD88-47F8-ADD9-FB070ACA0D9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81C4EDB3-F96D-450A-A936-0CF0F6FB669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54C01821-6D0C-4628-9321-9F1D88F3BD8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4C41449E-6A4A-4B2F-9D0D-324A4DC5927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30B4C1B7-8D59-42FB-B3DE-D8E12AC176C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78851C31-401F-4A55-BE84-14A61EEC379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936030E7-9644-4803-AFE4-DC1C7D9B049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55A36446-BAA9-4FBD-9B49-CB899019576D}"/>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78F1D999-5D1F-4BE9-BDB9-F5ABD2C68017}"/>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9036DE10-BF10-4A20-9625-5CF5E139FC61}"/>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F86BF0A2-995F-498B-9C7C-4070B78B23EE}"/>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37B0FFD3-D41D-4478-9EBA-39C8D4D4EA2F}"/>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20972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EA73CE8A-C725-4155-B6D3-18D8494C5AC0}"/>
            </a:ext>
          </a:extLst>
        </xdr:cNvPr>
        <xdr:cNvSpPr txBox="1"/>
      </xdr:nvSpPr>
      <xdr:spPr>
        <a:xfrm>
          <a:off x="16357600" y="6364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6120DABA-CEBE-42B6-9747-569275E7B6B0}"/>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D27E093E-5428-47BB-97AF-F7673322DD7D}"/>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51A7FB0E-7C6F-4BD1-AE7B-0F0C83F7E4E2}"/>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BB8C8D1A-97C7-4425-9BAF-8FAECAF5F811}"/>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a:extLst>
            <a:ext uri="{FF2B5EF4-FFF2-40B4-BE49-F238E27FC236}">
              <a16:creationId xmlns:a16="http://schemas.microsoft.com/office/drawing/2014/main" id="{1787C9B5-87CE-4EF5-868F-9A92CFF4CD5A}"/>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2FE7A3A-684F-438A-BA97-55330D018D8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2F9C242-6D4A-45FE-B2E5-F6E3C7B7645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582BB6E-8B0B-42E9-8397-FA861BDFE77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869C111-4B6A-404D-9D33-025A8492BB2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B63453EE-7F81-46E6-9066-B37654787A8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33020</xdr:rowOff>
    </xdr:from>
    <xdr:to>
      <xdr:col>85</xdr:col>
      <xdr:colOff>177800</xdr:colOff>
      <xdr:row>36</xdr:row>
      <xdr:rowOff>134620</xdr:rowOff>
    </xdr:to>
    <xdr:sp macro="" textlink="">
      <xdr:nvSpPr>
        <xdr:cNvPr id="435" name="楕円 434">
          <a:extLst>
            <a:ext uri="{FF2B5EF4-FFF2-40B4-BE49-F238E27FC236}">
              <a16:creationId xmlns:a16="http://schemas.microsoft.com/office/drawing/2014/main" id="{FB8C85CD-7D66-4B0A-9C52-63CD7F46EC73}"/>
            </a:ext>
          </a:extLst>
        </xdr:cNvPr>
        <xdr:cNvSpPr/>
      </xdr:nvSpPr>
      <xdr:spPr>
        <a:xfrm>
          <a:off x="162687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55897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8CADDC28-CC33-451B-87FC-98E5DD1E0D0A}"/>
            </a:ext>
          </a:extLst>
        </xdr:cNvPr>
        <xdr:cNvSpPr txBox="1"/>
      </xdr:nvSpPr>
      <xdr:spPr>
        <a:xfrm>
          <a:off x="16357600"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63500</xdr:rowOff>
    </xdr:from>
    <xdr:to>
      <xdr:col>81</xdr:col>
      <xdr:colOff>101600</xdr:colOff>
      <xdr:row>36</xdr:row>
      <xdr:rowOff>165100</xdr:rowOff>
    </xdr:to>
    <xdr:sp macro="" textlink="">
      <xdr:nvSpPr>
        <xdr:cNvPr id="437" name="楕円 436">
          <a:extLst>
            <a:ext uri="{FF2B5EF4-FFF2-40B4-BE49-F238E27FC236}">
              <a16:creationId xmlns:a16="http://schemas.microsoft.com/office/drawing/2014/main" id="{AE0E7975-4A8C-405E-9A69-40DFD6EF56DF}"/>
            </a:ext>
          </a:extLst>
        </xdr:cNvPr>
        <xdr:cNvSpPr/>
      </xdr:nvSpPr>
      <xdr:spPr>
        <a:xfrm>
          <a:off x="15430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83820</xdr:rowOff>
    </xdr:from>
    <xdr:to>
      <xdr:col>85</xdr:col>
      <xdr:colOff>127000</xdr:colOff>
      <xdr:row>36</xdr:row>
      <xdr:rowOff>114300</xdr:rowOff>
    </xdr:to>
    <xdr:cxnSp macro="">
      <xdr:nvCxnSpPr>
        <xdr:cNvPr id="438" name="直線コネクタ 437">
          <a:extLst>
            <a:ext uri="{FF2B5EF4-FFF2-40B4-BE49-F238E27FC236}">
              <a16:creationId xmlns:a16="http://schemas.microsoft.com/office/drawing/2014/main" id="{C1263F60-FDD5-4473-AA17-92AE05ECC02C}"/>
            </a:ext>
          </a:extLst>
        </xdr:cNvPr>
        <xdr:cNvCxnSpPr/>
      </xdr:nvCxnSpPr>
      <xdr:spPr>
        <a:xfrm flipV="1">
          <a:off x="15481300" y="62560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15875</xdr:rowOff>
    </xdr:from>
    <xdr:to>
      <xdr:col>76</xdr:col>
      <xdr:colOff>165100</xdr:colOff>
      <xdr:row>36</xdr:row>
      <xdr:rowOff>117475</xdr:rowOff>
    </xdr:to>
    <xdr:sp macro="" textlink="">
      <xdr:nvSpPr>
        <xdr:cNvPr id="439" name="楕円 438">
          <a:extLst>
            <a:ext uri="{FF2B5EF4-FFF2-40B4-BE49-F238E27FC236}">
              <a16:creationId xmlns:a16="http://schemas.microsoft.com/office/drawing/2014/main" id="{546AC8A0-BB68-4405-BBBF-0FBE95D94803}"/>
            </a:ext>
          </a:extLst>
        </xdr:cNvPr>
        <xdr:cNvSpPr/>
      </xdr:nvSpPr>
      <xdr:spPr>
        <a:xfrm>
          <a:off x="14541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66675</xdr:rowOff>
    </xdr:from>
    <xdr:to>
      <xdr:col>81</xdr:col>
      <xdr:colOff>50800</xdr:colOff>
      <xdr:row>36</xdr:row>
      <xdr:rowOff>114300</xdr:rowOff>
    </xdr:to>
    <xdr:cxnSp macro="">
      <xdr:nvCxnSpPr>
        <xdr:cNvPr id="440" name="直線コネクタ 439">
          <a:extLst>
            <a:ext uri="{FF2B5EF4-FFF2-40B4-BE49-F238E27FC236}">
              <a16:creationId xmlns:a16="http://schemas.microsoft.com/office/drawing/2014/main" id="{139E5AF4-0E16-4F01-8EA6-6029BEAC69BE}"/>
            </a:ext>
          </a:extLst>
        </xdr:cNvPr>
        <xdr:cNvCxnSpPr/>
      </xdr:nvCxnSpPr>
      <xdr:spPr>
        <a:xfrm>
          <a:off x="14592300" y="62388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31115</xdr:rowOff>
    </xdr:from>
    <xdr:to>
      <xdr:col>72</xdr:col>
      <xdr:colOff>38100</xdr:colOff>
      <xdr:row>36</xdr:row>
      <xdr:rowOff>132715</xdr:rowOff>
    </xdr:to>
    <xdr:sp macro="" textlink="">
      <xdr:nvSpPr>
        <xdr:cNvPr id="441" name="楕円 440">
          <a:extLst>
            <a:ext uri="{FF2B5EF4-FFF2-40B4-BE49-F238E27FC236}">
              <a16:creationId xmlns:a16="http://schemas.microsoft.com/office/drawing/2014/main" id="{8BDB14CC-EB9F-42CB-BCD7-185D729AB948}"/>
            </a:ext>
          </a:extLst>
        </xdr:cNvPr>
        <xdr:cNvSpPr/>
      </xdr:nvSpPr>
      <xdr:spPr>
        <a:xfrm>
          <a:off x="13652500" y="620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66675</xdr:rowOff>
    </xdr:from>
    <xdr:to>
      <xdr:col>76</xdr:col>
      <xdr:colOff>114300</xdr:colOff>
      <xdr:row>36</xdr:row>
      <xdr:rowOff>81915</xdr:rowOff>
    </xdr:to>
    <xdr:cxnSp macro="">
      <xdr:nvCxnSpPr>
        <xdr:cNvPr id="442" name="直線コネクタ 441">
          <a:extLst>
            <a:ext uri="{FF2B5EF4-FFF2-40B4-BE49-F238E27FC236}">
              <a16:creationId xmlns:a16="http://schemas.microsoft.com/office/drawing/2014/main" id="{EB5892CD-F95A-4BD0-82A8-D88E028B1AC1}"/>
            </a:ext>
          </a:extLst>
        </xdr:cNvPr>
        <xdr:cNvCxnSpPr/>
      </xdr:nvCxnSpPr>
      <xdr:spPr>
        <a:xfrm flipV="1">
          <a:off x="13703300" y="623887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84455</xdr:rowOff>
    </xdr:from>
    <xdr:to>
      <xdr:col>67</xdr:col>
      <xdr:colOff>101600</xdr:colOff>
      <xdr:row>37</xdr:row>
      <xdr:rowOff>14605</xdr:rowOff>
    </xdr:to>
    <xdr:sp macro="" textlink="">
      <xdr:nvSpPr>
        <xdr:cNvPr id="443" name="楕円 442">
          <a:extLst>
            <a:ext uri="{FF2B5EF4-FFF2-40B4-BE49-F238E27FC236}">
              <a16:creationId xmlns:a16="http://schemas.microsoft.com/office/drawing/2014/main" id="{828E2B4E-89D5-482D-9203-FB88D30F7DB3}"/>
            </a:ext>
          </a:extLst>
        </xdr:cNvPr>
        <xdr:cNvSpPr/>
      </xdr:nvSpPr>
      <xdr:spPr>
        <a:xfrm>
          <a:off x="12763500" y="625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81915</xdr:rowOff>
    </xdr:from>
    <xdr:to>
      <xdr:col>71</xdr:col>
      <xdr:colOff>177800</xdr:colOff>
      <xdr:row>36</xdr:row>
      <xdr:rowOff>135255</xdr:rowOff>
    </xdr:to>
    <xdr:cxnSp macro="">
      <xdr:nvCxnSpPr>
        <xdr:cNvPr id="444" name="直線コネクタ 443">
          <a:extLst>
            <a:ext uri="{FF2B5EF4-FFF2-40B4-BE49-F238E27FC236}">
              <a16:creationId xmlns:a16="http://schemas.microsoft.com/office/drawing/2014/main" id="{CF5684D7-5BB5-4DEA-B7E9-9BCDE5107D01}"/>
            </a:ext>
          </a:extLst>
        </xdr:cNvPr>
        <xdr:cNvCxnSpPr/>
      </xdr:nvCxnSpPr>
      <xdr:spPr>
        <a:xfrm flipV="1">
          <a:off x="12814300" y="625411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123842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A29B7D76-B6D3-4FD4-862E-591165B15B59}"/>
            </a:ext>
          </a:extLst>
        </xdr:cNvPr>
        <xdr:cNvSpPr txBox="1"/>
      </xdr:nvSpPr>
      <xdr:spPr>
        <a:xfrm>
          <a:off x="15266044" y="646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DF89B477-C1A5-4A2B-8E3E-E2D2EB7D2F0E}"/>
            </a:ext>
          </a:extLst>
        </xdr:cNvPr>
        <xdr:cNvSpPr txBox="1"/>
      </xdr:nvSpPr>
      <xdr:spPr>
        <a:xfrm>
          <a:off x="14389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9077796E-175B-4F04-BF95-8AFDC224157E}"/>
            </a:ext>
          </a:extLst>
        </xdr:cNvPr>
        <xdr:cNvSpPr txBox="1"/>
      </xdr:nvSpPr>
      <xdr:spPr>
        <a:xfrm>
          <a:off x="13500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137177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2FE6702C-4F03-4CAB-9583-94CCBAAEF84A}"/>
            </a:ext>
          </a:extLst>
        </xdr:cNvPr>
        <xdr:cNvSpPr txBox="1"/>
      </xdr:nvSpPr>
      <xdr:spPr>
        <a:xfrm>
          <a:off x="126117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10177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240A5910-F582-48D7-915B-0D152C6322AC}"/>
            </a:ext>
          </a:extLst>
        </xdr:cNvPr>
        <xdr:cNvSpPr txBox="1"/>
      </xdr:nvSpPr>
      <xdr:spPr>
        <a:xfrm>
          <a:off x="152660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134002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5B1F57A4-0B27-4AC3-B6C1-62AFEEDD6064}"/>
            </a:ext>
          </a:extLst>
        </xdr:cNvPr>
        <xdr:cNvSpPr txBox="1"/>
      </xdr:nvSpPr>
      <xdr:spPr>
        <a:xfrm>
          <a:off x="1438974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149242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56E548C8-C780-4CAC-9944-965585E759A3}"/>
            </a:ext>
          </a:extLst>
        </xdr:cNvPr>
        <xdr:cNvSpPr txBox="1"/>
      </xdr:nvSpPr>
      <xdr:spPr>
        <a:xfrm>
          <a:off x="13500744" y="597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31132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7A948E17-73F1-4AF7-8253-A7453AD56050}"/>
            </a:ext>
          </a:extLst>
        </xdr:cNvPr>
        <xdr:cNvSpPr txBox="1"/>
      </xdr:nvSpPr>
      <xdr:spPr>
        <a:xfrm>
          <a:off x="12611744" y="603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3DEA7A04-F246-40FF-820D-10A38D04A55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C60020B1-C934-48F6-B1B3-1C63179A267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F5635B76-2C5B-423A-BC49-C3D3C00DF7C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C37312F0-2F3C-48B6-A9A2-2C808FC1B86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49D172C2-4232-453E-B018-11C0FF73F6C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6A8DD16D-D6AE-4DDF-AB50-1292B42A802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1083FA89-419C-4D39-A619-95ECBDEC2F3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AFEC1F2F-ED88-492B-B956-2712E2A6065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36ABBA83-963A-4D88-A96C-26F3E288130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7B686D66-D658-44D1-A605-95EADF84FBB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0DFB791C-6A39-42C8-9DD9-3D18FCDB619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3EC30696-59A6-47FB-8D6A-39AD8734778F}"/>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15FE7288-CD98-478C-9B84-52F21207C29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43C7F026-EF6A-410D-80D3-BA43177A536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21352F20-EBB3-45D2-8786-A748B9BD499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A6EE66B3-8FF7-4025-9CA9-77553106D7B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3476CC18-310B-4CB6-9BA0-268A95DAD2A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A8EB1377-A6F5-44C4-B037-1A9DDB7DF46A}"/>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2D589D21-D1E6-4E9E-A74B-873B149D8BC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580FDE2A-CB69-431F-A6E3-8FE151509AC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326814A0-93DB-447C-8281-98F0EE59B22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81878C01-E9F6-4931-81CC-08E5FE555EB3}"/>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5D68C225-AC74-4D60-A38D-9B7EA9440FB2}"/>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BD76FB18-E910-430F-A326-200E6CF5C86B}"/>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A14AC61F-AEF8-4574-BFB4-513117CF1D3D}"/>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40A425A5-900E-48A7-9653-1FAD631C0913}"/>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D248573C-7FE1-41FB-87C6-62F117DD6EED}"/>
            </a:ext>
          </a:extLst>
        </xdr:cNvPr>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2C457DD1-9E01-49B4-93AB-74000B8BE4FD}"/>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F85D2457-5565-4796-9F84-4582EA8F6DD5}"/>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5D8DCBD4-26F6-4CD0-8ED2-60BD2B74D32F}"/>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61225478-32CF-4770-9787-62730EA418A9}"/>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a:extLst>
            <a:ext uri="{FF2B5EF4-FFF2-40B4-BE49-F238E27FC236}">
              <a16:creationId xmlns:a16="http://schemas.microsoft.com/office/drawing/2014/main" id="{EB44EE6C-A9B3-45BA-A8A6-6C1C3ADB510B}"/>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DC5036B-F4D4-4C8C-B245-F4EB49CB18B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763A8FCB-2600-4BB2-B520-49D57776A32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BC9C7E0-7462-47FC-B80F-48254338047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689DACA1-EB61-4B0C-8FAA-D2D0A410C97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DCE4F3CD-8FF7-4222-9560-48314618178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4826</xdr:rowOff>
    </xdr:from>
    <xdr:to>
      <xdr:col>116</xdr:col>
      <xdr:colOff>114300</xdr:colOff>
      <xdr:row>38</xdr:row>
      <xdr:rowOff>106426</xdr:rowOff>
    </xdr:to>
    <xdr:sp macro="" textlink="">
      <xdr:nvSpPr>
        <xdr:cNvPr id="490" name="楕円 489">
          <a:extLst>
            <a:ext uri="{FF2B5EF4-FFF2-40B4-BE49-F238E27FC236}">
              <a16:creationId xmlns:a16="http://schemas.microsoft.com/office/drawing/2014/main" id="{41A73003-1E32-4169-A509-06F24D15C92B}"/>
            </a:ext>
          </a:extLst>
        </xdr:cNvPr>
        <xdr:cNvSpPr/>
      </xdr:nvSpPr>
      <xdr:spPr>
        <a:xfrm>
          <a:off x="22110700" y="651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27703</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B7FB8806-5F03-4211-BF31-FF49D4E3FFB0}"/>
            </a:ext>
          </a:extLst>
        </xdr:cNvPr>
        <xdr:cNvSpPr txBox="1"/>
      </xdr:nvSpPr>
      <xdr:spPr>
        <a:xfrm>
          <a:off x="22199600" y="637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13970</xdr:rowOff>
    </xdr:from>
    <xdr:to>
      <xdr:col>112</xdr:col>
      <xdr:colOff>38100</xdr:colOff>
      <xdr:row>38</xdr:row>
      <xdr:rowOff>115570</xdr:rowOff>
    </xdr:to>
    <xdr:sp macro="" textlink="">
      <xdr:nvSpPr>
        <xdr:cNvPr id="492" name="楕円 491">
          <a:extLst>
            <a:ext uri="{FF2B5EF4-FFF2-40B4-BE49-F238E27FC236}">
              <a16:creationId xmlns:a16="http://schemas.microsoft.com/office/drawing/2014/main" id="{F00A2E44-A29E-4D0F-87BA-015B3B21D51C}"/>
            </a:ext>
          </a:extLst>
        </xdr:cNvPr>
        <xdr:cNvSpPr/>
      </xdr:nvSpPr>
      <xdr:spPr>
        <a:xfrm>
          <a:off x="21272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55626</xdr:rowOff>
    </xdr:from>
    <xdr:to>
      <xdr:col>116</xdr:col>
      <xdr:colOff>63500</xdr:colOff>
      <xdr:row>38</xdr:row>
      <xdr:rowOff>64770</xdr:rowOff>
    </xdr:to>
    <xdr:cxnSp macro="">
      <xdr:nvCxnSpPr>
        <xdr:cNvPr id="493" name="直線コネクタ 492">
          <a:extLst>
            <a:ext uri="{FF2B5EF4-FFF2-40B4-BE49-F238E27FC236}">
              <a16:creationId xmlns:a16="http://schemas.microsoft.com/office/drawing/2014/main" id="{405C5CD7-58F1-43B1-938F-0563523B95CE}"/>
            </a:ext>
          </a:extLst>
        </xdr:cNvPr>
        <xdr:cNvCxnSpPr/>
      </xdr:nvCxnSpPr>
      <xdr:spPr>
        <a:xfrm flipV="1">
          <a:off x="21323300" y="657072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77978</xdr:rowOff>
    </xdr:from>
    <xdr:to>
      <xdr:col>107</xdr:col>
      <xdr:colOff>101600</xdr:colOff>
      <xdr:row>39</xdr:row>
      <xdr:rowOff>8128</xdr:rowOff>
    </xdr:to>
    <xdr:sp macro="" textlink="">
      <xdr:nvSpPr>
        <xdr:cNvPr id="494" name="楕円 493">
          <a:extLst>
            <a:ext uri="{FF2B5EF4-FFF2-40B4-BE49-F238E27FC236}">
              <a16:creationId xmlns:a16="http://schemas.microsoft.com/office/drawing/2014/main" id="{2C44451B-C264-45F2-981A-CDFA26C7BDC8}"/>
            </a:ext>
          </a:extLst>
        </xdr:cNvPr>
        <xdr:cNvSpPr/>
      </xdr:nvSpPr>
      <xdr:spPr>
        <a:xfrm>
          <a:off x="20383500" y="659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64770</xdr:rowOff>
    </xdr:from>
    <xdr:to>
      <xdr:col>111</xdr:col>
      <xdr:colOff>177800</xdr:colOff>
      <xdr:row>38</xdr:row>
      <xdr:rowOff>128778</xdr:rowOff>
    </xdr:to>
    <xdr:cxnSp macro="">
      <xdr:nvCxnSpPr>
        <xdr:cNvPr id="495" name="直線コネクタ 494">
          <a:extLst>
            <a:ext uri="{FF2B5EF4-FFF2-40B4-BE49-F238E27FC236}">
              <a16:creationId xmlns:a16="http://schemas.microsoft.com/office/drawing/2014/main" id="{5CBAE0AF-BE5D-4BB0-A9D8-EBA4F6FE0A8A}"/>
            </a:ext>
          </a:extLst>
        </xdr:cNvPr>
        <xdr:cNvCxnSpPr/>
      </xdr:nvCxnSpPr>
      <xdr:spPr>
        <a:xfrm flipV="1">
          <a:off x="20434300" y="657987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48260</xdr:rowOff>
    </xdr:from>
    <xdr:to>
      <xdr:col>102</xdr:col>
      <xdr:colOff>165100</xdr:colOff>
      <xdr:row>38</xdr:row>
      <xdr:rowOff>149860</xdr:rowOff>
    </xdr:to>
    <xdr:sp macro="" textlink="">
      <xdr:nvSpPr>
        <xdr:cNvPr id="496" name="楕円 495">
          <a:extLst>
            <a:ext uri="{FF2B5EF4-FFF2-40B4-BE49-F238E27FC236}">
              <a16:creationId xmlns:a16="http://schemas.microsoft.com/office/drawing/2014/main" id="{D95AC822-5E43-4AAF-99FE-B68C25BDFFC8}"/>
            </a:ext>
          </a:extLst>
        </xdr:cNvPr>
        <xdr:cNvSpPr/>
      </xdr:nvSpPr>
      <xdr:spPr>
        <a:xfrm>
          <a:off x="19494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99060</xdr:rowOff>
    </xdr:from>
    <xdr:to>
      <xdr:col>107</xdr:col>
      <xdr:colOff>50800</xdr:colOff>
      <xdr:row>38</xdr:row>
      <xdr:rowOff>128778</xdr:rowOff>
    </xdr:to>
    <xdr:cxnSp macro="">
      <xdr:nvCxnSpPr>
        <xdr:cNvPr id="497" name="直線コネクタ 496">
          <a:extLst>
            <a:ext uri="{FF2B5EF4-FFF2-40B4-BE49-F238E27FC236}">
              <a16:creationId xmlns:a16="http://schemas.microsoft.com/office/drawing/2014/main" id="{AC5381A6-3156-4440-9415-A91A79556990}"/>
            </a:ext>
          </a:extLst>
        </xdr:cNvPr>
        <xdr:cNvCxnSpPr/>
      </xdr:nvCxnSpPr>
      <xdr:spPr>
        <a:xfrm>
          <a:off x="19545300" y="6614160"/>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20828</xdr:rowOff>
    </xdr:from>
    <xdr:to>
      <xdr:col>98</xdr:col>
      <xdr:colOff>38100</xdr:colOff>
      <xdr:row>38</xdr:row>
      <xdr:rowOff>122428</xdr:rowOff>
    </xdr:to>
    <xdr:sp macro="" textlink="">
      <xdr:nvSpPr>
        <xdr:cNvPr id="498" name="楕円 497">
          <a:extLst>
            <a:ext uri="{FF2B5EF4-FFF2-40B4-BE49-F238E27FC236}">
              <a16:creationId xmlns:a16="http://schemas.microsoft.com/office/drawing/2014/main" id="{4B1E8EDB-1503-4892-9E38-753F29E1739F}"/>
            </a:ext>
          </a:extLst>
        </xdr:cNvPr>
        <xdr:cNvSpPr/>
      </xdr:nvSpPr>
      <xdr:spPr>
        <a:xfrm>
          <a:off x="18605500" y="653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71628</xdr:rowOff>
    </xdr:from>
    <xdr:to>
      <xdr:col>102</xdr:col>
      <xdr:colOff>114300</xdr:colOff>
      <xdr:row>38</xdr:row>
      <xdr:rowOff>99060</xdr:rowOff>
    </xdr:to>
    <xdr:cxnSp macro="">
      <xdr:nvCxnSpPr>
        <xdr:cNvPr id="499" name="直線コネクタ 498">
          <a:extLst>
            <a:ext uri="{FF2B5EF4-FFF2-40B4-BE49-F238E27FC236}">
              <a16:creationId xmlns:a16="http://schemas.microsoft.com/office/drawing/2014/main" id="{52BCD39A-E651-4B59-B6BD-152232922F25}"/>
            </a:ext>
          </a:extLst>
        </xdr:cNvPr>
        <xdr:cNvCxnSpPr/>
      </xdr:nvCxnSpPr>
      <xdr:spPr>
        <a:xfrm>
          <a:off x="18656300" y="65867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A1803836-2CF6-4338-9DAF-3F725491FB91}"/>
            </a:ext>
          </a:extLst>
        </xdr:cNvPr>
        <xdr:cNvSpPr txBox="1"/>
      </xdr:nvSpPr>
      <xdr:spPr>
        <a:xfrm>
          <a:off x="210757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AECF552E-F894-4CE5-8A6B-5519DD640061}"/>
            </a:ext>
          </a:extLst>
        </xdr:cNvPr>
        <xdr:cNvSpPr txBox="1"/>
      </xdr:nvSpPr>
      <xdr:spPr>
        <a:xfrm>
          <a:off x="201994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C593C5C6-77DD-485D-B270-D22BB45A3E69}"/>
            </a:ext>
          </a:extLst>
        </xdr:cNvPr>
        <xdr:cNvSpPr txBox="1"/>
      </xdr:nvSpPr>
      <xdr:spPr>
        <a:xfrm>
          <a:off x="193104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77CF36AB-F0D9-43DB-A9CF-3EE439A04FE9}"/>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132097</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88FB524B-C184-492F-AE43-CB5E499DF707}"/>
            </a:ext>
          </a:extLst>
        </xdr:cNvPr>
        <xdr:cNvSpPr txBox="1"/>
      </xdr:nvSpPr>
      <xdr:spPr>
        <a:xfrm>
          <a:off x="2107572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24655</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391511A0-CD0F-4185-A84A-588050A339B9}"/>
            </a:ext>
          </a:extLst>
        </xdr:cNvPr>
        <xdr:cNvSpPr txBox="1"/>
      </xdr:nvSpPr>
      <xdr:spPr>
        <a:xfrm>
          <a:off x="20199427" y="636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166387</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E89D0EB2-37AA-4F1B-8E2B-57680D936BD5}"/>
            </a:ext>
          </a:extLst>
        </xdr:cNvPr>
        <xdr:cNvSpPr txBox="1"/>
      </xdr:nvSpPr>
      <xdr:spPr>
        <a:xfrm>
          <a:off x="19310427" y="63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138955</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EE180BB7-231A-4564-B56D-D21CE31B0B58}"/>
            </a:ext>
          </a:extLst>
        </xdr:cNvPr>
        <xdr:cNvSpPr txBox="1"/>
      </xdr:nvSpPr>
      <xdr:spPr>
        <a:xfrm>
          <a:off x="18421427" y="631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8E177282-6361-49D8-8FBC-04A3E9816B5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DA31CED3-E70D-4DFB-ADEE-430030D923F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4C969942-84F6-48B4-AD26-3555B4174C9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8DE3BFDD-B17E-45B6-A704-06CB02BD174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4F0154C-2823-430B-8029-B44DECEABC7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1A761087-1068-4D07-80F3-8AC5CDFBDD2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67114EC9-80DE-48C6-A2AA-613DF047B2B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990751E4-2CD8-4EE5-8EE6-2854896172F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2648FD77-4096-47A0-9F2F-E7F92DF1FE2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71F5BF26-E723-4EBA-8A0C-69FB8EFE7D7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FD74615F-5E6D-41BF-B0E8-60142609499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925B81B0-B2B5-45A9-BF4E-907BF91AC75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45ACAD0A-2327-41F3-86DA-D9740A016E6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1DDA4299-4704-4A0A-BBEF-F971AA3E4D0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4B54823F-0B23-447E-A8A4-214C16FD496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B80E396A-CD49-4237-BFC0-CE0FC243B4D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C0F600C5-CBFA-4151-B3F6-9F103448A4B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C10205E0-7A4D-46E6-83E3-B6A82895382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F3118392-7A44-423B-A3D8-2027C6827C1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84344E45-F396-4EDD-85F9-808CA15AF55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AE19AD76-6AE8-4E30-B68A-EE404461092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EF7C40A1-FE4B-4CED-8C2A-5E9A97DD501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02B985B8-7531-413F-8022-365B619DD27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1BB11B35-8BDA-4446-9029-C953FC997FF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9E1A1FD5-B128-4A56-8B8B-418B8F990F08}"/>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DB838F2D-DF30-4591-8DF9-2C9E6BDBBE8B}"/>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1BDB41F6-5A4E-4F31-8B79-4C6D9097260E}"/>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EE145946-D4EA-4690-9D07-B08CA0D2C397}"/>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F666FAD3-0C5B-4A95-A578-D4623AFD3C77}"/>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4AFD2638-1D13-46DD-B617-45BB23836520}"/>
            </a:ext>
          </a:extLst>
        </xdr:cNvPr>
        <xdr:cNvSpPr txBox="1"/>
      </xdr:nvSpPr>
      <xdr:spPr>
        <a:xfrm>
          <a:off x="163576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B9D8DC26-F35D-4255-97A1-D494844407A2}"/>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537B30F3-834E-4CB7-BA15-1356DECEB65A}"/>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BFEDD853-E896-487A-8BF3-22D1909B1508}"/>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BC469CD0-FC43-4F8C-A04A-E456792B7094}"/>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a:extLst>
            <a:ext uri="{FF2B5EF4-FFF2-40B4-BE49-F238E27FC236}">
              <a16:creationId xmlns:a16="http://schemas.microsoft.com/office/drawing/2014/main" id="{997F2610-0C4F-4852-A5FC-1C56802167E5}"/>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E8977EA-DEBA-44D5-BAD7-2EB690E7483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8732602-9A75-444A-B066-B7D0FF956B9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B201F3F-D184-4C4E-B138-E3AF181BBE1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AFE337A-C494-4089-A8AF-BAB02B9E4B8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3ABF4D2-D060-48C7-93C9-DAF49A0ED12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145415</xdr:rowOff>
    </xdr:from>
    <xdr:to>
      <xdr:col>85</xdr:col>
      <xdr:colOff>177800</xdr:colOff>
      <xdr:row>60</xdr:row>
      <xdr:rowOff>75565</xdr:rowOff>
    </xdr:to>
    <xdr:sp macro="" textlink="">
      <xdr:nvSpPr>
        <xdr:cNvPr id="548" name="楕円 547">
          <a:extLst>
            <a:ext uri="{FF2B5EF4-FFF2-40B4-BE49-F238E27FC236}">
              <a16:creationId xmlns:a16="http://schemas.microsoft.com/office/drawing/2014/main" id="{545622CE-4510-4CC2-BDA8-7CC737BFFA7D}"/>
            </a:ext>
          </a:extLst>
        </xdr:cNvPr>
        <xdr:cNvSpPr/>
      </xdr:nvSpPr>
      <xdr:spPr>
        <a:xfrm>
          <a:off x="162687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168292</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30F4D1FD-AA14-439A-9783-2C1F1D4449A0}"/>
            </a:ext>
          </a:extLst>
        </xdr:cNvPr>
        <xdr:cNvSpPr txBox="1"/>
      </xdr:nvSpPr>
      <xdr:spPr>
        <a:xfrm>
          <a:off x="16357600"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120650</xdr:rowOff>
    </xdr:from>
    <xdr:to>
      <xdr:col>81</xdr:col>
      <xdr:colOff>101600</xdr:colOff>
      <xdr:row>60</xdr:row>
      <xdr:rowOff>50800</xdr:rowOff>
    </xdr:to>
    <xdr:sp macro="" textlink="">
      <xdr:nvSpPr>
        <xdr:cNvPr id="550" name="楕円 549">
          <a:extLst>
            <a:ext uri="{FF2B5EF4-FFF2-40B4-BE49-F238E27FC236}">
              <a16:creationId xmlns:a16="http://schemas.microsoft.com/office/drawing/2014/main" id="{2C3F2535-7DE4-4D13-8E4F-C401F0DF5394}"/>
            </a:ext>
          </a:extLst>
        </xdr:cNvPr>
        <xdr:cNvSpPr/>
      </xdr:nvSpPr>
      <xdr:spPr>
        <a:xfrm>
          <a:off x="15430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0</xdr:rowOff>
    </xdr:from>
    <xdr:to>
      <xdr:col>85</xdr:col>
      <xdr:colOff>127000</xdr:colOff>
      <xdr:row>60</xdr:row>
      <xdr:rowOff>24765</xdr:rowOff>
    </xdr:to>
    <xdr:cxnSp macro="">
      <xdr:nvCxnSpPr>
        <xdr:cNvPr id="551" name="直線コネクタ 550">
          <a:extLst>
            <a:ext uri="{FF2B5EF4-FFF2-40B4-BE49-F238E27FC236}">
              <a16:creationId xmlns:a16="http://schemas.microsoft.com/office/drawing/2014/main" id="{4D8341CF-2B96-45BA-B3DA-8E66E6E5A18E}"/>
            </a:ext>
          </a:extLst>
        </xdr:cNvPr>
        <xdr:cNvCxnSpPr/>
      </xdr:nvCxnSpPr>
      <xdr:spPr>
        <a:xfrm>
          <a:off x="15481300" y="1028700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80645</xdr:rowOff>
    </xdr:from>
    <xdr:to>
      <xdr:col>76</xdr:col>
      <xdr:colOff>165100</xdr:colOff>
      <xdr:row>60</xdr:row>
      <xdr:rowOff>10795</xdr:rowOff>
    </xdr:to>
    <xdr:sp macro="" textlink="">
      <xdr:nvSpPr>
        <xdr:cNvPr id="552" name="楕円 551">
          <a:extLst>
            <a:ext uri="{FF2B5EF4-FFF2-40B4-BE49-F238E27FC236}">
              <a16:creationId xmlns:a16="http://schemas.microsoft.com/office/drawing/2014/main" id="{C2C32843-79C1-45EE-8476-5EFD93CFC263}"/>
            </a:ext>
          </a:extLst>
        </xdr:cNvPr>
        <xdr:cNvSpPr/>
      </xdr:nvSpPr>
      <xdr:spPr>
        <a:xfrm>
          <a:off x="14541500" y="101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131445</xdr:rowOff>
    </xdr:from>
    <xdr:to>
      <xdr:col>81</xdr:col>
      <xdr:colOff>50800</xdr:colOff>
      <xdr:row>60</xdr:row>
      <xdr:rowOff>0</xdr:rowOff>
    </xdr:to>
    <xdr:cxnSp macro="">
      <xdr:nvCxnSpPr>
        <xdr:cNvPr id="553" name="直線コネクタ 552">
          <a:extLst>
            <a:ext uri="{FF2B5EF4-FFF2-40B4-BE49-F238E27FC236}">
              <a16:creationId xmlns:a16="http://schemas.microsoft.com/office/drawing/2014/main" id="{089E39A2-9D7B-447C-B07C-61095428F6D9}"/>
            </a:ext>
          </a:extLst>
        </xdr:cNvPr>
        <xdr:cNvCxnSpPr/>
      </xdr:nvCxnSpPr>
      <xdr:spPr>
        <a:xfrm>
          <a:off x="14592300" y="102469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40640</xdr:rowOff>
    </xdr:from>
    <xdr:to>
      <xdr:col>72</xdr:col>
      <xdr:colOff>38100</xdr:colOff>
      <xdr:row>59</xdr:row>
      <xdr:rowOff>142240</xdr:rowOff>
    </xdr:to>
    <xdr:sp macro="" textlink="">
      <xdr:nvSpPr>
        <xdr:cNvPr id="554" name="楕円 553">
          <a:extLst>
            <a:ext uri="{FF2B5EF4-FFF2-40B4-BE49-F238E27FC236}">
              <a16:creationId xmlns:a16="http://schemas.microsoft.com/office/drawing/2014/main" id="{D4F3BD71-19F1-4D3D-9B22-DF7F8C255A31}"/>
            </a:ext>
          </a:extLst>
        </xdr:cNvPr>
        <xdr:cNvSpPr/>
      </xdr:nvSpPr>
      <xdr:spPr>
        <a:xfrm>
          <a:off x="13652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91440</xdr:rowOff>
    </xdr:from>
    <xdr:to>
      <xdr:col>76</xdr:col>
      <xdr:colOff>114300</xdr:colOff>
      <xdr:row>59</xdr:row>
      <xdr:rowOff>131445</xdr:rowOff>
    </xdr:to>
    <xdr:cxnSp macro="">
      <xdr:nvCxnSpPr>
        <xdr:cNvPr id="555" name="直線コネクタ 554">
          <a:extLst>
            <a:ext uri="{FF2B5EF4-FFF2-40B4-BE49-F238E27FC236}">
              <a16:creationId xmlns:a16="http://schemas.microsoft.com/office/drawing/2014/main" id="{B40232BB-FB70-4DFA-BF95-CC2DD78603D6}"/>
            </a:ext>
          </a:extLst>
        </xdr:cNvPr>
        <xdr:cNvCxnSpPr/>
      </xdr:nvCxnSpPr>
      <xdr:spPr>
        <a:xfrm>
          <a:off x="13703300" y="1020699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55880</xdr:rowOff>
    </xdr:from>
    <xdr:to>
      <xdr:col>67</xdr:col>
      <xdr:colOff>101600</xdr:colOff>
      <xdr:row>59</xdr:row>
      <xdr:rowOff>157480</xdr:rowOff>
    </xdr:to>
    <xdr:sp macro="" textlink="">
      <xdr:nvSpPr>
        <xdr:cNvPr id="556" name="楕円 555">
          <a:extLst>
            <a:ext uri="{FF2B5EF4-FFF2-40B4-BE49-F238E27FC236}">
              <a16:creationId xmlns:a16="http://schemas.microsoft.com/office/drawing/2014/main" id="{0DAA3FB3-7CD3-4E4A-A367-2BF1BDD0F986}"/>
            </a:ext>
          </a:extLst>
        </xdr:cNvPr>
        <xdr:cNvSpPr/>
      </xdr:nvSpPr>
      <xdr:spPr>
        <a:xfrm>
          <a:off x="127635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91440</xdr:rowOff>
    </xdr:from>
    <xdr:to>
      <xdr:col>71</xdr:col>
      <xdr:colOff>177800</xdr:colOff>
      <xdr:row>59</xdr:row>
      <xdr:rowOff>106680</xdr:rowOff>
    </xdr:to>
    <xdr:cxnSp macro="">
      <xdr:nvCxnSpPr>
        <xdr:cNvPr id="557" name="直線コネクタ 556">
          <a:extLst>
            <a:ext uri="{FF2B5EF4-FFF2-40B4-BE49-F238E27FC236}">
              <a16:creationId xmlns:a16="http://schemas.microsoft.com/office/drawing/2014/main" id="{83E58F62-BECB-4488-B9EF-8174A1953134}"/>
            </a:ext>
          </a:extLst>
        </xdr:cNvPr>
        <xdr:cNvCxnSpPr/>
      </xdr:nvCxnSpPr>
      <xdr:spPr>
        <a:xfrm flipV="1">
          <a:off x="12814300" y="1020699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558" name="n_1aveValue【学校施設】&#10;有形固定資産減価償却率">
          <a:extLst>
            <a:ext uri="{FF2B5EF4-FFF2-40B4-BE49-F238E27FC236}">
              <a16:creationId xmlns:a16="http://schemas.microsoft.com/office/drawing/2014/main" id="{B47DF3D8-132C-469A-B1CC-A56F96D5285B}"/>
            </a:ext>
          </a:extLst>
        </xdr:cNvPr>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559" name="n_2aveValue【学校施設】&#10;有形固定資産減価償却率">
          <a:extLst>
            <a:ext uri="{FF2B5EF4-FFF2-40B4-BE49-F238E27FC236}">
              <a16:creationId xmlns:a16="http://schemas.microsoft.com/office/drawing/2014/main" id="{99F48502-98CB-49FC-9E33-4E113B6FFA87}"/>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560" name="n_3aveValue【学校施設】&#10;有形固定資産減価償却率">
          <a:extLst>
            <a:ext uri="{FF2B5EF4-FFF2-40B4-BE49-F238E27FC236}">
              <a16:creationId xmlns:a16="http://schemas.microsoft.com/office/drawing/2014/main" id="{F7A00AA1-F9BA-466A-8B37-1A2794546BE2}"/>
            </a:ext>
          </a:extLst>
        </xdr:cNvPr>
        <xdr:cNvSpPr txBox="1"/>
      </xdr:nvSpPr>
      <xdr:spPr>
        <a:xfrm>
          <a:off x="13500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561" name="n_4aveValue【学校施設】&#10;有形固定資産減価償却率">
          <a:extLst>
            <a:ext uri="{FF2B5EF4-FFF2-40B4-BE49-F238E27FC236}">
              <a16:creationId xmlns:a16="http://schemas.microsoft.com/office/drawing/2014/main" id="{477E3AEA-ACBD-413B-9788-E4F78825F12F}"/>
            </a:ext>
          </a:extLst>
        </xdr:cNvPr>
        <xdr:cNvSpPr txBox="1"/>
      </xdr:nvSpPr>
      <xdr:spPr>
        <a:xfrm>
          <a:off x="12611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67327</xdr:rowOff>
    </xdr:from>
    <xdr:ext cx="405111" cy="259045"/>
    <xdr:sp macro="" textlink="">
      <xdr:nvSpPr>
        <xdr:cNvPr id="562" name="n_1mainValue【学校施設】&#10;有形固定資産減価償却率">
          <a:extLst>
            <a:ext uri="{FF2B5EF4-FFF2-40B4-BE49-F238E27FC236}">
              <a16:creationId xmlns:a16="http://schemas.microsoft.com/office/drawing/2014/main" id="{CC331588-9140-41E4-9917-0E66D6DE476A}"/>
            </a:ext>
          </a:extLst>
        </xdr:cNvPr>
        <xdr:cNvSpPr txBox="1"/>
      </xdr:nvSpPr>
      <xdr:spPr>
        <a:xfrm>
          <a:off x="152660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27322</xdr:rowOff>
    </xdr:from>
    <xdr:ext cx="405111" cy="259045"/>
    <xdr:sp macro="" textlink="">
      <xdr:nvSpPr>
        <xdr:cNvPr id="563" name="n_2mainValue【学校施設】&#10;有形固定資産減価償却率">
          <a:extLst>
            <a:ext uri="{FF2B5EF4-FFF2-40B4-BE49-F238E27FC236}">
              <a16:creationId xmlns:a16="http://schemas.microsoft.com/office/drawing/2014/main" id="{B6D926AE-106F-4D63-8286-AB53F3DC0AFD}"/>
            </a:ext>
          </a:extLst>
        </xdr:cNvPr>
        <xdr:cNvSpPr txBox="1"/>
      </xdr:nvSpPr>
      <xdr:spPr>
        <a:xfrm>
          <a:off x="1438974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158767</xdr:rowOff>
    </xdr:from>
    <xdr:ext cx="405111" cy="259045"/>
    <xdr:sp macro="" textlink="">
      <xdr:nvSpPr>
        <xdr:cNvPr id="564" name="n_3mainValue【学校施設】&#10;有形固定資産減価償却率">
          <a:extLst>
            <a:ext uri="{FF2B5EF4-FFF2-40B4-BE49-F238E27FC236}">
              <a16:creationId xmlns:a16="http://schemas.microsoft.com/office/drawing/2014/main" id="{F0DDDB08-95A8-4A0F-8947-476B369846EB}"/>
            </a:ext>
          </a:extLst>
        </xdr:cNvPr>
        <xdr:cNvSpPr txBox="1"/>
      </xdr:nvSpPr>
      <xdr:spPr>
        <a:xfrm>
          <a:off x="1350074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2557</xdr:rowOff>
    </xdr:from>
    <xdr:ext cx="405111" cy="259045"/>
    <xdr:sp macro="" textlink="">
      <xdr:nvSpPr>
        <xdr:cNvPr id="565" name="n_4mainValue【学校施設】&#10;有形固定資産減価償却率">
          <a:extLst>
            <a:ext uri="{FF2B5EF4-FFF2-40B4-BE49-F238E27FC236}">
              <a16:creationId xmlns:a16="http://schemas.microsoft.com/office/drawing/2014/main" id="{885A8939-69FE-4453-97F9-692FF20EEF3B}"/>
            </a:ext>
          </a:extLst>
        </xdr:cNvPr>
        <xdr:cNvSpPr txBox="1"/>
      </xdr:nvSpPr>
      <xdr:spPr>
        <a:xfrm>
          <a:off x="1261174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1218B642-DB4E-4191-A391-7559F4F9F3E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4D64D458-6959-4387-B0DC-20E8B089C31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46DD5120-A61A-4B58-B5EB-D163AFA96E2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980DE404-A406-4C82-AE61-488452DCB87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FE28354-F41E-4091-84D9-FE378C7B0F8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65D99E67-A53E-4B0B-84E2-6D7396899A0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1D42C5E9-50EC-4F0B-98D6-CF69DF4E211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D4949F0D-9F6D-477B-B50E-97D088BBC49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44182FFF-9EDD-44E4-BAF0-D17B32E3DC8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5A6DCEB0-5384-4D41-85FD-4E921A3768B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570DB5A5-4133-497A-8119-2D229D44077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397D7B3F-1C7E-4006-B0F2-5A012ECCEDD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0D22FC14-685D-453B-BA58-A26EB9C85E3F}"/>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BE1C492F-2754-40F0-851E-141A57D4F17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ED56AE90-2CC4-44B2-B1BA-9B8020E0C473}"/>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32799871-10B4-48B4-A137-17B9AE5BA4C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79C0315C-BF3E-4808-8B25-EFB36E2ED45A}"/>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D1876001-91B1-453D-A436-754E49FB330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37B4AF92-0DD9-4AEC-8B54-6CA8B0BE413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28B08CD9-02F5-4C7A-B1DE-C9C0E8A17BAD}"/>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EB9C1C79-DE4D-47EC-93D3-0ACD823CC16D}"/>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9FF4E6A6-D137-46B0-8815-606F4D94B064}"/>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FB5042DD-7F30-457E-A836-3C112822A12A}"/>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108F3B7D-C061-4588-A53D-58850B181BD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71C2EBAD-95BB-48E6-A281-35541160425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C265CC1E-1273-4C08-A637-0CEC5CC3A56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AB66B358-CD29-41B0-BC08-0ACDFBC89F14}"/>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B654AA1E-FEF2-44B8-8B05-955C196CCD73}"/>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9B8B0FEE-35B6-4B09-A962-AE2508D4D62B}"/>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94B0EA42-84A5-4B35-87B0-A74801E716D1}"/>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CAC10CDC-71D8-462F-A871-B6B79C142FD9}"/>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7" name="【学校施設】&#10;一人当たり面積平均値テキスト">
          <a:extLst>
            <a:ext uri="{FF2B5EF4-FFF2-40B4-BE49-F238E27FC236}">
              <a16:creationId xmlns:a16="http://schemas.microsoft.com/office/drawing/2014/main" id="{BA76C9C3-0533-4102-8F74-CA07CC5F711C}"/>
            </a:ext>
          </a:extLst>
        </xdr:cNvPr>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D9DF27C7-9930-4071-8EED-EED839B10FBA}"/>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12000B3D-F33F-4247-8C35-7368D3869E7F}"/>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C2A82660-C57C-4DFF-B79F-FED83302FDCA}"/>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DC2F38A6-1B57-432B-93A7-2A2BC91E5B25}"/>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a:extLst>
            <a:ext uri="{FF2B5EF4-FFF2-40B4-BE49-F238E27FC236}">
              <a16:creationId xmlns:a16="http://schemas.microsoft.com/office/drawing/2014/main" id="{AFA2C556-F1D1-4ADA-8D4B-DDEF1CA20F67}"/>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3C4DF9D-2F3F-4AD7-B3E4-69591DFFBC2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32C551F-EB1E-4C32-9A67-2308F060078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2574C0B2-E22C-41B1-8785-C860010F167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D2224325-FCE4-4C3E-96F6-ADCCFD4D8F8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397DB6A6-780E-4AAC-8386-9AEA5F3FA75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84727</xdr:rowOff>
    </xdr:from>
    <xdr:to>
      <xdr:col>116</xdr:col>
      <xdr:colOff>114300</xdr:colOff>
      <xdr:row>63</xdr:row>
      <xdr:rowOff>14877</xdr:rowOff>
    </xdr:to>
    <xdr:sp macro="" textlink="">
      <xdr:nvSpPr>
        <xdr:cNvPr id="608" name="楕円 607">
          <a:extLst>
            <a:ext uri="{FF2B5EF4-FFF2-40B4-BE49-F238E27FC236}">
              <a16:creationId xmlns:a16="http://schemas.microsoft.com/office/drawing/2014/main" id="{42A5D6C1-F8E3-402D-A102-FA408190A065}"/>
            </a:ext>
          </a:extLst>
        </xdr:cNvPr>
        <xdr:cNvSpPr/>
      </xdr:nvSpPr>
      <xdr:spPr>
        <a:xfrm>
          <a:off x="22110700" y="1071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63154</xdr:rowOff>
    </xdr:from>
    <xdr:ext cx="469744" cy="259045"/>
    <xdr:sp macro="" textlink="">
      <xdr:nvSpPr>
        <xdr:cNvPr id="609" name="【学校施設】&#10;一人当たり面積該当値テキスト">
          <a:extLst>
            <a:ext uri="{FF2B5EF4-FFF2-40B4-BE49-F238E27FC236}">
              <a16:creationId xmlns:a16="http://schemas.microsoft.com/office/drawing/2014/main" id="{6AB36AF1-0DA1-41BF-AB61-2D52F6D4108E}"/>
            </a:ext>
          </a:extLst>
        </xdr:cNvPr>
        <xdr:cNvSpPr txBox="1"/>
      </xdr:nvSpPr>
      <xdr:spPr>
        <a:xfrm>
          <a:off x="22199600" y="1069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94851</xdr:rowOff>
    </xdr:from>
    <xdr:to>
      <xdr:col>112</xdr:col>
      <xdr:colOff>38100</xdr:colOff>
      <xdr:row>63</xdr:row>
      <xdr:rowOff>25001</xdr:rowOff>
    </xdr:to>
    <xdr:sp macro="" textlink="">
      <xdr:nvSpPr>
        <xdr:cNvPr id="610" name="楕円 609">
          <a:extLst>
            <a:ext uri="{FF2B5EF4-FFF2-40B4-BE49-F238E27FC236}">
              <a16:creationId xmlns:a16="http://schemas.microsoft.com/office/drawing/2014/main" id="{0A3FBE19-B5AC-4BA7-A678-2172A86C77FC}"/>
            </a:ext>
          </a:extLst>
        </xdr:cNvPr>
        <xdr:cNvSpPr/>
      </xdr:nvSpPr>
      <xdr:spPr>
        <a:xfrm>
          <a:off x="21272500" y="1072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135527</xdr:rowOff>
    </xdr:from>
    <xdr:to>
      <xdr:col>116</xdr:col>
      <xdr:colOff>63500</xdr:colOff>
      <xdr:row>62</xdr:row>
      <xdr:rowOff>145651</xdr:rowOff>
    </xdr:to>
    <xdr:cxnSp macro="">
      <xdr:nvCxnSpPr>
        <xdr:cNvPr id="611" name="直線コネクタ 610">
          <a:extLst>
            <a:ext uri="{FF2B5EF4-FFF2-40B4-BE49-F238E27FC236}">
              <a16:creationId xmlns:a16="http://schemas.microsoft.com/office/drawing/2014/main" id="{3DF422C4-B7A3-4630-AD03-5B48FD21459C}"/>
            </a:ext>
          </a:extLst>
        </xdr:cNvPr>
        <xdr:cNvCxnSpPr/>
      </xdr:nvCxnSpPr>
      <xdr:spPr>
        <a:xfrm flipV="1">
          <a:off x="21323300" y="10765427"/>
          <a:ext cx="8382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12555</xdr:rowOff>
    </xdr:from>
    <xdr:to>
      <xdr:col>107</xdr:col>
      <xdr:colOff>101600</xdr:colOff>
      <xdr:row>63</xdr:row>
      <xdr:rowOff>114155</xdr:rowOff>
    </xdr:to>
    <xdr:sp macro="" textlink="">
      <xdr:nvSpPr>
        <xdr:cNvPr id="612" name="楕円 611">
          <a:extLst>
            <a:ext uri="{FF2B5EF4-FFF2-40B4-BE49-F238E27FC236}">
              <a16:creationId xmlns:a16="http://schemas.microsoft.com/office/drawing/2014/main" id="{471019F5-650D-4929-8D76-2D1D509BCA85}"/>
            </a:ext>
          </a:extLst>
        </xdr:cNvPr>
        <xdr:cNvSpPr/>
      </xdr:nvSpPr>
      <xdr:spPr>
        <a:xfrm>
          <a:off x="20383500" y="1081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145651</xdr:rowOff>
    </xdr:from>
    <xdr:to>
      <xdr:col>111</xdr:col>
      <xdr:colOff>177800</xdr:colOff>
      <xdr:row>63</xdr:row>
      <xdr:rowOff>63355</xdr:rowOff>
    </xdr:to>
    <xdr:cxnSp macro="">
      <xdr:nvCxnSpPr>
        <xdr:cNvPr id="613" name="直線コネクタ 612">
          <a:extLst>
            <a:ext uri="{FF2B5EF4-FFF2-40B4-BE49-F238E27FC236}">
              <a16:creationId xmlns:a16="http://schemas.microsoft.com/office/drawing/2014/main" id="{E7C64ECA-0596-42E9-9A88-A7837FF2365E}"/>
            </a:ext>
          </a:extLst>
        </xdr:cNvPr>
        <xdr:cNvCxnSpPr/>
      </xdr:nvCxnSpPr>
      <xdr:spPr>
        <a:xfrm flipV="1">
          <a:off x="20434300" y="10775551"/>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13535</xdr:rowOff>
    </xdr:from>
    <xdr:to>
      <xdr:col>102</xdr:col>
      <xdr:colOff>165100</xdr:colOff>
      <xdr:row>63</xdr:row>
      <xdr:rowOff>115135</xdr:rowOff>
    </xdr:to>
    <xdr:sp macro="" textlink="">
      <xdr:nvSpPr>
        <xdr:cNvPr id="614" name="楕円 613">
          <a:extLst>
            <a:ext uri="{FF2B5EF4-FFF2-40B4-BE49-F238E27FC236}">
              <a16:creationId xmlns:a16="http://schemas.microsoft.com/office/drawing/2014/main" id="{B40D1BB9-1F96-4FBC-B616-8D25FF6916CF}"/>
            </a:ext>
          </a:extLst>
        </xdr:cNvPr>
        <xdr:cNvSpPr/>
      </xdr:nvSpPr>
      <xdr:spPr>
        <a:xfrm>
          <a:off x="19494500" y="1081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63355</xdr:rowOff>
    </xdr:from>
    <xdr:to>
      <xdr:col>107</xdr:col>
      <xdr:colOff>50800</xdr:colOff>
      <xdr:row>63</xdr:row>
      <xdr:rowOff>64335</xdr:rowOff>
    </xdr:to>
    <xdr:cxnSp macro="">
      <xdr:nvCxnSpPr>
        <xdr:cNvPr id="615" name="直線コネクタ 614">
          <a:extLst>
            <a:ext uri="{FF2B5EF4-FFF2-40B4-BE49-F238E27FC236}">
              <a16:creationId xmlns:a16="http://schemas.microsoft.com/office/drawing/2014/main" id="{E0527254-2E95-4C2C-86A8-BBC2E4903021}"/>
            </a:ext>
          </a:extLst>
        </xdr:cNvPr>
        <xdr:cNvCxnSpPr/>
      </xdr:nvCxnSpPr>
      <xdr:spPr>
        <a:xfrm flipV="1">
          <a:off x="19545300" y="10864705"/>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88646</xdr:rowOff>
    </xdr:from>
    <xdr:to>
      <xdr:col>98</xdr:col>
      <xdr:colOff>38100</xdr:colOff>
      <xdr:row>63</xdr:row>
      <xdr:rowOff>18796</xdr:rowOff>
    </xdr:to>
    <xdr:sp macro="" textlink="">
      <xdr:nvSpPr>
        <xdr:cNvPr id="616" name="楕円 615">
          <a:extLst>
            <a:ext uri="{FF2B5EF4-FFF2-40B4-BE49-F238E27FC236}">
              <a16:creationId xmlns:a16="http://schemas.microsoft.com/office/drawing/2014/main" id="{E95D9533-C522-49BD-8592-33AF6D9EACC4}"/>
            </a:ext>
          </a:extLst>
        </xdr:cNvPr>
        <xdr:cNvSpPr/>
      </xdr:nvSpPr>
      <xdr:spPr>
        <a:xfrm>
          <a:off x="18605500" y="1071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139446</xdr:rowOff>
    </xdr:from>
    <xdr:to>
      <xdr:col>102</xdr:col>
      <xdr:colOff>114300</xdr:colOff>
      <xdr:row>63</xdr:row>
      <xdr:rowOff>64335</xdr:rowOff>
    </xdr:to>
    <xdr:cxnSp macro="">
      <xdr:nvCxnSpPr>
        <xdr:cNvPr id="617" name="直線コネクタ 616">
          <a:extLst>
            <a:ext uri="{FF2B5EF4-FFF2-40B4-BE49-F238E27FC236}">
              <a16:creationId xmlns:a16="http://schemas.microsoft.com/office/drawing/2014/main" id="{14842D83-C211-4148-8DE1-17A567F8F96D}"/>
            </a:ext>
          </a:extLst>
        </xdr:cNvPr>
        <xdr:cNvCxnSpPr/>
      </xdr:nvCxnSpPr>
      <xdr:spPr>
        <a:xfrm>
          <a:off x="18656300" y="10769346"/>
          <a:ext cx="889000" cy="9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8" name="n_1aveValue【学校施設】&#10;一人当たり面積">
          <a:extLst>
            <a:ext uri="{FF2B5EF4-FFF2-40B4-BE49-F238E27FC236}">
              <a16:creationId xmlns:a16="http://schemas.microsoft.com/office/drawing/2014/main" id="{92B5C5C1-22D8-4BAA-BC8C-64014137C0A4}"/>
            </a:ext>
          </a:extLst>
        </xdr:cNvPr>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9" name="n_2aveValue【学校施設】&#10;一人当たり面積">
          <a:extLst>
            <a:ext uri="{FF2B5EF4-FFF2-40B4-BE49-F238E27FC236}">
              <a16:creationId xmlns:a16="http://schemas.microsoft.com/office/drawing/2014/main" id="{9150B06A-0A14-42C9-813C-E8EA7F961242}"/>
            </a:ext>
          </a:extLst>
        </xdr:cNvPr>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20" name="n_3aveValue【学校施設】&#10;一人当たり面積">
          <a:extLst>
            <a:ext uri="{FF2B5EF4-FFF2-40B4-BE49-F238E27FC236}">
              <a16:creationId xmlns:a16="http://schemas.microsoft.com/office/drawing/2014/main" id="{9F2A4318-2FB3-46B6-A79D-609BD2ABD1D8}"/>
            </a:ext>
          </a:extLst>
        </xdr:cNvPr>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621" name="n_4aveValue【学校施設】&#10;一人当たり面積">
          <a:extLst>
            <a:ext uri="{FF2B5EF4-FFF2-40B4-BE49-F238E27FC236}">
              <a16:creationId xmlns:a16="http://schemas.microsoft.com/office/drawing/2014/main" id="{85A24DFF-9E4D-4BF8-A77E-23F0F903A22D}"/>
            </a:ext>
          </a:extLst>
        </xdr:cNvPr>
        <xdr:cNvSpPr txBox="1"/>
      </xdr:nvSpPr>
      <xdr:spPr>
        <a:xfrm>
          <a:off x="18421427" y="1046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16128</xdr:rowOff>
    </xdr:from>
    <xdr:ext cx="469744" cy="259045"/>
    <xdr:sp macro="" textlink="">
      <xdr:nvSpPr>
        <xdr:cNvPr id="622" name="n_1mainValue【学校施設】&#10;一人当たり面積">
          <a:extLst>
            <a:ext uri="{FF2B5EF4-FFF2-40B4-BE49-F238E27FC236}">
              <a16:creationId xmlns:a16="http://schemas.microsoft.com/office/drawing/2014/main" id="{9EB4B60F-1FFC-45A6-B8A2-ED0131D6BD39}"/>
            </a:ext>
          </a:extLst>
        </xdr:cNvPr>
        <xdr:cNvSpPr txBox="1"/>
      </xdr:nvSpPr>
      <xdr:spPr>
        <a:xfrm>
          <a:off x="21075727" y="1081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105282</xdr:rowOff>
    </xdr:from>
    <xdr:ext cx="469744" cy="259045"/>
    <xdr:sp macro="" textlink="">
      <xdr:nvSpPr>
        <xdr:cNvPr id="623" name="n_2mainValue【学校施設】&#10;一人当たり面積">
          <a:extLst>
            <a:ext uri="{FF2B5EF4-FFF2-40B4-BE49-F238E27FC236}">
              <a16:creationId xmlns:a16="http://schemas.microsoft.com/office/drawing/2014/main" id="{3BE228CD-A2C0-49A2-9CBF-A923657EF548}"/>
            </a:ext>
          </a:extLst>
        </xdr:cNvPr>
        <xdr:cNvSpPr txBox="1"/>
      </xdr:nvSpPr>
      <xdr:spPr>
        <a:xfrm>
          <a:off x="20199427" y="109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106262</xdr:rowOff>
    </xdr:from>
    <xdr:ext cx="469744" cy="259045"/>
    <xdr:sp macro="" textlink="">
      <xdr:nvSpPr>
        <xdr:cNvPr id="624" name="n_3mainValue【学校施設】&#10;一人当たり面積">
          <a:extLst>
            <a:ext uri="{FF2B5EF4-FFF2-40B4-BE49-F238E27FC236}">
              <a16:creationId xmlns:a16="http://schemas.microsoft.com/office/drawing/2014/main" id="{958432B7-AA59-4E59-9374-D42CBC224618}"/>
            </a:ext>
          </a:extLst>
        </xdr:cNvPr>
        <xdr:cNvSpPr txBox="1"/>
      </xdr:nvSpPr>
      <xdr:spPr>
        <a:xfrm>
          <a:off x="19310427" y="10907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9923</xdr:rowOff>
    </xdr:from>
    <xdr:ext cx="469744" cy="259045"/>
    <xdr:sp macro="" textlink="">
      <xdr:nvSpPr>
        <xdr:cNvPr id="625" name="n_4mainValue【学校施設】&#10;一人当たり面積">
          <a:extLst>
            <a:ext uri="{FF2B5EF4-FFF2-40B4-BE49-F238E27FC236}">
              <a16:creationId xmlns:a16="http://schemas.microsoft.com/office/drawing/2014/main" id="{5BB4D706-0433-430F-BA7D-513308565F87}"/>
            </a:ext>
          </a:extLst>
        </xdr:cNvPr>
        <xdr:cNvSpPr txBox="1"/>
      </xdr:nvSpPr>
      <xdr:spPr>
        <a:xfrm>
          <a:off x="18421427" y="1081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2CA95D24-5703-42BE-876A-913CB5E334D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49C8AC1C-DABC-48BF-BDCE-557147C4BD4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96F92C02-91F4-4491-9534-544A5EACEB1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296613E0-5D35-4A5B-BA82-01FF75F9306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8F8D243C-8D64-4641-8AC2-9FA8C8AA266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F07CF633-9604-4C08-9787-9E4DD288885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E4206856-9670-451A-B166-DD883E5D4B5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A9898852-FAE1-400B-A1B7-446990EC049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2B66A181-01B8-4CF8-9138-CC38A235CB5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77FAF4D0-A465-4242-A50A-DF34FA4DF23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E9E8C913-AACE-4FD3-BD14-4655B7AB1B7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a:extLst>
            <a:ext uri="{FF2B5EF4-FFF2-40B4-BE49-F238E27FC236}">
              <a16:creationId xmlns:a16="http://schemas.microsoft.com/office/drawing/2014/main" id="{5178D54E-913C-444D-B06D-1C9946EA3B57}"/>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a:extLst>
            <a:ext uri="{FF2B5EF4-FFF2-40B4-BE49-F238E27FC236}">
              <a16:creationId xmlns:a16="http://schemas.microsoft.com/office/drawing/2014/main" id="{03A505C5-C819-4240-BC91-41468A0982E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a:extLst>
            <a:ext uri="{FF2B5EF4-FFF2-40B4-BE49-F238E27FC236}">
              <a16:creationId xmlns:a16="http://schemas.microsoft.com/office/drawing/2014/main" id="{309C58E6-C3CD-4552-A226-806143576B9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a:extLst>
            <a:ext uri="{FF2B5EF4-FFF2-40B4-BE49-F238E27FC236}">
              <a16:creationId xmlns:a16="http://schemas.microsoft.com/office/drawing/2014/main" id="{FADEB74E-E6ED-410B-AF54-C323536AC4C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a:extLst>
            <a:ext uri="{FF2B5EF4-FFF2-40B4-BE49-F238E27FC236}">
              <a16:creationId xmlns:a16="http://schemas.microsoft.com/office/drawing/2014/main" id="{F08BDCD9-DC3B-40CE-B587-F0099F1F8D8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a:extLst>
            <a:ext uri="{FF2B5EF4-FFF2-40B4-BE49-F238E27FC236}">
              <a16:creationId xmlns:a16="http://schemas.microsoft.com/office/drawing/2014/main" id="{73AB6F2B-BA9E-4D4B-A1EB-67F5B56A409E}"/>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a:extLst>
            <a:ext uri="{FF2B5EF4-FFF2-40B4-BE49-F238E27FC236}">
              <a16:creationId xmlns:a16="http://schemas.microsoft.com/office/drawing/2014/main" id="{648E55A7-916A-41A4-9AC1-A1E2FD1776B4}"/>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a:extLst>
            <a:ext uri="{FF2B5EF4-FFF2-40B4-BE49-F238E27FC236}">
              <a16:creationId xmlns:a16="http://schemas.microsoft.com/office/drawing/2014/main" id="{AC164401-95CF-42AC-AD61-D4F32502369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a:extLst>
            <a:ext uri="{FF2B5EF4-FFF2-40B4-BE49-F238E27FC236}">
              <a16:creationId xmlns:a16="http://schemas.microsoft.com/office/drawing/2014/main" id="{E9507872-42DF-43D7-9783-6B44191160B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a:extLst>
            <a:ext uri="{FF2B5EF4-FFF2-40B4-BE49-F238E27FC236}">
              <a16:creationId xmlns:a16="http://schemas.microsoft.com/office/drawing/2014/main" id="{70FD89E5-96A1-4ACC-8CFA-E61C0811B383}"/>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a:extLst>
            <a:ext uri="{FF2B5EF4-FFF2-40B4-BE49-F238E27FC236}">
              <a16:creationId xmlns:a16="http://schemas.microsoft.com/office/drawing/2014/main" id="{00A3BE5D-DAB3-4B2E-BF47-8868A2F2E92C}"/>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a:extLst>
            <a:ext uri="{FF2B5EF4-FFF2-40B4-BE49-F238E27FC236}">
              <a16:creationId xmlns:a16="http://schemas.microsoft.com/office/drawing/2014/main" id="{029E94BC-319D-4B40-BB81-4EC75B14688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D62637FA-C99C-4EF2-BB4C-451D0C5E858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DCF1FDEB-316E-4627-A706-5A89939649B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651" name="直線コネクタ 650">
          <a:extLst>
            <a:ext uri="{FF2B5EF4-FFF2-40B4-BE49-F238E27FC236}">
              <a16:creationId xmlns:a16="http://schemas.microsoft.com/office/drawing/2014/main" id="{B5D356DA-4DA3-4A0F-AF5F-FEF43DBC498B}"/>
            </a:ext>
          </a:extLst>
        </xdr:cNvPr>
        <xdr:cNvCxnSpPr/>
      </xdr:nvCxnSpPr>
      <xdr:spPr>
        <a:xfrm flipV="1">
          <a:off x="16318864" y="1349447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2" name="【児童館】&#10;有形固定資産減価償却率最小値テキスト">
          <a:extLst>
            <a:ext uri="{FF2B5EF4-FFF2-40B4-BE49-F238E27FC236}">
              <a16:creationId xmlns:a16="http://schemas.microsoft.com/office/drawing/2014/main" id="{C265EA4E-C508-4460-8EA6-5298ED00DCCF}"/>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3" name="直線コネクタ 652">
          <a:extLst>
            <a:ext uri="{FF2B5EF4-FFF2-40B4-BE49-F238E27FC236}">
              <a16:creationId xmlns:a16="http://schemas.microsoft.com/office/drawing/2014/main" id="{62FB087C-1D60-4114-BF8D-8F083CB2D47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654" name="【児童館】&#10;有形固定資産減価償却率最大値テキスト">
          <a:extLst>
            <a:ext uri="{FF2B5EF4-FFF2-40B4-BE49-F238E27FC236}">
              <a16:creationId xmlns:a16="http://schemas.microsoft.com/office/drawing/2014/main" id="{7A0F9A19-26AA-4565-ACB8-9A330AC3477F}"/>
            </a:ext>
          </a:extLst>
        </xdr:cNvPr>
        <xdr:cNvSpPr txBox="1"/>
      </xdr:nvSpPr>
      <xdr:spPr>
        <a:xfrm>
          <a:off x="16357600" y="1326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655" name="直線コネクタ 654">
          <a:extLst>
            <a:ext uri="{FF2B5EF4-FFF2-40B4-BE49-F238E27FC236}">
              <a16:creationId xmlns:a16="http://schemas.microsoft.com/office/drawing/2014/main" id="{FE1F1C57-8AC0-4C08-A194-0CA8076263BE}"/>
            </a:ext>
          </a:extLst>
        </xdr:cNvPr>
        <xdr:cNvCxnSpPr/>
      </xdr:nvCxnSpPr>
      <xdr:spPr>
        <a:xfrm>
          <a:off x="16230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150240</xdr:rowOff>
    </xdr:from>
    <xdr:ext cx="405111" cy="259045"/>
    <xdr:sp macro="" textlink="">
      <xdr:nvSpPr>
        <xdr:cNvPr id="656" name="【児童館】&#10;有形固定資産減価償却率平均値テキスト">
          <a:extLst>
            <a:ext uri="{FF2B5EF4-FFF2-40B4-BE49-F238E27FC236}">
              <a16:creationId xmlns:a16="http://schemas.microsoft.com/office/drawing/2014/main" id="{D9545978-07CB-498B-A639-05FA0861F4DB}"/>
            </a:ext>
          </a:extLst>
        </xdr:cNvPr>
        <xdr:cNvSpPr txBox="1"/>
      </xdr:nvSpPr>
      <xdr:spPr>
        <a:xfrm>
          <a:off x="16357600" y="14209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657" name="フローチャート: 判断 656">
          <a:extLst>
            <a:ext uri="{FF2B5EF4-FFF2-40B4-BE49-F238E27FC236}">
              <a16:creationId xmlns:a16="http://schemas.microsoft.com/office/drawing/2014/main" id="{59690B4E-6632-45FE-8C92-208586A42D43}"/>
            </a:ext>
          </a:extLst>
        </xdr:cNvPr>
        <xdr:cNvSpPr/>
      </xdr:nvSpPr>
      <xdr:spPr>
        <a:xfrm>
          <a:off x="16268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658" name="フローチャート: 判断 657">
          <a:extLst>
            <a:ext uri="{FF2B5EF4-FFF2-40B4-BE49-F238E27FC236}">
              <a16:creationId xmlns:a16="http://schemas.microsoft.com/office/drawing/2014/main" id="{E1295EF1-9065-4085-8F63-C68C98144580}"/>
            </a:ext>
          </a:extLst>
        </xdr:cNvPr>
        <xdr:cNvSpPr/>
      </xdr:nvSpPr>
      <xdr:spPr>
        <a:xfrm>
          <a:off x="15430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659" name="フローチャート: 判断 658">
          <a:extLst>
            <a:ext uri="{FF2B5EF4-FFF2-40B4-BE49-F238E27FC236}">
              <a16:creationId xmlns:a16="http://schemas.microsoft.com/office/drawing/2014/main" id="{71904A67-B805-446B-B7F8-AB683AC41047}"/>
            </a:ext>
          </a:extLst>
        </xdr:cNvPr>
        <xdr:cNvSpPr/>
      </xdr:nvSpPr>
      <xdr:spPr>
        <a:xfrm>
          <a:off x="14541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660" name="フローチャート: 判断 659">
          <a:extLst>
            <a:ext uri="{FF2B5EF4-FFF2-40B4-BE49-F238E27FC236}">
              <a16:creationId xmlns:a16="http://schemas.microsoft.com/office/drawing/2014/main" id="{49300E07-60DA-4B24-B4B6-200F3B93CEC6}"/>
            </a:ext>
          </a:extLst>
        </xdr:cNvPr>
        <xdr:cNvSpPr/>
      </xdr:nvSpPr>
      <xdr:spPr>
        <a:xfrm>
          <a:off x="136525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661" name="フローチャート: 判断 660">
          <a:extLst>
            <a:ext uri="{FF2B5EF4-FFF2-40B4-BE49-F238E27FC236}">
              <a16:creationId xmlns:a16="http://schemas.microsoft.com/office/drawing/2014/main" id="{6668C6A8-E664-4DDE-8413-BF86168AF18F}"/>
            </a:ext>
          </a:extLst>
        </xdr:cNvPr>
        <xdr:cNvSpPr/>
      </xdr:nvSpPr>
      <xdr:spPr>
        <a:xfrm>
          <a:off x="12763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2BBCC897-1A69-4180-9844-4FF1EB8E574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428E23B8-D2A7-46FB-9F5E-465B4A02177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D8DEEDFB-0EB7-416E-A99D-831B121B295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8EF60034-BEAE-4C54-937B-A7E7591B1DD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8888A763-C381-4641-B211-ADBD8866B88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103232</xdr:rowOff>
    </xdr:from>
    <xdr:to>
      <xdr:col>85</xdr:col>
      <xdr:colOff>177800</xdr:colOff>
      <xdr:row>82</xdr:row>
      <xdr:rowOff>33382</xdr:rowOff>
    </xdr:to>
    <xdr:sp macro="" textlink="">
      <xdr:nvSpPr>
        <xdr:cNvPr id="667" name="楕円 666">
          <a:extLst>
            <a:ext uri="{FF2B5EF4-FFF2-40B4-BE49-F238E27FC236}">
              <a16:creationId xmlns:a16="http://schemas.microsoft.com/office/drawing/2014/main" id="{015A1CDB-FF95-4FDE-803F-8226252389DA}"/>
            </a:ext>
          </a:extLst>
        </xdr:cNvPr>
        <xdr:cNvSpPr/>
      </xdr:nvSpPr>
      <xdr:spPr>
        <a:xfrm>
          <a:off x="16268700" y="1399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126109</xdr:rowOff>
    </xdr:from>
    <xdr:ext cx="405111" cy="259045"/>
    <xdr:sp macro="" textlink="">
      <xdr:nvSpPr>
        <xdr:cNvPr id="668" name="【児童館】&#10;有形固定資産減価償却率該当値テキスト">
          <a:extLst>
            <a:ext uri="{FF2B5EF4-FFF2-40B4-BE49-F238E27FC236}">
              <a16:creationId xmlns:a16="http://schemas.microsoft.com/office/drawing/2014/main" id="{11FFB65B-2129-4B5B-8A46-AFB3FA3E9D0A}"/>
            </a:ext>
          </a:extLst>
        </xdr:cNvPr>
        <xdr:cNvSpPr txBox="1"/>
      </xdr:nvSpPr>
      <xdr:spPr>
        <a:xfrm>
          <a:off x="16357600" y="1384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54248</xdr:rowOff>
    </xdr:from>
    <xdr:to>
      <xdr:col>81</xdr:col>
      <xdr:colOff>101600</xdr:colOff>
      <xdr:row>81</xdr:row>
      <xdr:rowOff>155848</xdr:rowOff>
    </xdr:to>
    <xdr:sp macro="" textlink="">
      <xdr:nvSpPr>
        <xdr:cNvPr id="669" name="楕円 668">
          <a:extLst>
            <a:ext uri="{FF2B5EF4-FFF2-40B4-BE49-F238E27FC236}">
              <a16:creationId xmlns:a16="http://schemas.microsoft.com/office/drawing/2014/main" id="{29C54B29-E30B-4E0D-BDB5-6446D2CF87D0}"/>
            </a:ext>
          </a:extLst>
        </xdr:cNvPr>
        <xdr:cNvSpPr/>
      </xdr:nvSpPr>
      <xdr:spPr>
        <a:xfrm>
          <a:off x="15430500" y="1394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105048</xdr:rowOff>
    </xdr:from>
    <xdr:to>
      <xdr:col>85</xdr:col>
      <xdr:colOff>127000</xdr:colOff>
      <xdr:row>81</xdr:row>
      <xdr:rowOff>154032</xdr:rowOff>
    </xdr:to>
    <xdr:cxnSp macro="">
      <xdr:nvCxnSpPr>
        <xdr:cNvPr id="670" name="直線コネクタ 669">
          <a:extLst>
            <a:ext uri="{FF2B5EF4-FFF2-40B4-BE49-F238E27FC236}">
              <a16:creationId xmlns:a16="http://schemas.microsoft.com/office/drawing/2014/main" id="{43BEEFCB-1295-48D6-BC2B-AC61CB00AD23}"/>
            </a:ext>
          </a:extLst>
        </xdr:cNvPr>
        <xdr:cNvCxnSpPr/>
      </xdr:nvCxnSpPr>
      <xdr:spPr>
        <a:xfrm>
          <a:off x="15481300" y="13992498"/>
          <a:ext cx="8382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6894</xdr:rowOff>
    </xdr:from>
    <xdr:to>
      <xdr:col>76</xdr:col>
      <xdr:colOff>165100</xdr:colOff>
      <xdr:row>81</xdr:row>
      <xdr:rowOff>108494</xdr:rowOff>
    </xdr:to>
    <xdr:sp macro="" textlink="">
      <xdr:nvSpPr>
        <xdr:cNvPr id="671" name="楕円 670">
          <a:extLst>
            <a:ext uri="{FF2B5EF4-FFF2-40B4-BE49-F238E27FC236}">
              <a16:creationId xmlns:a16="http://schemas.microsoft.com/office/drawing/2014/main" id="{FDEC7AAD-0528-4F78-B33D-BB1A6D1AC248}"/>
            </a:ext>
          </a:extLst>
        </xdr:cNvPr>
        <xdr:cNvSpPr/>
      </xdr:nvSpPr>
      <xdr:spPr>
        <a:xfrm>
          <a:off x="14541500" y="1389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57694</xdr:rowOff>
    </xdr:from>
    <xdr:to>
      <xdr:col>81</xdr:col>
      <xdr:colOff>50800</xdr:colOff>
      <xdr:row>81</xdr:row>
      <xdr:rowOff>105048</xdr:rowOff>
    </xdr:to>
    <xdr:cxnSp macro="">
      <xdr:nvCxnSpPr>
        <xdr:cNvPr id="672" name="直線コネクタ 671">
          <a:extLst>
            <a:ext uri="{FF2B5EF4-FFF2-40B4-BE49-F238E27FC236}">
              <a16:creationId xmlns:a16="http://schemas.microsoft.com/office/drawing/2014/main" id="{2FA3E7E4-8B44-49AD-AC0E-9A9D59ABEE14}"/>
            </a:ext>
          </a:extLst>
        </xdr:cNvPr>
        <xdr:cNvCxnSpPr/>
      </xdr:nvCxnSpPr>
      <xdr:spPr>
        <a:xfrm>
          <a:off x="14592300" y="13945144"/>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152219</xdr:rowOff>
    </xdr:from>
    <xdr:to>
      <xdr:col>72</xdr:col>
      <xdr:colOff>38100</xdr:colOff>
      <xdr:row>81</xdr:row>
      <xdr:rowOff>82369</xdr:rowOff>
    </xdr:to>
    <xdr:sp macro="" textlink="">
      <xdr:nvSpPr>
        <xdr:cNvPr id="673" name="楕円 672">
          <a:extLst>
            <a:ext uri="{FF2B5EF4-FFF2-40B4-BE49-F238E27FC236}">
              <a16:creationId xmlns:a16="http://schemas.microsoft.com/office/drawing/2014/main" id="{77A57421-9AD6-4E2D-ACDF-9278154F3B51}"/>
            </a:ext>
          </a:extLst>
        </xdr:cNvPr>
        <xdr:cNvSpPr/>
      </xdr:nvSpPr>
      <xdr:spPr>
        <a:xfrm>
          <a:off x="13652500" y="1386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31569</xdr:rowOff>
    </xdr:from>
    <xdr:to>
      <xdr:col>76</xdr:col>
      <xdr:colOff>114300</xdr:colOff>
      <xdr:row>81</xdr:row>
      <xdr:rowOff>57694</xdr:rowOff>
    </xdr:to>
    <xdr:cxnSp macro="">
      <xdr:nvCxnSpPr>
        <xdr:cNvPr id="674" name="直線コネクタ 673">
          <a:extLst>
            <a:ext uri="{FF2B5EF4-FFF2-40B4-BE49-F238E27FC236}">
              <a16:creationId xmlns:a16="http://schemas.microsoft.com/office/drawing/2014/main" id="{EE4DE9E6-0AFB-402B-AFC9-3F6F07471288}"/>
            </a:ext>
          </a:extLst>
        </xdr:cNvPr>
        <xdr:cNvCxnSpPr/>
      </xdr:nvCxnSpPr>
      <xdr:spPr>
        <a:xfrm>
          <a:off x="13703300" y="1391901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108131</xdr:rowOff>
    </xdr:from>
    <xdr:to>
      <xdr:col>67</xdr:col>
      <xdr:colOff>101600</xdr:colOff>
      <xdr:row>81</xdr:row>
      <xdr:rowOff>38281</xdr:rowOff>
    </xdr:to>
    <xdr:sp macro="" textlink="">
      <xdr:nvSpPr>
        <xdr:cNvPr id="675" name="楕円 674">
          <a:extLst>
            <a:ext uri="{FF2B5EF4-FFF2-40B4-BE49-F238E27FC236}">
              <a16:creationId xmlns:a16="http://schemas.microsoft.com/office/drawing/2014/main" id="{BDB2D88B-21BD-4EEC-9025-D2CA69D42957}"/>
            </a:ext>
          </a:extLst>
        </xdr:cNvPr>
        <xdr:cNvSpPr/>
      </xdr:nvSpPr>
      <xdr:spPr>
        <a:xfrm>
          <a:off x="12763500" y="1382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158931</xdr:rowOff>
    </xdr:from>
    <xdr:to>
      <xdr:col>71</xdr:col>
      <xdr:colOff>177800</xdr:colOff>
      <xdr:row>81</xdr:row>
      <xdr:rowOff>31569</xdr:rowOff>
    </xdr:to>
    <xdr:cxnSp macro="">
      <xdr:nvCxnSpPr>
        <xdr:cNvPr id="676" name="直線コネクタ 675">
          <a:extLst>
            <a:ext uri="{FF2B5EF4-FFF2-40B4-BE49-F238E27FC236}">
              <a16:creationId xmlns:a16="http://schemas.microsoft.com/office/drawing/2014/main" id="{A2A8AEDA-EC91-494B-92B1-FA2A16B2B54B}"/>
            </a:ext>
          </a:extLst>
        </xdr:cNvPr>
        <xdr:cNvCxnSpPr/>
      </xdr:nvCxnSpPr>
      <xdr:spPr>
        <a:xfrm>
          <a:off x="12814300" y="1387493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57166</xdr:rowOff>
    </xdr:from>
    <xdr:ext cx="405111" cy="259045"/>
    <xdr:sp macro="" textlink="">
      <xdr:nvSpPr>
        <xdr:cNvPr id="677" name="n_1aveValue【児童館】&#10;有形固定資産減価償却率">
          <a:extLst>
            <a:ext uri="{FF2B5EF4-FFF2-40B4-BE49-F238E27FC236}">
              <a16:creationId xmlns:a16="http://schemas.microsoft.com/office/drawing/2014/main" id="{4D8A357F-1224-4075-9973-CC4A68DE5EC9}"/>
            </a:ext>
          </a:extLst>
        </xdr:cNvPr>
        <xdr:cNvSpPr txBox="1"/>
      </xdr:nvSpPr>
      <xdr:spPr>
        <a:xfrm>
          <a:off x="152660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6548</xdr:rowOff>
    </xdr:from>
    <xdr:ext cx="405111" cy="259045"/>
    <xdr:sp macro="" textlink="">
      <xdr:nvSpPr>
        <xdr:cNvPr id="678" name="n_2aveValue【児童館】&#10;有形固定資産減価償却率">
          <a:extLst>
            <a:ext uri="{FF2B5EF4-FFF2-40B4-BE49-F238E27FC236}">
              <a16:creationId xmlns:a16="http://schemas.microsoft.com/office/drawing/2014/main" id="{8BE944F8-CFF7-4FA1-8A1D-54CCE1A78234}"/>
            </a:ext>
          </a:extLst>
        </xdr:cNvPr>
        <xdr:cNvSpPr txBox="1"/>
      </xdr:nvSpPr>
      <xdr:spPr>
        <a:xfrm>
          <a:off x="14389744" y="1423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143708</xdr:rowOff>
    </xdr:from>
    <xdr:ext cx="405111" cy="259045"/>
    <xdr:sp macro="" textlink="">
      <xdr:nvSpPr>
        <xdr:cNvPr id="679" name="n_3aveValue【児童館】&#10;有形固定資産減価償却率">
          <a:extLst>
            <a:ext uri="{FF2B5EF4-FFF2-40B4-BE49-F238E27FC236}">
              <a16:creationId xmlns:a16="http://schemas.microsoft.com/office/drawing/2014/main" id="{78434B4D-3278-468D-A3C4-4025E4EB3EB0}"/>
            </a:ext>
          </a:extLst>
        </xdr:cNvPr>
        <xdr:cNvSpPr txBox="1"/>
      </xdr:nvSpPr>
      <xdr:spPr>
        <a:xfrm>
          <a:off x="13500744" y="1420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107785</xdr:rowOff>
    </xdr:from>
    <xdr:ext cx="405111" cy="259045"/>
    <xdr:sp macro="" textlink="">
      <xdr:nvSpPr>
        <xdr:cNvPr id="680" name="n_4aveValue【児童館】&#10;有形固定資産減価償却率">
          <a:extLst>
            <a:ext uri="{FF2B5EF4-FFF2-40B4-BE49-F238E27FC236}">
              <a16:creationId xmlns:a16="http://schemas.microsoft.com/office/drawing/2014/main" id="{66C00ACE-4621-4F33-92DB-5FFDF84E90D2}"/>
            </a:ext>
          </a:extLst>
        </xdr:cNvPr>
        <xdr:cNvSpPr txBox="1"/>
      </xdr:nvSpPr>
      <xdr:spPr>
        <a:xfrm>
          <a:off x="12611744" y="1416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925</xdr:rowOff>
    </xdr:from>
    <xdr:ext cx="405111" cy="259045"/>
    <xdr:sp macro="" textlink="">
      <xdr:nvSpPr>
        <xdr:cNvPr id="681" name="n_1mainValue【児童館】&#10;有形固定資産減価償却率">
          <a:extLst>
            <a:ext uri="{FF2B5EF4-FFF2-40B4-BE49-F238E27FC236}">
              <a16:creationId xmlns:a16="http://schemas.microsoft.com/office/drawing/2014/main" id="{6B3FD5DB-2E93-46CC-BFBE-8575DD7A6A93}"/>
            </a:ext>
          </a:extLst>
        </xdr:cNvPr>
        <xdr:cNvSpPr txBox="1"/>
      </xdr:nvSpPr>
      <xdr:spPr>
        <a:xfrm>
          <a:off x="15266044" y="13716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125021</xdr:rowOff>
    </xdr:from>
    <xdr:ext cx="405111" cy="259045"/>
    <xdr:sp macro="" textlink="">
      <xdr:nvSpPr>
        <xdr:cNvPr id="682" name="n_2mainValue【児童館】&#10;有形固定資産減価償却率">
          <a:extLst>
            <a:ext uri="{FF2B5EF4-FFF2-40B4-BE49-F238E27FC236}">
              <a16:creationId xmlns:a16="http://schemas.microsoft.com/office/drawing/2014/main" id="{28C2C658-6957-4F5B-B28C-54572BBE76A3}"/>
            </a:ext>
          </a:extLst>
        </xdr:cNvPr>
        <xdr:cNvSpPr txBox="1"/>
      </xdr:nvSpPr>
      <xdr:spPr>
        <a:xfrm>
          <a:off x="14389744" y="1366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98896</xdr:rowOff>
    </xdr:from>
    <xdr:ext cx="405111" cy="259045"/>
    <xdr:sp macro="" textlink="">
      <xdr:nvSpPr>
        <xdr:cNvPr id="683" name="n_3mainValue【児童館】&#10;有形固定資産減価償却率">
          <a:extLst>
            <a:ext uri="{FF2B5EF4-FFF2-40B4-BE49-F238E27FC236}">
              <a16:creationId xmlns:a16="http://schemas.microsoft.com/office/drawing/2014/main" id="{6ABAA9BD-0C3A-48D4-8320-9D94B9111CED}"/>
            </a:ext>
          </a:extLst>
        </xdr:cNvPr>
        <xdr:cNvSpPr txBox="1"/>
      </xdr:nvSpPr>
      <xdr:spPr>
        <a:xfrm>
          <a:off x="13500744" y="1364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54808</xdr:rowOff>
    </xdr:from>
    <xdr:ext cx="405111" cy="259045"/>
    <xdr:sp macro="" textlink="">
      <xdr:nvSpPr>
        <xdr:cNvPr id="684" name="n_4mainValue【児童館】&#10;有形固定資産減価償却率">
          <a:extLst>
            <a:ext uri="{FF2B5EF4-FFF2-40B4-BE49-F238E27FC236}">
              <a16:creationId xmlns:a16="http://schemas.microsoft.com/office/drawing/2014/main" id="{1430851A-5E81-4E21-810B-FAC85384AD31}"/>
            </a:ext>
          </a:extLst>
        </xdr:cNvPr>
        <xdr:cNvSpPr txBox="1"/>
      </xdr:nvSpPr>
      <xdr:spPr>
        <a:xfrm>
          <a:off x="12611744" y="1359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810F844D-02C4-4489-BA87-3E63A54AA35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BA1E971B-A02C-4098-A63B-42BF1239847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1C3DBFFE-05CF-4F7A-B776-FE16A02D595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F48AFC1B-079A-416F-A8B0-12902650793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3DB8CC40-F2E1-4C0E-B3C5-978E379D770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7CEB866A-5C56-41E9-9AC2-D1C84EADA3F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FC8FCC36-D52B-49BE-BE99-30E9CF5A567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6B3E80FD-C59C-4C4D-B62E-D7B8A7F0653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11FF3E92-C20E-4E5B-876C-BC27F986461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3278C3A6-5D3D-4ED9-98F1-435B8C91A2A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5" name="直線コネクタ 694">
          <a:extLst>
            <a:ext uri="{FF2B5EF4-FFF2-40B4-BE49-F238E27FC236}">
              <a16:creationId xmlns:a16="http://schemas.microsoft.com/office/drawing/2014/main" id="{1245E690-558F-4E0B-B856-E058955B191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6" name="テキスト ボックス 695">
          <a:extLst>
            <a:ext uri="{FF2B5EF4-FFF2-40B4-BE49-F238E27FC236}">
              <a16:creationId xmlns:a16="http://schemas.microsoft.com/office/drawing/2014/main" id="{F5B764A9-1248-4849-B2DA-0117BD32036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7" name="直線コネクタ 696">
          <a:extLst>
            <a:ext uri="{FF2B5EF4-FFF2-40B4-BE49-F238E27FC236}">
              <a16:creationId xmlns:a16="http://schemas.microsoft.com/office/drawing/2014/main" id="{49277E28-DE46-400E-9729-5DEDAB0EFD4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8" name="テキスト ボックス 697">
          <a:extLst>
            <a:ext uri="{FF2B5EF4-FFF2-40B4-BE49-F238E27FC236}">
              <a16:creationId xmlns:a16="http://schemas.microsoft.com/office/drawing/2014/main" id="{362BF65F-1A01-4C82-85AC-8C2D620E6424}"/>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9" name="直線コネクタ 698">
          <a:extLst>
            <a:ext uri="{FF2B5EF4-FFF2-40B4-BE49-F238E27FC236}">
              <a16:creationId xmlns:a16="http://schemas.microsoft.com/office/drawing/2014/main" id="{6B755AE9-E3F2-413A-A6A4-206458CA2B2B}"/>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0" name="テキスト ボックス 699">
          <a:extLst>
            <a:ext uri="{FF2B5EF4-FFF2-40B4-BE49-F238E27FC236}">
              <a16:creationId xmlns:a16="http://schemas.microsoft.com/office/drawing/2014/main" id="{1566F570-F21A-41CE-A59E-1EF095C4848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1" name="直線コネクタ 700">
          <a:extLst>
            <a:ext uri="{FF2B5EF4-FFF2-40B4-BE49-F238E27FC236}">
              <a16:creationId xmlns:a16="http://schemas.microsoft.com/office/drawing/2014/main" id="{AFFD41D4-7C8D-4AFA-A678-C3B1C44A67A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2" name="テキスト ボックス 701">
          <a:extLst>
            <a:ext uri="{FF2B5EF4-FFF2-40B4-BE49-F238E27FC236}">
              <a16:creationId xmlns:a16="http://schemas.microsoft.com/office/drawing/2014/main" id="{54872EAB-AE35-40B9-8017-AFE4EEF2DB4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3" name="直線コネクタ 702">
          <a:extLst>
            <a:ext uri="{FF2B5EF4-FFF2-40B4-BE49-F238E27FC236}">
              <a16:creationId xmlns:a16="http://schemas.microsoft.com/office/drawing/2014/main" id="{25B2E462-BDF8-4E50-B6CB-D3C0BDD78CD8}"/>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4" name="テキスト ボックス 703">
          <a:extLst>
            <a:ext uri="{FF2B5EF4-FFF2-40B4-BE49-F238E27FC236}">
              <a16:creationId xmlns:a16="http://schemas.microsoft.com/office/drawing/2014/main" id="{3777EA2C-0A03-4D14-BCBF-37C20C657E83}"/>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5" name="直線コネクタ 704">
          <a:extLst>
            <a:ext uri="{FF2B5EF4-FFF2-40B4-BE49-F238E27FC236}">
              <a16:creationId xmlns:a16="http://schemas.microsoft.com/office/drawing/2014/main" id="{8FAE2648-024E-47C5-93A4-2BB218AC444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6" name="テキスト ボックス 705">
          <a:extLst>
            <a:ext uri="{FF2B5EF4-FFF2-40B4-BE49-F238E27FC236}">
              <a16:creationId xmlns:a16="http://schemas.microsoft.com/office/drawing/2014/main" id="{FB3E096B-0263-440B-935E-1445BE80575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a:extLst>
            <a:ext uri="{FF2B5EF4-FFF2-40B4-BE49-F238E27FC236}">
              <a16:creationId xmlns:a16="http://schemas.microsoft.com/office/drawing/2014/main" id="{ED8BE82D-B461-4522-ABF5-26A0BED4BE9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a:extLst>
            <a:ext uri="{FF2B5EF4-FFF2-40B4-BE49-F238E27FC236}">
              <a16:creationId xmlns:a16="http://schemas.microsoft.com/office/drawing/2014/main" id="{B87DCA19-CEC8-49D1-95E2-D2A012827E7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児童館】&#10;一人当たり面積グラフ枠">
          <a:extLst>
            <a:ext uri="{FF2B5EF4-FFF2-40B4-BE49-F238E27FC236}">
              <a16:creationId xmlns:a16="http://schemas.microsoft.com/office/drawing/2014/main" id="{2571946A-0063-4025-9F2B-E9C5E35F35D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710" name="直線コネクタ 709">
          <a:extLst>
            <a:ext uri="{FF2B5EF4-FFF2-40B4-BE49-F238E27FC236}">
              <a16:creationId xmlns:a16="http://schemas.microsoft.com/office/drawing/2014/main" id="{BF4D729B-C3BD-4CF6-948D-F2819B1D31A3}"/>
            </a:ext>
          </a:extLst>
        </xdr:cNvPr>
        <xdr:cNvCxnSpPr/>
      </xdr:nvCxnSpPr>
      <xdr:spPr>
        <a:xfrm flipV="1">
          <a:off x="22160864" y="13389429"/>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711" name="【児童館】&#10;一人当たり面積最小値テキスト">
          <a:extLst>
            <a:ext uri="{FF2B5EF4-FFF2-40B4-BE49-F238E27FC236}">
              <a16:creationId xmlns:a16="http://schemas.microsoft.com/office/drawing/2014/main" id="{64950E0E-0406-49F0-8F83-BF58D71EDEEA}"/>
            </a:ext>
          </a:extLst>
        </xdr:cNvPr>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712" name="直線コネクタ 711">
          <a:extLst>
            <a:ext uri="{FF2B5EF4-FFF2-40B4-BE49-F238E27FC236}">
              <a16:creationId xmlns:a16="http://schemas.microsoft.com/office/drawing/2014/main" id="{FA999250-0ADB-40A3-A0D0-A3968573BA95}"/>
            </a:ext>
          </a:extLst>
        </xdr:cNvPr>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13" name="【児童館】&#10;一人当たり面積最大値テキスト">
          <a:extLst>
            <a:ext uri="{FF2B5EF4-FFF2-40B4-BE49-F238E27FC236}">
              <a16:creationId xmlns:a16="http://schemas.microsoft.com/office/drawing/2014/main" id="{A2456AC8-B4A8-4AF6-92CE-BB5F0F778199}"/>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14" name="直線コネクタ 713">
          <a:extLst>
            <a:ext uri="{FF2B5EF4-FFF2-40B4-BE49-F238E27FC236}">
              <a16:creationId xmlns:a16="http://schemas.microsoft.com/office/drawing/2014/main" id="{EA400F3D-601B-4F46-BC00-8657249DB4FC}"/>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15" name="【児童館】&#10;一人当たり面積平均値テキスト">
          <a:extLst>
            <a:ext uri="{FF2B5EF4-FFF2-40B4-BE49-F238E27FC236}">
              <a16:creationId xmlns:a16="http://schemas.microsoft.com/office/drawing/2014/main" id="{07B5E87E-9CD4-4DB8-80B8-F43B70330DFC}"/>
            </a:ext>
          </a:extLst>
        </xdr:cNvPr>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6" name="フローチャート: 判断 715">
          <a:extLst>
            <a:ext uri="{FF2B5EF4-FFF2-40B4-BE49-F238E27FC236}">
              <a16:creationId xmlns:a16="http://schemas.microsoft.com/office/drawing/2014/main" id="{F05C4425-E60D-456F-92BB-00F87786C47E}"/>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717" name="フローチャート: 判断 716">
          <a:extLst>
            <a:ext uri="{FF2B5EF4-FFF2-40B4-BE49-F238E27FC236}">
              <a16:creationId xmlns:a16="http://schemas.microsoft.com/office/drawing/2014/main" id="{57B2FF73-183C-4754-8E9A-B64853F1B3AD}"/>
            </a:ext>
          </a:extLst>
        </xdr:cNvPr>
        <xdr:cNvSpPr/>
      </xdr:nvSpPr>
      <xdr:spPr>
        <a:xfrm>
          <a:off x="21272500" y="1428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718" name="フローチャート: 判断 717">
          <a:extLst>
            <a:ext uri="{FF2B5EF4-FFF2-40B4-BE49-F238E27FC236}">
              <a16:creationId xmlns:a16="http://schemas.microsoft.com/office/drawing/2014/main" id="{22F31CCD-91DB-4877-9ECB-ACC3E999CA05}"/>
            </a:ext>
          </a:extLst>
        </xdr:cNvPr>
        <xdr:cNvSpPr/>
      </xdr:nvSpPr>
      <xdr:spPr>
        <a:xfrm>
          <a:off x="20383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719" name="フローチャート: 判断 718">
          <a:extLst>
            <a:ext uri="{FF2B5EF4-FFF2-40B4-BE49-F238E27FC236}">
              <a16:creationId xmlns:a16="http://schemas.microsoft.com/office/drawing/2014/main" id="{05B70AC2-11A8-4CD5-87AC-EB2D11C2AC55}"/>
            </a:ext>
          </a:extLst>
        </xdr:cNvPr>
        <xdr:cNvSpPr/>
      </xdr:nvSpPr>
      <xdr:spPr>
        <a:xfrm>
          <a:off x="19494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720" name="フローチャート: 判断 719">
          <a:extLst>
            <a:ext uri="{FF2B5EF4-FFF2-40B4-BE49-F238E27FC236}">
              <a16:creationId xmlns:a16="http://schemas.microsoft.com/office/drawing/2014/main" id="{F36265B8-A493-46E0-9A8D-36FCD90C73C3}"/>
            </a:ext>
          </a:extLst>
        </xdr:cNvPr>
        <xdr:cNvSpPr/>
      </xdr:nvSpPr>
      <xdr:spPr>
        <a:xfrm>
          <a:off x="18605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3239AE51-8AE2-45F3-B5D2-BA41237CEA2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D3EE4204-05B4-466A-80BC-1A31D9522D1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20A5500D-F999-4F58-A057-978C6BC94C0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CD36B00B-9D43-4390-8E4A-2867550CCFC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90F69663-C359-40CC-9A63-EE9B2E21365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85271</xdr:rowOff>
    </xdr:from>
    <xdr:to>
      <xdr:col>116</xdr:col>
      <xdr:colOff>114300</xdr:colOff>
      <xdr:row>83</xdr:row>
      <xdr:rowOff>15421</xdr:rowOff>
    </xdr:to>
    <xdr:sp macro="" textlink="">
      <xdr:nvSpPr>
        <xdr:cNvPr id="726" name="楕円 725">
          <a:extLst>
            <a:ext uri="{FF2B5EF4-FFF2-40B4-BE49-F238E27FC236}">
              <a16:creationId xmlns:a16="http://schemas.microsoft.com/office/drawing/2014/main" id="{49B211DB-C48D-46B1-A01D-C04BF78F41FE}"/>
            </a:ext>
          </a:extLst>
        </xdr:cNvPr>
        <xdr:cNvSpPr/>
      </xdr:nvSpPr>
      <xdr:spPr>
        <a:xfrm>
          <a:off x="221107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108148</xdr:rowOff>
    </xdr:from>
    <xdr:ext cx="469744" cy="259045"/>
    <xdr:sp macro="" textlink="">
      <xdr:nvSpPr>
        <xdr:cNvPr id="727" name="【児童館】&#10;一人当たり面積該当値テキスト">
          <a:extLst>
            <a:ext uri="{FF2B5EF4-FFF2-40B4-BE49-F238E27FC236}">
              <a16:creationId xmlns:a16="http://schemas.microsoft.com/office/drawing/2014/main" id="{95D1C1B5-0225-475A-94DF-53B47C38199D}"/>
            </a:ext>
          </a:extLst>
        </xdr:cNvPr>
        <xdr:cNvSpPr txBox="1"/>
      </xdr:nvSpPr>
      <xdr:spPr>
        <a:xfrm>
          <a:off x="22199600" y="1399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96157</xdr:rowOff>
    </xdr:from>
    <xdr:to>
      <xdr:col>112</xdr:col>
      <xdr:colOff>38100</xdr:colOff>
      <xdr:row>83</xdr:row>
      <xdr:rowOff>26307</xdr:rowOff>
    </xdr:to>
    <xdr:sp macro="" textlink="">
      <xdr:nvSpPr>
        <xdr:cNvPr id="728" name="楕円 727">
          <a:extLst>
            <a:ext uri="{FF2B5EF4-FFF2-40B4-BE49-F238E27FC236}">
              <a16:creationId xmlns:a16="http://schemas.microsoft.com/office/drawing/2014/main" id="{E75343EB-600C-4997-832E-96C71CD6C428}"/>
            </a:ext>
          </a:extLst>
        </xdr:cNvPr>
        <xdr:cNvSpPr/>
      </xdr:nvSpPr>
      <xdr:spPr>
        <a:xfrm>
          <a:off x="21272500" y="1415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136071</xdr:rowOff>
    </xdr:from>
    <xdr:to>
      <xdr:col>116</xdr:col>
      <xdr:colOff>63500</xdr:colOff>
      <xdr:row>82</xdr:row>
      <xdr:rowOff>146957</xdr:rowOff>
    </xdr:to>
    <xdr:cxnSp macro="">
      <xdr:nvCxnSpPr>
        <xdr:cNvPr id="729" name="直線コネクタ 728">
          <a:extLst>
            <a:ext uri="{FF2B5EF4-FFF2-40B4-BE49-F238E27FC236}">
              <a16:creationId xmlns:a16="http://schemas.microsoft.com/office/drawing/2014/main" id="{13E26540-F72F-4962-AEF0-A0C0193FB283}"/>
            </a:ext>
          </a:extLst>
        </xdr:cNvPr>
        <xdr:cNvCxnSpPr/>
      </xdr:nvCxnSpPr>
      <xdr:spPr>
        <a:xfrm flipV="1">
          <a:off x="21323300" y="14194971"/>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117929</xdr:rowOff>
    </xdr:from>
    <xdr:to>
      <xdr:col>107</xdr:col>
      <xdr:colOff>101600</xdr:colOff>
      <xdr:row>83</xdr:row>
      <xdr:rowOff>48079</xdr:rowOff>
    </xdr:to>
    <xdr:sp macro="" textlink="">
      <xdr:nvSpPr>
        <xdr:cNvPr id="730" name="楕円 729">
          <a:extLst>
            <a:ext uri="{FF2B5EF4-FFF2-40B4-BE49-F238E27FC236}">
              <a16:creationId xmlns:a16="http://schemas.microsoft.com/office/drawing/2014/main" id="{12F20D6D-9E0F-4C81-8D65-FF5EA46A2B4F}"/>
            </a:ext>
          </a:extLst>
        </xdr:cNvPr>
        <xdr:cNvSpPr/>
      </xdr:nvSpPr>
      <xdr:spPr>
        <a:xfrm>
          <a:off x="203835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146957</xdr:rowOff>
    </xdr:from>
    <xdr:to>
      <xdr:col>111</xdr:col>
      <xdr:colOff>177800</xdr:colOff>
      <xdr:row>82</xdr:row>
      <xdr:rowOff>168729</xdr:rowOff>
    </xdr:to>
    <xdr:cxnSp macro="">
      <xdr:nvCxnSpPr>
        <xdr:cNvPr id="731" name="直線コネクタ 730">
          <a:extLst>
            <a:ext uri="{FF2B5EF4-FFF2-40B4-BE49-F238E27FC236}">
              <a16:creationId xmlns:a16="http://schemas.microsoft.com/office/drawing/2014/main" id="{FF291F0A-17DA-4CD4-A6A4-BFD2575615FD}"/>
            </a:ext>
          </a:extLst>
        </xdr:cNvPr>
        <xdr:cNvCxnSpPr/>
      </xdr:nvCxnSpPr>
      <xdr:spPr>
        <a:xfrm flipV="1">
          <a:off x="20434300" y="142058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131536</xdr:rowOff>
    </xdr:from>
    <xdr:to>
      <xdr:col>102</xdr:col>
      <xdr:colOff>165100</xdr:colOff>
      <xdr:row>84</xdr:row>
      <xdr:rowOff>61686</xdr:rowOff>
    </xdr:to>
    <xdr:sp macro="" textlink="">
      <xdr:nvSpPr>
        <xdr:cNvPr id="732" name="楕円 731">
          <a:extLst>
            <a:ext uri="{FF2B5EF4-FFF2-40B4-BE49-F238E27FC236}">
              <a16:creationId xmlns:a16="http://schemas.microsoft.com/office/drawing/2014/main" id="{2806FB24-C792-4AAC-8202-116C545F1268}"/>
            </a:ext>
          </a:extLst>
        </xdr:cNvPr>
        <xdr:cNvSpPr/>
      </xdr:nvSpPr>
      <xdr:spPr>
        <a:xfrm>
          <a:off x="19494500" y="1436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168729</xdr:rowOff>
    </xdr:from>
    <xdr:to>
      <xdr:col>107</xdr:col>
      <xdr:colOff>50800</xdr:colOff>
      <xdr:row>84</xdr:row>
      <xdr:rowOff>10886</xdr:rowOff>
    </xdr:to>
    <xdr:cxnSp macro="">
      <xdr:nvCxnSpPr>
        <xdr:cNvPr id="733" name="直線コネクタ 732">
          <a:extLst>
            <a:ext uri="{FF2B5EF4-FFF2-40B4-BE49-F238E27FC236}">
              <a16:creationId xmlns:a16="http://schemas.microsoft.com/office/drawing/2014/main" id="{E2A98B4D-3ED1-476E-B55E-3C546E6BD447}"/>
            </a:ext>
          </a:extLst>
        </xdr:cNvPr>
        <xdr:cNvCxnSpPr/>
      </xdr:nvCxnSpPr>
      <xdr:spPr>
        <a:xfrm flipV="1">
          <a:off x="19545300" y="14227629"/>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142421</xdr:rowOff>
    </xdr:from>
    <xdr:to>
      <xdr:col>98</xdr:col>
      <xdr:colOff>38100</xdr:colOff>
      <xdr:row>84</xdr:row>
      <xdr:rowOff>72571</xdr:rowOff>
    </xdr:to>
    <xdr:sp macro="" textlink="">
      <xdr:nvSpPr>
        <xdr:cNvPr id="734" name="楕円 733">
          <a:extLst>
            <a:ext uri="{FF2B5EF4-FFF2-40B4-BE49-F238E27FC236}">
              <a16:creationId xmlns:a16="http://schemas.microsoft.com/office/drawing/2014/main" id="{7954DFB3-4664-4BDA-AFF4-3D2D8EF16238}"/>
            </a:ext>
          </a:extLst>
        </xdr:cNvPr>
        <xdr:cNvSpPr/>
      </xdr:nvSpPr>
      <xdr:spPr>
        <a:xfrm>
          <a:off x="18605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10886</xdr:rowOff>
    </xdr:from>
    <xdr:to>
      <xdr:col>102</xdr:col>
      <xdr:colOff>114300</xdr:colOff>
      <xdr:row>84</xdr:row>
      <xdr:rowOff>21771</xdr:rowOff>
    </xdr:to>
    <xdr:cxnSp macro="">
      <xdr:nvCxnSpPr>
        <xdr:cNvPr id="735" name="直線コネクタ 734">
          <a:extLst>
            <a:ext uri="{FF2B5EF4-FFF2-40B4-BE49-F238E27FC236}">
              <a16:creationId xmlns:a16="http://schemas.microsoft.com/office/drawing/2014/main" id="{59E44295-2A53-4A73-996B-9735149D5A52}"/>
            </a:ext>
          </a:extLst>
        </xdr:cNvPr>
        <xdr:cNvCxnSpPr/>
      </xdr:nvCxnSpPr>
      <xdr:spPr>
        <a:xfrm flipV="1">
          <a:off x="18656300" y="144126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148063</xdr:rowOff>
    </xdr:from>
    <xdr:ext cx="469744" cy="259045"/>
    <xdr:sp macro="" textlink="">
      <xdr:nvSpPr>
        <xdr:cNvPr id="736" name="n_1aveValue【児童館】&#10;一人当たり面積">
          <a:extLst>
            <a:ext uri="{FF2B5EF4-FFF2-40B4-BE49-F238E27FC236}">
              <a16:creationId xmlns:a16="http://schemas.microsoft.com/office/drawing/2014/main" id="{56228326-EFA1-4543-B9E5-97A4301099A0}"/>
            </a:ext>
          </a:extLst>
        </xdr:cNvPr>
        <xdr:cNvSpPr txBox="1"/>
      </xdr:nvSpPr>
      <xdr:spPr>
        <a:xfrm>
          <a:off x="21075727" y="1437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20156</xdr:rowOff>
    </xdr:from>
    <xdr:ext cx="469744" cy="259045"/>
    <xdr:sp macro="" textlink="">
      <xdr:nvSpPr>
        <xdr:cNvPr id="737" name="n_2aveValue【児童館】&#10;一人当たり面積">
          <a:extLst>
            <a:ext uri="{FF2B5EF4-FFF2-40B4-BE49-F238E27FC236}">
              <a16:creationId xmlns:a16="http://schemas.microsoft.com/office/drawing/2014/main" id="{B3E15C8E-76BA-4744-9779-42608BADC838}"/>
            </a:ext>
          </a:extLst>
        </xdr:cNvPr>
        <xdr:cNvSpPr txBox="1"/>
      </xdr:nvSpPr>
      <xdr:spPr>
        <a:xfrm>
          <a:off x="20199427" y="1442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63698</xdr:rowOff>
    </xdr:from>
    <xdr:ext cx="469744" cy="259045"/>
    <xdr:sp macro="" textlink="">
      <xdr:nvSpPr>
        <xdr:cNvPr id="738" name="n_3aveValue【児童館】&#10;一人当たり面積">
          <a:extLst>
            <a:ext uri="{FF2B5EF4-FFF2-40B4-BE49-F238E27FC236}">
              <a16:creationId xmlns:a16="http://schemas.microsoft.com/office/drawing/2014/main" id="{49F035C2-709E-4886-8180-DCF5B9C6B1C7}"/>
            </a:ext>
          </a:extLst>
        </xdr:cNvPr>
        <xdr:cNvSpPr txBox="1"/>
      </xdr:nvSpPr>
      <xdr:spPr>
        <a:xfrm>
          <a:off x="19310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63698</xdr:rowOff>
    </xdr:from>
    <xdr:ext cx="469744" cy="259045"/>
    <xdr:sp macro="" textlink="">
      <xdr:nvSpPr>
        <xdr:cNvPr id="739" name="n_4aveValue【児童館】&#10;一人当たり面積">
          <a:extLst>
            <a:ext uri="{FF2B5EF4-FFF2-40B4-BE49-F238E27FC236}">
              <a16:creationId xmlns:a16="http://schemas.microsoft.com/office/drawing/2014/main" id="{2FFFD3B5-A2DE-4A0F-BF6A-E0A797A79A3E}"/>
            </a:ext>
          </a:extLst>
        </xdr:cNvPr>
        <xdr:cNvSpPr txBox="1"/>
      </xdr:nvSpPr>
      <xdr:spPr>
        <a:xfrm>
          <a:off x="18421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42834</xdr:rowOff>
    </xdr:from>
    <xdr:ext cx="469744" cy="259045"/>
    <xdr:sp macro="" textlink="">
      <xdr:nvSpPr>
        <xdr:cNvPr id="740" name="n_1mainValue【児童館】&#10;一人当たり面積">
          <a:extLst>
            <a:ext uri="{FF2B5EF4-FFF2-40B4-BE49-F238E27FC236}">
              <a16:creationId xmlns:a16="http://schemas.microsoft.com/office/drawing/2014/main" id="{49FDC4A8-3999-478D-9DF9-658C775B87C5}"/>
            </a:ext>
          </a:extLst>
        </xdr:cNvPr>
        <xdr:cNvSpPr txBox="1"/>
      </xdr:nvSpPr>
      <xdr:spPr>
        <a:xfrm>
          <a:off x="21075727" y="1393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64606</xdr:rowOff>
    </xdr:from>
    <xdr:ext cx="469744" cy="259045"/>
    <xdr:sp macro="" textlink="">
      <xdr:nvSpPr>
        <xdr:cNvPr id="741" name="n_2mainValue【児童館】&#10;一人当たり面積">
          <a:extLst>
            <a:ext uri="{FF2B5EF4-FFF2-40B4-BE49-F238E27FC236}">
              <a16:creationId xmlns:a16="http://schemas.microsoft.com/office/drawing/2014/main" id="{54A929F4-ABE0-41D0-96D4-2174818C59A3}"/>
            </a:ext>
          </a:extLst>
        </xdr:cNvPr>
        <xdr:cNvSpPr txBox="1"/>
      </xdr:nvSpPr>
      <xdr:spPr>
        <a:xfrm>
          <a:off x="20199427" y="1395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78213</xdr:rowOff>
    </xdr:from>
    <xdr:ext cx="469744" cy="259045"/>
    <xdr:sp macro="" textlink="">
      <xdr:nvSpPr>
        <xdr:cNvPr id="742" name="n_3mainValue【児童館】&#10;一人当たり面積">
          <a:extLst>
            <a:ext uri="{FF2B5EF4-FFF2-40B4-BE49-F238E27FC236}">
              <a16:creationId xmlns:a16="http://schemas.microsoft.com/office/drawing/2014/main" id="{8E4215A8-2B1E-4185-BC26-B4F70FA7586A}"/>
            </a:ext>
          </a:extLst>
        </xdr:cNvPr>
        <xdr:cNvSpPr txBox="1"/>
      </xdr:nvSpPr>
      <xdr:spPr>
        <a:xfrm>
          <a:off x="19310427" y="1413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89098</xdr:rowOff>
    </xdr:from>
    <xdr:ext cx="469744" cy="259045"/>
    <xdr:sp macro="" textlink="">
      <xdr:nvSpPr>
        <xdr:cNvPr id="743" name="n_4mainValue【児童館】&#10;一人当たり面積">
          <a:extLst>
            <a:ext uri="{FF2B5EF4-FFF2-40B4-BE49-F238E27FC236}">
              <a16:creationId xmlns:a16="http://schemas.microsoft.com/office/drawing/2014/main" id="{45CCE4E7-9161-4B0D-B7E4-E45AE5A586A6}"/>
            </a:ext>
          </a:extLst>
        </xdr:cNvPr>
        <xdr:cNvSpPr txBox="1"/>
      </xdr:nvSpPr>
      <xdr:spPr>
        <a:xfrm>
          <a:off x="18421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AA258EF6-FB8E-4B47-8105-87A7A75F54B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CAA35E5A-34F3-4A03-90B6-372413092D3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7D0986A1-2E52-4A90-B64E-54C69E4B7D0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4BB8A183-B34C-48F4-81D2-9704F2128AF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C789C5CC-6AB6-4E13-9EFA-8D0E0F70DEB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95D6BF2A-05A7-414D-B766-89BECB0B396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7CC06D60-0538-4C41-A196-B0B74C45F64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E3068E42-AA0C-49DC-9FCC-8FCDD130A50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1103CC51-D7BB-4466-B1E4-2D3D33AE8E8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20740304-A595-406B-9060-B4BA7C946BB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F096CE05-7BD4-49E2-9B49-D9F8B8D0716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5" name="直線コネクタ 754">
          <a:extLst>
            <a:ext uri="{FF2B5EF4-FFF2-40B4-BE49-F238E27FC236}">
              <a16:creationId xmlns:a16="http://schemas.microsoft.com/office/drawing/2014/main" id="{FD315BFC-426A-47AC-BD87-29393CFA95B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6" name="テキスト ボックス 755">
          <a:extLst>
            <a:ext uri="{FF2B5EF4-FFF2-40B4-BE49-F238E27FC236}">
              <a16:creationId xmlns:a16="http://schemas.microsoft.com/office/drawing/2014/main" id="{4F0D671C-66F9-465F-91A9-5C36757B602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7" name="直線コネクタ 756">
          <a:extLst>
            <a:ext uri="{FF2B5EF4-FFF2-40B4-BE49-F238E27FC236}">
              <a16:creationId xmlns:a16="http://schemas.microsoft.com/office/drawing/2014/main" id="{C72055EA-F801-4013-A18A-16284ACAB74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8" name="テキスト ボックス 757">
          <a:extLst>
            <a:ext uri="{FF2B5EF4-FFF2-40B4-BE49-F238E27FC236}">
              <a16:creationId xmlns:a16="http://schemas.microsoft.com/office/drawing/2014/main" id="{FA5BC9F4-8234-49FB-9564-F523FAF6A8B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9" name="直線コネクタ 758">
          <a:extLst>
            <a:ext uri="{FF2B5EF4-FFF2-40B4-BE49-F238E27FC236}">
              <a16:creationId xmlns:a16="http://schemas.microsoft.com/office/drawing/2014/main" id="{A5CC97DB-8F59-4EB7-B1FF-B05D7F22CBE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0" name="テキスト ボックス 759">
          <a:extLst>
            <a:ext uri="{FF2B5EF4-FFF2-40B4-BE49-F238E27FC236}">
              <a16:creationId xmlns:a16="http://schemas.microsoft.com/office/drawing/2014/main" id="{4E33562E-BFD4-4047-8ADA-BC053AFC9C7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1" name="直線コネクタ 760">
          <a:extLst>
            <a:ext uri="{FF2B5EF4-FFF2-40B4-BE49-F238E27FC236}">
              <a16:creationId xmlns:a16="http://schemas.microsoft.com/office/drawing/2014/main" id="{41FD3344-E9F5-476E-9D94-ACAFF681618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2" name="テキスト ボックス 761">
          <a:extLst>
            <a:ext uri="{FF2B5EF4-FFF2-40B4-BE49-F238E27FC236}">
              <a16:creationId xmlns:a16="http://schemas.microsoft.com/office/drawing/2014/main" id="{8E2F2E7B-B367-42E0-90FA-332FDED1433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3" name="直線コネクタ 762">
          <a:extLst>
            <a:ext uri="{FF2B5EF4-FFF2-40B4-BE49-F238E27FC236}">
              <a16:creationId xmlns:a16="http://schemas.microsoft.com/office/drawing/2014/main" id="{0AD9734E-4487-4B01-96FA-22DE8892941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4" name="テキスト ボックス 763">
          <a:extLst>
            <a:ext uri="{FF2B5EF4-FFF2-40B4-BE49-F238E27FC236}">
              <a16:creationId xmlns:a16="http://schemas.microsoft.com/office/drawing/2014/main" id="{992C8E21-2F22-4138-8545-F57A50F19C7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5" name="直線コネクタ 764">
          <a:extLst>
            <a:ext uri="{FF2B5EF4-FFF2-40B4-BE49-F238E27FC236}">
              <a16:creationId xmlns:a16="http://schemas.microsoft.com/office/drawing/2014/main" id="{DDD090F1-DB47-41FD-A886-E2BD8453FAD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6" name="テキスト ボックス 765">
          <a:extLst>
            <a:ext uri="{FF2B5EF4-FFF2-40B4-BE49-F238E27FC236}">
              <a16:creationId xmlns:a16="http://schemas.microsoft.com/office/drawing/2014/main" id="{96B2CD69-7EA0-4771-9E7A-EC16C3ABD2B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C5599605-334B-401D-83C3-83DE8D12278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8" name="【公民館】&#10;有形固定資産減価償却率グラフ枠">
          <a:extLst>
            <a:ext uri="{FF2B5EF4-FFF2-40B4-BE49-F238E27FC236}">
              <a16:creationId xmlns:a16="http://schemas.microsoft.com/office/drawing/2014/main" id="{A1858A54-E827-4B90-8858-7A83BC617BD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769" name="直線コネクタ 768">
          <a:extLst>
            <a:ext uri="{FF2B5EF4-FFF2-40B4-BE49-F238E27FC236}">
              <a16:creationId xmlns:a16="http://schemas.microsoft.com/office/drawing/2014/main" id="{D6896D5D-1D06-4A43-90AD-B0B03EEE475E}"/>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0" name="【公民館】&#10;有形固定資産減価償却率最小値テキスト">
          <a:extLst>
            <a:ext uri="{FF2B5EF4-FFF2-40B4-BE49-F238E27FC236}">
              <a16:creationId xmlns:a16="http://schemas.microsoft.com/office/drawing/2014/main" id="{7F04881D-122B-4DE0-A7DA-A9D1BCE4DA1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1" name="直線コネクタ 770">
          <a:extLst>
            <a:ext uri="{FF2B5EF4-FFF2-40B4-BE49-F238E27FC236}">
              <a16:creationId xmlns:a16="http://schemas.microsoft.com/office/drawing/2014/main" id="{9F457D23-5070-4FAC-9A06-F91E0BC60B2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772" name="【公民館】&#10;有形固定資産減価償却率最大値テキスト">
          <a:extLst>
            <a:ext uri="{FF2B5EF4-FFF2-40B4-BE49-F238E27FC236}">
              <a16:creationId xmlns:a16="http://schemas.microsoft.com/office/drawing/2014/main" id="{F1F7D910-17DB-4D86-B3FD-A22824739ED2}"/>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773" name="直線コネクタ 772">
          <a:extLst>
            <a:ext uri="{FF2B5EF4-FFF2-40B4-BE49-F238E27FC236}">
              <a16:creationId xmlns:a16="http://schemas.microsoft.com/office/drawing/2014/main" id="{36391B11-B885-4100-960A-72EE335B27F5}"/>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774" name="【公民館】&#10;有形固定資産減価償却率平均値テキスト">
          <a:extLst>
            <a:ext uri="{FF2B5EF4-FFF2-40B4-BE49-F238E27FC236}">
              <a16:creationId xmlns:a16="http://schemas.microsoft.com/office/drawing/2014/main" id="{9B613E33-D552-47F9-86B6-076ACC1E6B95}"/>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775" name="フローチャート: 判断 774">
          <a:extLst>
            <a:ext uri="{FF2B5EF4-FFF2-40B4-BE49-F238E27FC236}">
              <a16:creationId xmlns:a16="http://schemas.microsoft.com/office/drawing/2014/main" id="{A814CE7F-7EBC-482C-91A6-B11EE9BF8A57}"/>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776" name="フローチャート: 判断 775">
          <a:extLst>
            <a:ext uri="{FF2B5EF4-FFF2-40B4-BE49-F238E27FC236}">
              <a16:creationId xmlns:a16="http://schemas.microsoft.com/office/drawing/2014/main" id="{097A4498-38D0-4E63-AFFA-8DA388E37247}"/>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777" name="フローチャート: 判断 776">
          <a:extLst>
            <a:ext uri="{FF2B5EF4-FFF2-40B4-BE49-F238E27FC236}">
              <a16:creationId xmlns:a16="http://schemas.microsoft.com/office/drawing/2014/main" id="{75C4C081-39AE-4CFA-8245-C574DF3E7263}"/>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778" name="フローチャート: 判断 777">
          <a:extLst>
            <a:ext uri="{FF2B5EF4-FFF2-40B4-BE49-F238E27FC236}">
              <a16:creationId xmlns:a16="http://schemas.microsoft.com/office/drawing/2014/main" id="{E13A0385-D3BD-428F-8748-941A696F1188}"/>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779" name="フローチャート: 判断 778">
          <a:extLst>
            <a:ext uri="{FF2B5EF4-FFF2-40B4-BE49-F238E27FC236}">
              <a16:creationId xmlns:a16="http://schemas.microsoft.com/office/drawing/2014/main" id="{7ED859E7-01CB-4EBE-8EBD-6EF9B225D433}"/>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46B172C6-A7E1-43F2-85D2-E1BB06A318B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F972628-A329-4422-AA96-EEAF55413D3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CD169A5F-B558-4C9C-8CBB-493EDB85053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85D2466C-DDFB-4A67-B6D9-D51E2E69D34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17D137A2-8C4E-4184-B062-D6B844B47EC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xdr:rowOff>
    </xdr:from>
    <xdr:to>
      <xdr:col>85</xdr:col>
      <xdr:colOff>177800</xdr:colOff>
      <xdr:row>108</xdr:row>
      <xdr:rowOff>117202</xdr:rowOff>
    </xdr:to>
    <xdr:sp macro="" textlink="">
      <xdr:nvSpPr>
        <xdr:cNvPr id="785" name="楕円 784">
          <a:extLst>
            <a:ext uri="{FF2B5EF4-FFF2-40B4-BE49-F238E27FC236}">
              <a16:creationId xmlns:a16="http://schemas.microsoft.com/office/drawing/2014/main" id="{B853C45B-C2C9-416C-9016-56B7DDF42426}"/>
            </a:ext>
          </a:extLst>
        </xdr:cNvPr>
        <xdr:cNvSpPr/>
      </xdr:nvSpPr>
      <xdr:spPr>
        <a:xfrm>
          <a:off x="16268700" y="1853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165479</xdr:rowOff>
    </xdr:from>
    <xdr:ext cx="405111" cy="259045"/>
    <xdr:sp macro="" textlink="">
      <xdr:nvSpPr>
        <xdr:cNvPr id="786" name="【公民館】&#10;有形固定資産減価償却率該当値テキスト">
          <a:extLst>
            <a:ext uri="{FF2B5EF4-FFF2-40B4-BE49-F238E27FC236}">
              <a16:creationId xmlns:a16="http://schemas.microsoft.com/office/drawing/2014/main" id="{2C049C6E-C4FA-4DDC-A35E-FE22E704EDD1}"/>
            </a:ext>
          </a:extLst>
        </xdr:cNvPr>
        <xdr:cNvSpPr txBox="1"/>
      </xdr:nvSpPr>
      <xdr:spPr>
        <a:xfrm>
          <a:off x="16357600" y="1851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164193</xdr:rowOff>
    </xdr:from>
    <xdr:to>
      <xdr:col>81</xdr:col>
      <xdr:colOff>101600</xdr:colOff>
      <xdr:row>108</xdr:row>
      <xdr:rowOff>94343</xdr:rowOff>
    </xdr:to>
    <xdr:sp macro="" textlink="">
      <xdr:nvSpPr>
        <xdr:cNvPr id="787" name="楕円 786">
          <a:extLst>
            <a:ext uri="{FF2B5EF4-FFF2-40B4-BE49-F238E27FC236}">
              <a16:creationId xmlns:a16="http://schemas.microsoft.com/office/drawing/2014/main" id="{634A714B-2571-47CA-B84D-D78D7A0A16A8}"/>
            </a:ext>
          </a:extLst>
        </xdr:cNvPr>
        <xdr:cNvSpPr/>
      </xdr:nvSpPr>
      <xdr:spPr>
        <a:xfrm>
          <a:off x="15430500" y="1850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43543</xdr:rowOff>
    </xdr:from>
    <xdr:to>
      <xdr:col>85</xdr:col>
      <xdr:colOff>127000</xdr:colOff>
      <xdr:row>108</xdr:row>
      <xdr:rowOff>66402</xdr:rowOff>
    </xdr:to>
    <xdr:cxnSp macro="">
      <xdr:nvCxnSpPr>
        <xdr:cNvPr id="788" name="直線コネクタ 787">
          <a:extLst>
            <a:ext uri="{FF2B5EF4-FFF2-40B4-BE49-F238E27FC236}">
              <a16:creationId xmlns:a16="http://schemas.microsoft.com/office/drawing/2014/main" id="{72499A2D-6C29-43F8-84F2-C663A00B936B}"/>
            </a:ext>
          </a:extLst>
        </xdr:cNvPr>
        <xdr:cNvCxnSpPr/>
      </xdr:nvCxnSpPr>
      <xdr:spPr>
        <a:xfrm>
          <a:off x="15481300" y="18560143"/>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141332</xdr:rowOff>
    </xdr:from>
    <xdr:to>
      <xdr:col>76</xdr:col>
      <xdr:colOff>165100</xdr:colOff>
      <xdr:row>108</xdr:row>
      <xdr:rowOff>71482</xdr:rowOff>
    </xdr:to>
    <xdr:sp macro="" textlink="">
      <xdr:nvSpPr>
        <xdr:cNvPr id="789" name="楕円 788">
          <a:extLst>
            <a:ext uri="{FF2B5EF4-FFF2-40B4-BE49-F238E27FC236}">
              <a16:creationId xmlns:a16="http://schemas.microsoft.com/office/drawing/2014/main" id="{EDF55762-A2EE-46CA-9E70-15AB11D6A560}"/>
            </a:ext>
          </a:extLst>
        </xdr:cNvPr>
        <xdr:cNvSpPr/>
      </xdr:nvSpPr>
      <xdr:spPr>
        <a:xfrm>
          <a:off x="14541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20682</xdr:rowOff>
    </xdr:from>
    <xdr:to>
      <xdr:col>81</xdr:col>
      <xdr:colOff>50800</xdr:colOff>
      <xdr:row>108</xdr:row>
      <xdr:rowOff>43543</xdr:rowOff>
    </xdr:to>
    <xdr:cxnSp macro="">
      <xdr:nvCxnSpPr>
        <xdr:cNvPr id="790" name="直線コネクタ 789">
          <a:extLst>
            <a:ext uri="{FF2B5EF4-FFF2-40B4-BE49-F238E27FC236}">
              <a16:creationId xmlns:a16="http://schemas.microsoft.com/office/drawing/2014/main" id="{E29BEAF9-1825-4733-8EC9-CD57FD560F1D}"/>
            </a:ext>
          </a:extLst>
        </xdr:cNvPr>
        <xdr:cNvCxnSpPr/>
      </xdr:nvCxnSpPr>
      <xdr:spPr>
        <a:xfrm>
          <a:off x="14592300" y="1853728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120106</xdr:rowOff>
    </xdr:from>
    <xdr:to>
      <xdr:col>72</xdr:col>
      <xdr:colOff>38100</xdr:colOff>
      <xdr:row>108</xdr:row>
      <xdr:rowOff>50256</xdr:rowOff>
    </xdr:to>
    <xdr:sp macro="" textlink="">
      <xdr:nvSpPr>
        <xdr:cNvPr id="791" name="楕円 790">
          <a:extLst>
            <a:ext uri="{FF2B5EF4-FFF2-40B4-BE49-F238E27FC236}">
              <a16:creationId xmlns:a16="http://schemas.microsoft.com/office/drawing/2014/main" id="{67177417-79F7-40E4-B08A-201C071025B1}"/>
            </a:ext>
          </a:extLst>
        </xdr:cNvPr>
        <xdr:cNvSpPr/>
      </xdr:nvSpPr>
      <xdr:spPr>
        <a:xfrm>
          <a:off x="13652500" y="1846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170906</xdr:rowOff>
    </xdr:from>
    <xdr:to>
      <xdr:col>76</xdr:col>
      <xdr:colOff>114300</xdr:colOff>
      <xdr:row>108</xdr:row>
      <xdr:rowOff>20682</xdr:rowOff>
    </xdr:to>
    <xdr:cxnSp macro="">
      <xdr:nvCxnSpPr>
        <xdr:cNvPr id="792" name="直線コネクタ 791">
          <a:extLst>
            <a:ext uri="{FF2B5EF4-FFF2-40B4-BE49-F238E27FC236}">
              <a16:creationId xmlns:a16="http://schemas.microsoft.com/office/drawing/2014/main" id="{DCFB52E2-A510-4DB4-A31B-65205403A4F0}"/>
            </a:ext>
          </a:extLst>
        </xdr:cNvPr>
        <xdr:cNvCxnSpPr/>
      </xdr:nvCxnSpPr>
      <xdr:spPr>
        <a:xfrm>
          <a:off x="13703300" y="18516056"/>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97245</xdr:rowOff>
    </xdr:from>
    <xdr:to>
      <xdr:col>67</xdr:col>
      <xdr:colOff>101600</xdr:colOff>
      <xdr:row>108</xdr:row>
      <xdr:rowOff>27395</xdr:rowOff>
    </xdr:to>
    <xdr:sp macro="" textlink="">
      <xdr:nvSpPr>
        <xdr:cNvPr id="793" name="楕円 792">
          <a:extLst>
            <a:ext uri="{FF2B5EF4-FFF2-40B4-BE49-F238E27FC236}">
              <a16:creationId xmlns:a16="http://schemas.microsoft.com/office/drawing/2014/main" id="{D663515F-A913-4DC5-BA5B-3105E09AE10C}"/>
            </a:ext>
          </a:extLst>
        </xdr:cNvPr>
        <xdr:cNvSpPr/>
      </xdr:nvSpPr>
      <xdr:spPr>
        <a:xfrm>
          <a:off x="12763500" y="184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148045</xdr:rowOff>
    </xdr:from>
    <xdr:to>
      <xdr:col>71</xdr:col>
      <xdr:colOff>177800</xdr:colOff>
      <xdr:row>107</xdr:row>
      <xdr:rowOff>170906</xdr:rowOff>
    </xdr:to>
    <xdr:cxnSp macro="">
      <xdr:nvCxnSpPr>
        <xdr:cNvPr id="794" name="直線コネクタ 793">
          <a:extLst>
            <a:ext uri="{FF2B5EF4-FFF2-40B4-BE49-F238E27FC236}">
              <a16:creationId xmlns:a16="http://schemas.microsoft.com/office/drawing/2014/main" id="{7342C2A3-2A99-4C47-8C14-A8BCC0BB8FF0}"/>
            </a:ext>
          </a:extLst>
        </xdr:cNvPr>
        <xdr:cNvCxnSpPr/>
      </xdr:nvCxnSpPr>
      <xdr:spPr>
        <a:xfrm>
          <a:off x="12814300" y="1849319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795" name="n_1aveValue【公民館】&#10;有形固定資産減価償却率">
          <a:extLst>
            <a:ext uri="{FF2B5EF4-FFF2-40B4-BE49-F238E27FC236}">
              <a16:creationId xmlns:a16="http://schemas.microsoft.com/office/drawing/2014/main" id="{DC2CCE85-429E-41FF-A53B-667FA24B81A9}"/>
            </a:ext>
          </a:extLst>
        </xdr:cNvPr>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796" name="n_2aveValue【公民館】&#10;有形固定資産減価償却率">
          <a:extLst>
            <a:ext uri="{FF2B5EF4-FFF2-40B4-BE49-F238E27FC236}">
              <a16:creationId xmlns:a16="http://schemas.microsoft.com/office/drawing/2014/main" id="{81FAC9FD-0FB2-4EF5-A669-13D3EDCD38EE}"/>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797" name="n_3aveValue【公民館】&#10;有形固定資産減価償却率">
          <a:extLst>
            <a:ext uri="{FF2B5EF4-FFF2-40B4-BE49-F238E27FC236}">
              <a16:creationId xmlns:a16="http://schemas.microsoft.com/office/drawing/2014/main" id="{91BFB031-4CB1-4542-8B49-A737D0A1C643}"/>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798" name="n_4aveValue【公民館】&#10;有形固定資産減価償却率">
          <a:extLst>
            <a:ext uri="{FF2B5EF4-FFF2-40B4-BE49-F238E27FC236}">
              <a16:creationId xmlns:a16="http://schemas.microsoft.com/office/drawing/2014/main" id="{BD0831FE-6B89-4D0A-A86F-62980124D98D}"/>
            </a:ext>
          </a:extLst>
        </xdr:cNvPr>
        <xdr:cNvSpPr txBox="1"/>
      </xdr:nvSpPr>
      <xdr:spPr>
        <a:xfrm>
          <a:off x="12611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85470</xdr:rowOff>
    </xdr:from>
    <xdr:ext cx="405111" cy="259045"/>
    <xdr:sp macro="" textlink="">
      <xdr:nvSpPr>
        <xdr:cNvPr id="799" name="n_1mainValue【公民館】&#10;有形固定資産減価償却率">
          <a:extLst>
            <a:ext uri="{FF2B5EF4-FFF2-40B4-BE49-F238E27FC236}">
              <a16:creationId xmlns:a16="http://schemas.microsoft.com/office/drawing/2014/main" id="{509FA157-5A5E-4353-A3F0-8109553C8EEB}"/>
            </a:ext>
          </a:extLst>
        </xdr:cNvPr>
        <xdr:cNvSpPr txBox="1"/>
      </xdr:nvSpPr>
      <xdr:spPr>
        <a:xfrm>
          <a:off x="15266044" y="1860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62609</xdr:rowOff>
    </xdr:from>
    <xdr:ext cx="405111" cy="259045"/>
    <xdr:sp macro="" textlink="">
      <xdr:nvSpPr>
        <xdr:cNvPr id="800" name="n_2mainValue【公民館】&#10;有形固定資産減価償却率">
          <a:extLst>
            <a:ext uri="{FF2B5EF4-FFF2-40B4-BE49-F238E27FC236}">
              <a16:creationId xmlns:a16="http://schemas.microsoft.com/office/drawing/2014/main" id="{632F0703-3087-4F92-9864-D78243B82C33}"/>
            </a:ext>
          </a:extLst>
        </xdr:cNvPr>
        <xdr:cNvSpPr txBox="1"/>
      </xdr:nvSpPr>
      <xdr:spPr>
        <a:xfrm>
          <a:off x="14389744" y="1857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41383</xdr:rowOff>
    </xdr:from>
    <xdr:ext cx="405111" cy="259045"/>
    <xdr:sp macro="" textlink="">
      <xdr:nvSpPr>
        <xdr:cNvPr id="801" name="n_3mainValue【公民館】&#10;有形固定資産減価償却率">
          <a:extLst>
            <a:ext uri="{FF2B5EF4-FFF2-40B4-BE49-F238E27FC236}">
              <a16:creationId xmlns:a16="http://schemas.microsoft.com/office/drawing/2014/main" id="{6E2B32D5-6B15-41CF-ABE7-56CF7DACF49B}"/>
            </a:ext>
          </a:extLst>
        </xdr:cNvPr>
        <xdr:cNvSpPr txBox="1"/>
      </xdr:nvSpPr>
      <xdr:spPr>
        <a:xfrm>
          <a:off x="13500744" y="1855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18522</xdr:rowOff>
    </xdr:from>
    <xdr:ext cx="405111" cy="259045"/>
    <xdr:sp macro="" textlink="">
      <xdr:nvSpPr>
        <xdr:cNvPr id="802" name="n_4mainValue【公民館】&#10;有形固定資産減価償却率">
          <a:extLst>
            <a:ext uri="{FF2B5EF4-FFF2-40B4-BE49-F238E27FC236}">
              <a16:creationId xmlns:a16="http://schemas.microsoft.com/office/drawing/2014/main" id="{5DFFC261-C04E-4FA8-A969-2229868C1506}"/>
            </a:ext>
          </a:extLst>
        </xdr:cNvPr>
        <xdr:cNvSpPr txBox="1"/>
      </xdr:nvSpPr>
      <xdr:spPr>
        <a:xfrm>
          <a:off x="12611744" y="1853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2CC2DE57-3A9F-4978-86C8-11DEC098E91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155238B0-5830-4EA9-BA3B-CBB1D70AD80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30342528-0B95-4B00-BD76-DDE074A988B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35B5FE2A-C25E-44F3-91A6-7B844CEC317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81F67FEB-E060-4883-A932-23DC6E5BA82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94E45277-85DF-4603-8711-3FF64ACD3A9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B016FFF8-1596-409B-9306-4E7FC4B02D9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C44D083E-1974-4897-98B3-59EFC60F427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1" name="テキスト ボックス 810">
          <a:extLst>
            <a:ext uri="{FF2B5EF4-FFF2-40B4-BE49-F238E27FC236}">
              <a16:creationId xmlns:a16="http://schemas.microsoft.com/office/drawing/2014/main" id="{687AB4A4-5BEC-49A4-A0E0-5CE8BF2AFAC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363428EA-FDB7-46F9-B17F-0982172C51A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3" name="直線コネクタ 812">
          <a:extLst>
            <a:ext uri="{FF2B5EF4-FFF2-40B4-BE49-F238E27FC236}">
              <a16:creationId xmlns:a16="http://schemas.microsoft.com/office/drawing/2014/main" id="{7A71403E-D7BC-4A66-97F3-1ADEC55D715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4" name="テキスト ボックス 813">
          <a:extLst>
            <a:ext uri="{FF2B5EF4-FFF2-40B4-BE49-F238E27FC236}">
              <a16:creationId xmlns:a16="http://schemas.microsoft.com/office/drawing/2014/main" id="{5AD239ED-9F35-4B48-A1BF-0975EE02395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5" name="直線コネクタ 814">
          <a:extLst>
            <a:ext uri="{FF2B5EF4-FFF2-40B4-BE49-F238E27FC236}">
              <a16:creationId xmlns:a16="http://schemas.microsoft.com/office/drawing/2014/main" id="{F3AAFF9D-BBCA-42FC-AA7B-1B56EA7B343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6" name="テキスト ボックス 815">
          <a:extLst>
            <a:ext uri="{FF2B5EF4-FFF2-40B4-BE49-F238E27FC236}">
              <a16:creationId xmlns:a16="http://schemas.microsoft.com/office/drawing/2014/main" id="{DADA7821-76D3-4FF7-8857-B1D510523CC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7" name="直線コネクタ 816">
          <a:extLst>
            <a:ext uri="{FF2B5EF4-FFF2-40B4-BE49-F238E27FC236}">
              <a16:creationId xmlns:a16="http://schemas.microsoft.com/office/drawing/2014/main" id="{7E5E9B1A-0209-4641-B7BD-329110AFB1C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8" name="テキスト ボックス 817">
          <a:extLst>
            <a:ext uri="{FF2B5EF4-FFF2-40B4-BE49-F238E27FC236}">
              <a16:creationId xmlns:a16="http://schemas.microsoft.com/office/drawing/2014/main" id="{139D4846-F7C0-429E-A2F5-A328FC1EF67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9" name="直線コネクタ 818">
          <a:extLst>
            <a:ext uri="{FF2B5EF4-FFF2-40B4-BE49-F238E27FC236}">
              <a16:creationId xmlns:a16="http://schemas.microsoft.com/office/drawing/2014/main" id="{98710D30-4454-49A7-A111-F8834879202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0" name="テキスト ボックス 819">
          <a:extLst>
            <a:ext uri="{FF2B5EF4-FFF2-40B4-BE49-F238E27FC236}">
              <a16:creationId xmlns:a16="http://schemas.microsoft.com/office/drawing/2014/main" id="{35D5490F-A6D3-4B68-91FC-26E0E1ADAF3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1" name="直線コネクタ 820">
          <a:extLst>
            <a:ext uri="{FF2B5EF4-FFF2-40B4-BE49-F238E27FC236}">
              <a16:creationId xmlns:a16="http://schemas.microsoft.com/office/drawing/2014/main" id="{B4EB7FAD-7405-4425-A944-B2F8DC90F00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2" name="テキスト ボックス 821">
          <a:extLst>
            <a:ext uri="{FF2B5EF4-FFF2-40B4-BE49-F238E27FC236}">
              <a16:creationId xmlns:a16="http://schemas.microsoft.com/office/drawing/2014/main" id="{51F6CB48-B23E-43E8-BFA0-9E510CCC29D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B63922E8-CB93-4F94-BD0B-A19B1172848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DC4440E3-7BAE-4C12-9BB2-6D1E0A17AAF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公民館】&#10;一人当たり面積グラフ枠">
          <a:extLst>
            <a:ext uri="{FF2B5EF4-FFF2-40B4-BE49-F238E27FC236}">
              <a16:creationId xmlns:a16="http://schemas.microsoft.com/office/drawing/2014/main" id="{6B097735-A84F-404B-9250-D66E32E17E4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826" name="直線コネクタ 825">
          <a:extLst>
            <a:ext uri="{FF2B5EF4-FFF2-40B4-BE49-F238E27FC236}">
              <a16:creationId xmlns:a16="http://schemas.microsoft.com/office/drawing/2014/main" id="{A39FCD39-207E-44B7-8962-17E293219502}"/>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827" name="【公民館】&#10;一人当たり面積最小値テキスト">
          <a:extLst>
            <a:ext uri="{FF2B5EF4-FFF2-40B4-BE49-F238E27FC236}">
              <a16:creationId xmlns:a16="http://schemas.microsoft.com/office/drawing/2014/main" id="{E16FB67D-18A2-44FF-8C20-889EF2C4A437}"/>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828" name="直線コネクタ 827">
          <a:extLst>
            <a:ext uri="{FF2B5EF4-FFF2-40B4-BE49-F238E27FC236}">
              <a16:creationId xmlns:a16="http://schemas.microsoft.com/office/drawing/2014/main" id="{2391A93D-FF2C-438B-A1DD-298BC6B6668A}"/>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9" name="【公民館】&#10;一人当たり面積最大値テキスト">
          <a:extLst>
            <a:ext uri="{FF2B5EF4-FFF2-40B4-BE49-F238E27FC236}">
              <a16:creationId xmlns:a16="http://schemas.microsoft.com/office/drawing/2014/main" id="{40A344ED-3D8A-415E-9FAC-CE4077019CF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30" name="直線コネクタ 829">
          <a:extLst>
            <a:ext uri="{FF2B5EF4-FFF2-40B4-BE49-F238E27FC236}">
              <a16:creationId xmlns:a16="http://schemas.microsoft.com/office/drawing/2014/main" id="{26B99900-9B85-406F-B18D-B5BF7C4DFDB4}"/>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831" name="【公民館】&#10;一人当たり面積平均値テキスト">
          <a:extLst>
            <a:ext uri="{FF2B5EF4-FFF2-40B4-BE49-F238E27FC236}">
              <a16:creationId xmlns:a16="http://schemas.microsoft.com/office/drawing/2014/main" id="{1F4B2E50-4EE9-46C4-86F4-52FEF1CD37F7}"/>
            </a:ext>
          </a:extLst>
        </xdr:cNvPr>
        <xdr:cNvSpPr txBox="1"/>
      </xdr:nvSpPr>
      <xdr:spPr>
        <a:xfrm>
          <a:off x="2219960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832" name="フローチャート: 判断 831">
          <a:extLst>
            <a:ext uri="{FF2B5EF4-FFF2-40B4-BE49-F238E27FC236}">
              <a16:creationId xmlns:a16="http://schemas.microsoft.com/office/drawing/2014/main" id="{C36C839B-CE9B-481E-B0E2-D140E091A56D}"/>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833" name="フローチャート: 判断 832">
          <a:extLst>
            <a:ext uri="{FF2B5EF4-FFF2-40B4-BE49-F238E27FC236}">
              <a16:creationId xmlns:a16="http://schemas.microsoft.com/office/drawing/2014/main" id="{7CFE8A91-3AAB-40A2-948E-49B2C716DB2A}"/>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834" name="フローチャート: 判断 833">
          <a:extLst>
            <a:ext uri="{FF2B5EF4-FFF2-40B4-BE49-F238E27FC236}">
              <a16:creationId xmlns:a16="http://schemas.microsoft.com/office/drawing/2014/main" id="{98F09187-E7DF-4B99-82BD-96FA5DEAEC1A}"/>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835" name="フローチャート: 判断 834">
          <a:extLst>
            <a:ext uri="{FF2B5EF4-FFF2-40B4-BE49-F238E27FC236}">
              <a16:creationId xmlns:a16="http://schemas.microsoft.com/office/drawing/2014/main" id="{5AA21D44-8875-4165-9452-896964DB45A5}"/>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836" name="フローチャート: 判断 835">
          <a:extLst>
            <a:ext uri="{FF2B5EF4-FFF2-40B4-BE49-F238E27FC236}">
              <a16:creationId xmlns:a16="http://schemas.microsoft.com/office/drawing/2014/main" id="{0F33F498-8876-4DA2-854C-291F654C41DF}"/>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513EC036-F3AF-48C6-819E-DD6F344355D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B87886B8-8C8B-4608-A07A-541494ACA13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D5BF1A2-F158-4ED2-9868-AA121B08BBA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9F398140-9CB1-4C01-85EB-8883FA1C9BF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99D0EA27-0450-42E0-9EEF-0B46166CF84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127000</xdr:rowOff>
    </xdr:from>
    <xdr:to>
      <xdr:col>116</xdr:col>
      <xdr:colOff>114300</xdr:colOff>
      <xdr:row>105</xdr:row>
      <xdr:rowOff>57150</xdr:rowOff>
    </xdr:to>
    <xdr:sp macro="" textlink="">
      <xdr:nvSpPr>
        <xdr:cNvPr id="842" name="楕円 841">
          <a:extLst>
            <a:ext uri="{FF2B5EF4-FFF2-40B4-BE49-F238E27FC236}">
              <a16:creationId xmlns:a16="http://schemas.microsoft.com/office/drawing/2014/main" id="{1A753807-EBED-48A0-94FE-53C0C5515A23}"/>
            </a:ext>
          </a:extLst>
        </xdr:cNvPr>
        <xdr:cNvSpPr/>
      </xdr:nvSpPr>
      <xdr:spPr>
        <a:xfrm>
          <a:off x="22110700" y="1795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149877</xdr:rowOff>
    </xdr:from>
    <xdr:ext cx="469744" cy="259045"/>
    <xdr:sp macro="" textlink="">
      <xdr:nvSpPr>
        <xdr:cNvPr id="843" name="【公民館】&#10;一人当たり面積該当値テキスト">
          <a:extLst>
            <a:ext uri="{FF2B5EF4-FFF2-40B4-BE49-F238E27FC236}">
              <a16:creationId xmlns:a16="http://schemas.microsoft.com/office/drawing/2014/main" id="{30A73A11-63E8-474A-BEBF-61EFCAE448DC}"/>
            </a:ext>
          </a:extLst>
        </xdr:cNvPr>
        <xdr:cNvSpPr txBox="1"/>
      </xdr:nvSpPr>
      <xdr:spPr>
        <a:xfrm>
          <a:off x="22199600" y="1780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137161</xdr:rowOff>
    </xdr:from>
    <xdr:to>
      <xdr:col>112</xdr:col>
      <xdr:colOff>38100</xdr:colOff>
      <xdr:row>105</xdr:row>
      <xdr:rowOff>67311</xdr:rowOff>
    </xdr:to>
    <xdr:sp macro="" textlink="">
      <xdr:nvSpPr>
        <xdr:cNvPr id="844" name="楕円 843">
          <a:extLst>
            <a:ext uri="{FF2B5EF4-FFF2-40B4-BE49-F238E27FC236}">
              <a16:creationId xmlns:a16="http://schemas.microsoft.com/office/drawing/2014/main" id="{9C179AE6-AFF5-49B2-A0B5-E857D034152E}"/>
            </a:ext>
          </a:extLst>
        </xdr:cNvPr>
        <xdr:cNvSpPr/>
      </xdr:nvSpPr>
      <xdr:spPr>
        <a:xfrm>
          <a:off x="21272500" y="17967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6350</xdr:rowOff>
    </xdr:from>
    <xdr:to>
      <xdr:col>116</xdr:col>
      <xdr:colOff>63500</xdr:colOff>
      <xdr:row>105</xdr:row>
      <xdr:rowOff>16511</xdr:rowOff>
    </xdr:to>
    <xdr:cxnSp macro="">
      <xdr:nvCxnSpPr>
        <xdr:cNvPr id="845" name="直線コネクタ 844">
          <a:extLst>
            <a:ext uri="{FF2B5EF4-FFF2-40B4-BE49-F238E27FC236}">
              <a16:creationId xmlns:a16="http://schemas.microsoft.com/office/drawing/2014/main" id="{9F5C6130-41DF-4423-895F-47ABFDF820A4}"/>
            </a:ext>
          </a:extLst>
        </xdr:cNvPr>
        <xdr:cNvCxnSpPr/>
      </xdr:nvCxnSpPr>
      <xdr:spPr>
        <a:xfrm flipV="1">
          <a:off x="21323300" y="18008600"/>
          <a:ext cx="8382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147320</xdr:rowOff>
    </xdr:from>
    <xdr:to>
      <xdr:col>107</xdr:col>
      <xdr:colOff>101600</xdr:colOff>
      <xdr:row>105</xdr:row>
      <xdr:rowOff>77470</xdr:rowOff>
    </xdr:to>
    <xdr:sp macro="" textlink="">
      <xdr:nvSpPr>
        <xdr:cNvPr id="846" name="楕円 845">
          <a:extLst>
            <a:ext uri="{FF2B5EF4-FFF2-40B4-BE49-F238E27FC236}">
              <a16:creationId xmlns:a16="http://schemas.microsoft.com/office/drawing/2014/main" id="{3C13EC1C-D645-4D2B-848D-5BA993D3126F}"/>
            </a:ext>
          </a:extLst>
        </xdr:cNvPr>
        <xdr:cNvSpPr/>
      </xdr:nvSpPr>
      <xdr:spPr>
        <a:xfrm>
          <a:off x="20383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16511</xdr:rowOff>
    </xdr:from>
    <xdr:to>
      <xdr:col>111</xdr:col>
      <xdr:colOff>177800</xdr:colOff>
      <xdr:row>105</xdr:row>
      <xdr:rowOff>26670</xdr:rowOff>
    </xdr:to>
    <xdr:cxnSp macro="">
      <xdr:nvCxnSpPr>
        <xdr:cNvPr id="847" name="直線コネクタ 846">
          <a:extLst>
            <a:ext uri="{FF2B5EF4-FFF2-40B4-BE49-F238E27FC236}">
              <a16:creationId xmlns:a16="http://schemas.microsoft.com/office/drawing/2014/main" id="{23740B53-D7CB-41E6-87A8-6F47814100B3}"/>
            </a:ext>
          </a:extLst>
        </xdr:cNvPr>
        <xdr:cNvCxnSpPr/>
      </xdr:nvCxnSpPr>
      <xdr:spPr>
        <a:xfrm flipV="1">
          <a:off x="20434300" y="18018761"/>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158750</xdr:rowOff>
    </xdr:from>
    <xdr:to>
      <xdr:col>102</xdr:col>
      <xdr:colOff>165100</xdr:colOff>
      <xdr:row>105</xdr:row>
      <xdr:rowOff>88900</xdr:rowOff>
    </xdr:to>
    <xdr:sp macro="" textlink="">
      <xdr:nvSpPr>
        <xdr:cNvPr id="848" name="楕円 847">
          <a:extLst>
            <a:ext uri="{FF2B5EF4-FFF2-40B4-BE49-F238E27FC236}">
              <a16:creationId xmlns:a16="http://schemas.microsoft.com/office/drawing/2014/main" id="{0EAEDA13-75F0-449E-9355-73E1F3D25299}"/>
            </a:ext>
          </a:extLst>
        </xdr:cNvPr>
        <xdr:cNvSpPr/>
      </xdr:nvSpPr>
      <xdr:spPr>
        <a:xfrm>
          <a:off x="194945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26670</xdr:rowOff>
    </xdr:from>
    <xdr:to>
      <xdr:col>107</xdr:col>
      <xdr:colOff>50800</xdr:colOff>
      <xdr:row>105</xdr:row>
      <xdr:rowOff>38100</xdr:rowOff>
    </xdr:to>
    <xdr:cxnSp macro="">
      <xdr:nvCxnSpPr>
        <xdr:cNvPr id="849" name="直線コネクタ 848">
          <a:extLst>
            <a:ext uri="{FF2B5EF4-FFF2-40B4-BE49-F238E27FC236}">
              <a16:creationId xmlns:a16="http://schemas.microsoft.com/office/drawing/2014/main" id="{47F1777C-4009-42AF-B020-97E2B40C24A7}"/>
            </a:ext>
          </a:extLst>
        </xdr:cNvPr>
        <xdr:cNvCxnSpPr/>
      </xdr:nvCxnSpPr>
      <xdr:spPr>
        <a:xfrm flipV="1">
          <a:off x="19545300" y="180289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167639</xdr:rowOff>
    </xdr:from>
    <xdr:to>
      <xdr:col>98</xdr:col>
      <xdr:colOff>38100</xdr:colOff>
      <xdr:row>105</xdr:row>
      <xdr:rowOff>97789</xdr:rowOff>
    </xdr:to>
    <xdr:sp macro="" textlink="">
      <xdr:nvSpPr>
        <xdr:cNvPr id="850" name="楕円 849">
          <a:extLst>
            <a:ext uri="{FF2B5EF4-FFF2-40B4-BE49-F238E27FC236}">
              <a16:creationId xmlns:a16="http://schemas.microsoft.com/office/drawing/2014/main" id="{A535A253-4ECD-4101-A978-733BE4FCA0C5}"/>
            </a:ext>
          </a:extLst>
        </xdr:cNvPr>
        <xdr:cNvSpPr/>
      </xdr:nvSpPr>
      <xdr:spPr>
        <a:xfrm>
          <a:off x="18605500" y="17998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38100</xdr:rowOff>
    </xdr:from>
    <xdr:to>
      <xdr:col>102</xdr:col>
      <xdr:colOff>114300</xdr:colOff>
      <xdr:row>105</xdr:row>
      <xdr:rowOff>46989</xdr:rowOff>
    </xdr:to>
    <xdr:cxnSp macro="">
      <xdr:nvCxnSpPr>
        <xdr:cNvPr id="851" name="直線コネクタ 850">
          <a:extLst>
            <a:ext uri="{FF2B5EF4-FFF2-40B4-BE49-F238E27FC236}">
              <a16:creationId xmlns:a16="http://schemas.microsoft.com/office/drawing/2014/main" id="{49896BA1-A4BB-4D5F-A74B-8FA39543C27C}"/>
            </a:ext>
          </a:extLst>
        </xdr:cNvPr>
        <xdr:cNvCxnSpPr/>
      </xdr:nvCxnSpPr>
      <xdr:spPr>
        <a:xfrm flipV="1">
          <a:off x="18656300" y="18040350"/>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852" name="n_1aveValue【公民館】&#10;一人当たり面積">
          <a:extLst>
            <a:ext uri="{FF2B5EF4-FFF2-40B4-BE49-F238E27FC236}">
              <a16:creationId xmlns:a16="http://schemas.microsoft.com/office/drawing/2014/main" id="{C016C434-6219-44FC-873A-9966AFEC5B31}"/>
            </a:ext>
          </a:extLst>
        </xdr:cNvPr>
        <xdr:cNvSpPr txBox="1"/>
      </xdr:nvSpPr>
      <xdr:spPr>
        <a:xfrm>
          <a:off x="210757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853" name="n_2aveValue【公民館】&#10;一人当たり面積">
          <a:extLst>
            <a:ext uri="{FF2B5EF4-FFF2-40B4-BE49-F238E27FC236}">
              <a16:creationId xmlns:a16="http://schemas.microsoft.com/office/drawing/2014/main" id="{0AED825F-D3E9-48F3-9CF2-0820A2FFAD38}"/>
            </a:ext>
          </a:extLst>
        </xdr:cNvPr>
        <xdr:cNvSpPr txBox="1"/>
      </xdr:nvSpPr>
      <xdr:spPr>
        <a:xfrm>
          <a:off x="20199427"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854" name="n_3aveValue【公民館】&#10;一人当たり面積">
          <a:extLst>
            <a:ext uri="{FF2B5EF4-FFF2-40B4-BE49-F238E27FC236}">
              <a16:creationId xmlns:a16="http://schemas.microsoft.com/office/drawing/2014/main" id="{5A6F3E8B-7C93-4D8E-8B34-1BEE335C8D19}"/>
            </a:ext>
          </a:extLst>
        </xdr:cNvPr>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855" name="n_4aveValue【公民館】&#10;一人当たり面積">
          <a:extLst>
            <a:ext uri="{FF2B5EF4-FFF2-40B4-BE49-F238E27FC236}">
              <a16:creationId xmlns:a16="http://schemas.microsoft.com/office/drawing/2014/main" id="{A825B1BA-645B-4EEF-80B9-B40F624B8F08}"/>
            </a:ext>
          </a:extLst>
        </xdr:cNvPr>
        <xdr:cNvSpPr txBox="1"/>
      </xdr:nvSpPr>
      <xdr:spPr>
        <a:xfrm>
          <a:off x="18421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83838</xdr:rowOff>
    </xdr:from>
    <xdr:ext cx="469744" cy="259045"/>
    <xdr:sp macro="" textlink="">
      <xdr:nvSpPr>
        <xdr:cNvPr id="856" name="n_1mainValue【公民館】&#10;一人当たり面積">
          <a:extLst>
            <a:ext uri="{FF2B5EF4-FFF2-40B4-BE49-F238E27FC236}">
              <a16:creationId xmlns:a16="http://schemas.microsoft.com/office/drawing/2014/main" id="{A3DCBE03-3979-4EE0-9358-35876E5D8120}"/>
            </a:ext>
          </a:extLst>
        </xdr:cNvPr>
        <xdr:cNvSpPr txBox="1"/>
      </xdr:nvSpPr>
      <xdr:spPr>
        <a:xfrm>
          <a:off x="21075727" y="17743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93997</xdr:rowOff>
    </xdr:from>
    <xdr:ext cx="469744" cy="259045"/>
    <xdr:sp macro="" textlink="">
      <xdr:nvSpPr>
        <xdr:cNvPr id="857" name="n_2mainValue【公民館】&#10;一人当たり面積">
          <a:extLst>
            <a:ext uri="{FF2B5EF4-FFF2-40B4-BE49-F238E27FC236}">
              <a16:creationId xmlns:a16="http://schemas.microsoft.com/office/drawing/2014/main" id="{B2F71AEB-AE22-4780-8BD0-039A8FCC39F9}"/>
            </a:ext>
          </a:extLst>
        </xdr:cNvPr>
        <xdr:cNvSpPr txBox="1"/>
      </xdr:nvSpPr>
      <xdr:spPr>
        <a:xfrm>
          <a:off x="201994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105427</xdr:rowOff>
    </xdr:from>
    <xdr:ext cx="469744" cy="259045"/>
    <xdr:sp macro="" textlink="">
      <xdr:nvSpPr>
        <xdr:cNvPr id="858" name="n_3mainValue【公民館】&#10;一人当たり面積">
          <a:extLst>
            <a:ext uri="{FF2B5EF4-FFF2-40B4-BE49-F238E27FC236}">
              <a16:creationId xmlns:a16="http://schemas.microsoft.com/office/drawing/2014/main" id="{23CE98F1-1E3D-4D23-809E-72BD4FDB915E}"/>
            </a:ext>
          </a:extLst>
        </xdr:cNvPr>
        <xdr:cNvSpPr txBox="1"/>
      </xdr:nvSpPr>
      <xdr:spPr>
        <a:xfrm>
          <a:off x="19310427" y="1776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114316</xdr:rowOff>
    </xdr:from>
    <xdr:ext cx="469744" cy="259045"/>
    <xdr:sp macro="" textlink="">
      <xdr:nvSpPr>
        <xdr:cNvPr id="859" name="n_4mainValue【公民館】&#10;一人当たり面積">
          <a:extLst>
            <a:ext uri="{FF2B5EF4-FFF2-40B4-BE49-F238E27FC236}">
              <a16:creationId xmlns:a16="http://schemas.microsoft.com/office/drawing/2014/main" id="{E66DF1CA-230C-4957-A748-BD14DBD8750E}"/>
            </a:ext>
          </a:extLst>
        </xdr:cNvPr>
        <xdr:cNvSpPr txBox="1"/>
      </xdr:nvSpPr>
      <xdr:spPr>
        <a:xfrm>
          <a:off x="18421427" y="17773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51AEB9BA-A346-4C83-BA65-B639951B1B1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65BC73A4-047D-4044-A8D5-636CC6806D4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E437EA73-F40A-4325-848A-A4C882C9518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については、管理している町営住宅の多くが耐用年数を経過しており、老朽化が激しいため、今後入居募集する予定の無い物件については、用途廃止・撤去を進めていく。</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についても、老朽化しているものが多くあるため、公共施設個別施設計画に基づき、長寿命化・集約化などを進めていく。</a:t>
          </a:r>
        </a:p>
        <a:p>
          <a:r>
            <a:rPr kumimoji="1" lang="ja-JP" altLang="en-US" sz="1300">
              <a:latin typeface="ＭＳ Ｐゴシック" panose="020B0600070205080204" pitchFamily="50" charset="-128"/>
              <a:ea typeface="ＭＳ Ｐゴシック" panose="020B0600070205080204" pitchFamily="50" charset="-128"/>
            </a:rPr>
            <a:t>　その他の施設についても、公共施設等総合管理計画に基づき、老朽化対策に取り組んでいく。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EF77B9D-A823-477E-ADC1-0FB1D940698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11037AF-CF1C-4CC5-AA8A-A8307C96694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1C072EE-3433-4195-8A15-C3E6E455D5E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7A609ED-F1A6-4337-9004-9A65559ACE0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徳島県東みよし町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568C5A9-C210-4ED4-8FC8-3B6208F38A5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79AB01C-1EC2-4C35-B15A-33EAB2A3768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E2A53F8-86BF-40DF-B0D8-D7743EAC0C0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60A17FC-7EA0-4A10-9BCD-BBE4ACDA888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8E6DE64-5067-484A-B68D-136FA458A94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1568B8E-6BD9-43F5-87A7-354B46B3335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13,205
13,065
122.48
11,270,445
10,658,679
424,639
5,410,942
9,123,782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080D511-DDF4-4E7F-AA49-7E682A7AE72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8F824C9-663D-49D2-B326-EE4F86E26D7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364538C-BA8F-4959-8388-9E36B856F4F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035E9D4-880F-4ADC-B019-4D5161906FB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6E068C2-25CE-441F-B961-AB51F8A1165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545D9C8-D3D7-41C1-8C6A-535497F6A1F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DDE0B94-6C98-4877-95C0-86B4D4DC24C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B5B247A-C1DA-42DA-A6D9-51ECE17792F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6BAA362-5631-41B5-8DFD-3545AA94210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9191F51-2D1F-4458-ACA2-2D8221EBC2D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8CAF558-EEF9-44B5-8F1A-B84A2DEC04B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1742DD5-9E94-462F-B045-9725C3B0F9A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6FDD520-A497-4C06-B439-635DCC57D69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92B6AD2-011B-4229-B202-4BE3E2B4952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82B7A27-AC67-4CF5-AB6B-26FD8EEE783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8F489D3-1B0A-4130-B530-2F57DE92303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A799670-3A98-4605-A49B-85DD2EE740A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8EE6790-96EB-4E4B-A912-8B86871A214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9C62B7-8E60-4729-861C-F29E5B3C5FC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6543BF0-08BD-4AB1-9EC0-7148BDBE3B4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974ADB2-1F7B-4F99-B089-35AE7B88AB1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5119A79-046A-400C-8BB3-76749E65E25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972EFB4-0135-4FBE-8E4D-53B8EBF3E51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CD4720C-B2E0-409E-BA5C-7D098E4BBD0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72886D7-C117-498D-8EEE-C1A88F69BE4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D3030F9-6AB4-4C6E-90A0-297C519EF8F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67A9922-0C01-403B-B19C-FE10917EF89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70BB7B3-29BD-4755-827A-879E0BC533E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74D9D23-2A92-427B-8E0F-1AE4822F021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B0D7AC0-85BC-4952-B670-5106BBEEC4D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D8FBB45-296C-4244-AC20-25CACCBD0D9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BCD88EA-BFCD-42E5-83DA-399D86A31BF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A8F89DB-2683-4F89-AB7C-3294E269582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0BF0515-EEDF-4E4F-AF02-33D8107324A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584964C-F5A2-4B31-883C-6E592974A65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9768B0D-6988-48AD-AE22-76527D865AC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BF26820-65FB-48C8-9042-5D5A461A0D1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22EBCDF-8C22-464F-BD0F-682A661AA72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F13F662-E57E-4469-9702-A49FEAA5718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A5689E6-1DFB-4095-902E-CCA60F26340D}"/>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18C347A-3476-44A4-B209-D632A238C63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6CE1A44-B745-4F45-9424-AD4BFCC458A2}"/>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0DE2010-DE1E-4623-A980-EF90861A3D3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53A2FED-3499-470F-98EF-44729249D19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A680E8C-DD80-4125-A67D-035789F9C05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05B5ACF-F66C-4183-A95C-7830E149B43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FF8D01EA-B880-449A-877A-4F7673438EF0}"/>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077F46EE-8D33-4287-924E-AD68AFF5F7E7}"/>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5E61E1E0-AB85-488E-B7F0-9A83216A7709}"/>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E695D316-D49B-4DF1-B155-C99A18317A83}"/>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A9F64653-AF46-4E82-A8FC-7E6BD0CC290E}"/>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a:extLst>
            <a:ext uri="{FF2B5EF4-FFF2-40B4-BE49-F238E27FC236}">
              <a16:creationId xmlns:a16="http://schemas.microsoft.com/office/drawing/2014/main" id="{0D9386E6-B64C-4ADD-9041-BF6ABA325D31}"/>
            </a:ext>
          </a:extLst>
        </xdr:cNvPr>
        <xdr:cNvSpPr txBox="1"/>
      </xdr:nvSpPr>
      <xdr:spPr>
        <a:xfrm>
          <a:off x="4673600" y="6222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B1E4656A-A4B3-4486-90FE-D1D28327C230}"/>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602E1F30-1088-452E-9887-2CB4D155B52E}"/>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93165655-D163-4152-B251-15061CD0122E}"/>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D7329D21-2464-4109-9EC9-4ABE492BA33C}"/>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16C8CEE1-75A1-4F38-B082-7E8E9EAE1600}"/>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FFDD425-595B-4955-A6EB-6B49BC81E89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B9B2737-1FE6-406A-8ACC-4FC6BC3D9A0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D8B4719-6FDB-4120-B05A-223A0CCDFDE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FC1A698-70FF-45A4-94B4-66152B33A97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2FB6311-F0E5-47E9-8B48-4458008F0B1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108676</xdr:rowOff>
    </xdr:from>
    <xdr:to>
      <xdr:col>24</xdr:col>
      <xdr:colOff>114300</xdr:colOff>
      <xdr:row>39</xdr:row>
      <xdr:rowOff>38826</xdr:rowOff>
    </xdr:to>
    <xdr:sp macro="" textlink="">
      <xdr:nvSpPr>
        <xdr:cNvPr id="74" name="楕円 73">
          <a:extLst>
            <a:ext uri="{FF2B5EF4-FFF2-40B4-BE49-F238E27FC236}">
              <a16:creationId xmlns:a16="http://schemas.microsoft.com/office/drawing/2014/main" id="{09EA2D6D-78BA-49E3-A985-CC0E6D99821E}"/>
            </a:ext>
          </a:extLst>
        </xdr:cNvPr>
        <xdr:cNvSpPr/>
      </xdr:nvSpPr>
      <xdr:spPr>
        <a:xfrm>
          <a:off x="4584700" y="662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87103</xdr:rowOff>
    </xdr:from>
    <xdr:ext cx="405111" cy="259045"/>
    <xdr:sp macro="" textlink="">
      <xdr:nvSpPr>
        <xdr:cNvPr id="75" name="【図書館】&#10;有形固定資産減価償却率該当値テキスト">
          <a:extLst>
            <a:ext uri="{FF2B5EF4-FFF2-40B4-BE49-F238E27FC236}">
              <a16:creationId xmlns:a16="http://schemas.microsoft.com/office/drawing/2014/main" id="{F0FBB25A-83E0-4CB5-9AE3-C4C167141AAA}"/>
            </a:ext>
          </a:extLst>
        </xdr:cNvPr>
        <xdr:cNvSpPr txBox="1"/>
      </xdr:nvSpPr>
      <xdr:spPr>
        <a:xfrm>
          <a:off x="4673600" y="660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64588</xdr:rowOff>
    </xdr:from>
    <xdr:to>
      <xdr:col>20</xdr:col>
      <xdr:colOff>38100</xdr:colOff>
      <xdr:row>38</xdr:row>
      <xdr:rowOff>166188</xdr:rowOff>
    </xdr:to>
    <xdr:sp macro="" textlink="">
      <xdr:nvSpPr>
        <xdr:cNvPr id="76" name="楕円 75">
          <a:extLst>
            <a:ext uri="{FF2B5EF4-FFF2-40B4-BE49-F238E27FC236}">
              <a16:creationId xmlns:a16="http://schemas.microsoft.com/office/drawing/2014/main" id="{8391721F-0373-4EA1-ACFC-753E1D5B1995}"/>
            </a:ext>
          </a:extLst>
        </xdr:cNvPr>
        <xdr:cNvSpPr/>
      </xdr:nvSpPr>
      <xdr:spPr>
        <a:xfrm>
          <a:off x="3746500" y="657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115388</xdr:rowOff>
    </xdr:from>
    <xdr:to>
      <xdr:col>24</xdr:col>
      <xdr:colOff>63500</xdr:colOff>
      <xdr:row>38</xdr:row>
      <xdr:rowOff>159476</xdr:rowOff>
    </xdr:to>
    <xdr:cxnSp macro="">
      <xdr:nvCxnSpPr>
        <xdr:cNvPr id="77" name="直線コネクタ 76">
          <a:extLst>
            <a:ext uri="{FF2B5EF4-FFF2-40B4-BE49-F238E27FC236}">
              <a16:creationId xmlns:a16="http://schemas.microsoft.com/office/drawing/2014/main" id="{10298393-66C1-4069-B69C-ECF353BEBD08}"/>
            </a:ext>
          </a:extLst>
        </xdr:cNvPr>
        <xdr:cNvCxnSpPr/>
      </xdr:nvCxnSpPr>
      <xdr:spPr>
        <a:xfrm>
          <a:off x="3797300" y="6630488"/>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20501</xdr:rowOff>
    </xdr:from>
    <xdr:to>
      <xdr:col>15</xdr:col>
      <xdr:colOff>101600</xdr:colOff>
      <xdr:row>38</xdr:row>
      <xdr:rowOff>122101</xdr:rowOff>
    </xdr:to>
    <xdr:sp macro="" textlink="">
      <xdr:nvSpPr>
        <xdr:cNvPr id="78" name="楕円 77">
          <a:extLst>
            <a:ext uri="{FF2B5EF4-FFF2-40B4-BE49-F238E27FC236}">
              <a16:creationId xmlns:a16="http://schemas.microsoft.com/office/drawing/2014/main" id="{7DB5D23D-F46A-4338-B12D-7B9A89CF46C6}"/>
            </a:ext>
          </a:extLst>
        </xdr:cNvPr>
        <xdr:cNvSpPr/>
      </xdr:nvSpPr>
      <xdr:spPr>
        <a:xfrm>
          <a:off x="2857500" y="653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71301</xdr:rowOff>
    </xdr:from>
    <xdr:to>
      <xdr:col>19</xdr:col>
      <xdr:colOff>177800</xdr:colOff>
      <xdr:row>38</xdr:row>
      <xdr:rowOff>115388</xdr:rowOff>
    </xdr:to>
    <xdr:cxnSp macro="">
      <xdr:nvCxnSpPr>
        <xdr:cNvPr id="79" name="直線コネクタ 78">
          <a:extLst>
            <a:ext uri="{FF2B5EF4-FFF2-40B4-BE49-F238E27FC236}">
              <a16:creationId xmlns:a16="http://schemas.microsoft.com/office/drawing/2014/main" id="{152AA425-1AEF-4880-8A4F-3E8D02701B76}"/>
            </a:ext>
          </a:extLst>
        </xdr:cNvPr>
        <xdr:cNvCxnSpPr/>
      </xdr:nvCxnSpPr>
      <xdr:spPr>
        <a:xfrm>
          <a:off x="2908300" y="658640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147864</xdr:rowOff>
    </xdr:from>
    <xdr:to>
      <xdr:col>10</xdr:col>
      <xdr:colOff>165100</xdr:colOff>
      <xdr:row>38</xdr:row>
      <xdr:rowOff>78014</xdr:rowOff>
    </xdr:to>
    <xdr:sp macro="" textlink="">
      <xdr:nvSpPr>
        <xdr:cNvPr id="80" name="楕円 79">
          <a:extLst>
            <a:ext uri="{FF2B5EF4-FFF2-40B4-BE49-F238E27FC236}">
              <a16:creationId xmlns:a16="http://schemas.microsoft.com/office/drawing/2014/main" id="{8C00875C-E6F3-48B1-A188-3D7A503373FD}"/>
            </a:ext>
          </a:extLst>
        </xdr:cNvPr>
        <xdr:cNvSpPr/>
      </xdr:nvSpPr>
      <xdr:spPr>
        <a:xfrm>
          <a:off x="1968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27215</xdr:rowOff>
    </xdr:from>
    <xdr:to>
      <xdr:col>15</xdr:col>
      <xdr:colOff>50800</xdr:colOff>
      <xdr:row>38</xdr:row>
      <xdr:rowOff>71301</xdr:rowOff>
    </xdr:to>
    <xdr:cxnSp macro="">
      <xdr:nvCxnSpPr>
        <xdr:cNvPr id="81" name="直線コネクタ 80">
          <a:extLst>
            <a:ext uri="{FF2B5EF4-FFF2-40B4-BE49-F238E27FC236}">
              <a16:creationId xmlns:a16="http://schemas.microsoft.com/office/drawing/2014/main" id="{2F7A6B3C-F9DA-43E6-A356-7EC52809674A}"/>
            </a:ext>
          </a:extLst>
        </xdr:cNvPr>
        <xdr:cNvCxnSpPr/>
      </xdr:nvCxnSpPr>
      <xdr:spPr>
        <a:xfrm>
          <a:off x="2019300" y="6542315"/>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103777</xdr:rowOff>
    </xdr:from>
    <xdr:to>
      <xdr:col>6</xdr:col>
      <xdr:colOff>38100</xdr:colOff>
      <xdr:row>38</xdr:row>
      <xdr:rowOff>33927</xdr:rowOff>
    </xdr:to>
    <xdr:sp macro="" textlink="">
      <xdr:nvSpPr>
        <xdr:cNvPr id="82" name="楕円 81">
          <a:extLst>
            <a:ext uri="{FF2B5EF4-FFF2-40B4-BE49-F238E27FC236}">
              <a16:creationId xmlns:a16="http://schemas.microsoft.com/office/drawing/2014/main" id="{87499875-1E8A-433B-A8AB-18FBC8A78002}"/>
            </a:ext>
          </a:extLst>
        </xdr:cNvPr>
        <xdr:cNvSpPr/>
      </xdr:nvSpPr>
      <xdr:spPr>
        <a:xfrm>
          <a:off x="1079500" y="644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154577</xdr:rowOff>
    </xdr:from>
    <xdr:to>
      <xdr:col>10</xdr:col>
      <xdr:colOff>114300</xdr:colOff>
      <xdr:row>38</xdr:row>
      <xdr:rowOff>27215</xdr:rowOff>
    </xdr:to>
    <xdr:cxnSp macro="">
      <xdr:nvCxnSpPr>
        <xdr:cNvPr id="83" name="直線コネクタ 82">
          <a:extLst>
            <a:ext uri="{FF2B5EF4-FFF2-40B4-BE49-F238E27FC236}">
              <a16:creationId xmlns:a16="http://schemas.microsoft.com/office/drawing/2014/main" id="{2E1EE501-EA27-4BAF-BB6E-ADE4A5846736}"/>
            </a:ext>
          </a:extLst>
        </xdr:cNvPr>
        <xdr:cNvCxnSpPr/>
      </xdr:nvCxnSpPr>
      <xdr:spPr>
        <a:xfrm>
          <a:off x="1130300" y="6498227"/>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9D5672F2-812D-48A3-AAE9-E544A5B05315}"/>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5" name="n_2aveValue【図書館】&#10;有形固定資産減価償却率">
          <a:extLst>
            <a:ext uri="{FF2B5EF4-FFF2-40B4-BE49-F238E27FC236}">
              <a16:creationId xmlns:a16="http://schemas.microsoft.com/office/drawing/2014/main" id="{1AB47847-2C69-45E2-A4D6-76A77C7BBFCC}"/>
            </a:ext>
          </a:extLst>
        </xdr:cNvPr>
        <xdr:cNvSpPr txBox="1"/>
      </xdr:nvSpPr>
      <xdr:spPr>
        <a:xfrm>
          <a:off x="2705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86" name="n_3aveValue【図書館】&#10;有形固定資産減価償却率">
          <a:extLst>
            <a:ext uri="{FF2B5EF4-FFF2-40B4-BE49-F238E27FC236}">
              <a16:creationId xmlns:a16="http://schemas.microsoft.com/office/drawing/2014/main" id="{FCEE8AC5-D350-496B-814C-41E4C3178400}"/>
            </a:ext>
          </a:extLst>
        </xdr:cNvPr>
        <xdr:cNvSpPr txBox="1"/>
      </xdr:nvSpPr>
      <xdr:spPr>
        <a:xfrm>
          <a:off x="1816744" y="612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125566</xdr:rowOff>
    </xdr:from>
    <xdr:ext cx="405111" cy="259045"/>
    <xdr:sp macro="" textlink="">
      <xdr:nvSpPr>
        <xdr:cNvPr id="87" name="n_4aveValue【図書館】&#10;有形固定資産減価償却率">
          <a:extLst>
            <a:ext uri="{FF2B5EF4-FFF2-40B4-BE49-F238E27FC236}">
              <a16:creationId xmlns:a16="http://schemas.microsoft.com/office/drawing/2014/main" id="{5C5D7650-3918-4AC2-8F2F-5BF71B870F37}"/>
            </a:ext>
          </a:extLst>
        </xdr:cNvPr>
        <xdr:cNvSpPr txBox="1"/>
      </xdr:nvSpPr>
      <xdr:spPr>
        <a:xfrm>
          <a:off x="9277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157315</xdr:rowOff>
    </xdr:from>
    <xdr:ext cx="405111" cy="259045"/>
    <xdr:sp macro="" textlink="">
      <xdr:nvSpPr>
        <xdr:cNvPr id="88" name="n_1mainValue【図書館】&#10;有形固定資産減価償却率">
          <a:extLst>
            <a:ext uri="{FF2B5EF4-FFF2-40B4-BE49-F238E27FC236}">
              <a16:creationId xmlns:a16="http://schemas.microsoft.com/office/drawing/2014/main" id="{2D4F7ADA-CC0B-40DB-AD1C-62C490A79468}"/>
            </a:ext>
          </a:extLst>
        </xdr:cNvPr>
        <xdr:cNvSpPr txBox="1"/>
      </xdr:nvSpPr>
      <xdr:spPr>
        <a:xfrm>
          <a:off x="3582044" y="667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113228</xdr:rowOff>
    </xdr:from>
    <xdr:ext cx="405111" cy="259045"/>
    <xdr:sp macro="" textlink="">
      <xdr:nvSpPr>
        <xdr:cNvPr id="89" name="n_2mainValue【図書館】&#10;有形固定資産減価償却率">
          <a:extLst>
            <a:ext uri="{FF2B5EF4-FFF2-40B4-BE49-F238E27FC236}">
              <a16:creationId xmlns:a16="http://schemas.microsoft.com/office/drawing/2014/main" id="{FF5F613A-F61F-4F06-9957-32BFA0FE5C1B}"/>
            </a:ext>
          </a:extLst>
        </xdr:cNvPr>
        <xdr:cNvSpPr txBox="1"/>
      </xdr:nvSpPr>
      <xdr:spPr>
        <a:xfrm>
          <a:off x="2705744" y="66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69142</xdr:rowOff>
    </xdr:from>
    <xdr:ext cx="405111" cy="259045"/>
    <xdr:sp macro="" textlink="">
      <xdr:nvSpPr>
        <xdr:cNvPr id="90" name="n_3mainValue【図書館】&#10;有形固定資産減価償却率">
          <a:extLst>
            <a:ext uri="{FF2B5EF4-FFF2-40B4-BE49-F238E27FC236}">
              <a16:creationId xmlns:a16="http://schemas.microsoft.com/office/drawing/2014/main" id="{CA4195D4-C227-47F9-A163-66FD7A8239DA}"/>
            </a:ext>
          </a:extLst>
        </xdr:cNvPr>
        <xdr:cNvSpPr txBox="1"/>
      </xdr:nvSpPr>
      <xdr:spPr>
        <a:xfrm>
          <a:off x="18167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25054</xdr:rowOff>
    </xdr:from>
    <xdr:ext cx="405111" cy="259045"/>
    <xdr:sp macro="" textlink="">
      <xdr:nvSpPr>
        <xdr:cNvPr id="91" name="n_4mainValue【図書館】&#10;有形固定資産減価償却率">
          <a:extLst>
            <a:ext uri="{FF2B5EF4-FFF2-40B4-BE49-F238E27FC236}">
              <a16:creationId xmlns:a16="http://schemas.microsoft.com/office/drawing/2014/main" id="{0C505765-4A62-4653-AD91-35D8AFBC1991}"/>
            </a:ext>
          </a:extLst>
        </xdr:cNvPr>
        <xdr:cNvSpPr txBox="1"/>
      </xdr:nvSpPr>
      <xdr:spPr>
        <a:xfrm>
          <a:off x="9277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948D1B5-E04D-42B2-A7AF-94B3806D498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E761370-FAF6-4292-B18B-6F175B73D96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9C39192-2ACA-4112-A3D2-733CDF09702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D4B95CE-8382-4C2E-9206-C177344A3B5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75C36D8-7F21-4211-889B-A6E3759A737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E9E4E42-52B6-4EB9-BCC7-7C3FE65EDFA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44E6240-DD1E-4F29-9B7F-FCA13CA5B3B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0DC7256-B2D8-4725-A0A2-DD832659E63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2AD2E99-5E97-47AC-850A-EAB3C43E08E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9BBD6DE-B804-48F4-BFA8-A717B8DE42F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B6327543-CF4A-4A3D-94BD-DC6E674C766D}"/>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1089E03E-58B0-4116-8504-C3D3CA8FFD5F}"/>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F720037B-EBE0-47B9-8F8F-DDF4B3B56127}"/>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6820C680-D70E-4C1D-BDEF-3516ED519612}"/>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16F126F5-2A89-4376-BBAC-FA1C2025953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8C9FF3D9-489A-4C25-9D4C-9C2730EE6E7F}"/>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22E66334-30C8-4B3D-8CF9-0ADCF92CA37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B883A865-CD4D-4BA0-B637-EEFAAD11055E}"/>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D7F44AE9-BEE8-45AC-A53C-68F3F40BF612}"/>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3589522E-C0D5-478B-AA8B-651BA4F9F279}"/>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CC898544-35FF-44BE-99AC-1AA06BBF14A2}"/>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C640198D-1B49-45CD-9C9C-EB4E2707868D}"/>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F004B9EE-5990-4BB1-BDBD-AC1FE2D31A3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E8A82748-3D15-45D2-809A-CBE5A10A05C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8B0311CA-C1F4-4985-98C9-FCD7ADFFE9F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83CC90E1-95D4-49E2-8118-E9DA2A76DA23}"/>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A5CCE53B-F585-44C0-BBDA-AEFD51F121BA}"/>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9A3B907F-C937-4CCB-A2C0-4F9CC9EA9C3D}"/>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CEC88BC2-5E00-454E-895A-8C100BFC4F74}"/>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9AAE1453-9E5C-4993-B593-272E015219AC}"/>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a:extLst>
            <a:ext uri="{FF2B5EF4-FFF2-40B4-BE49-F238E27FC236}">
              <a16:creationId xmlns:a16="http://schemas.microsoft.com/office/drawing/2014/main" id="{CF0499E8-710C-4580-B760-306302F8AE37}"/>
            </a:ext>
          </a:extLst>
        </xdr:cNvPr>
        <xdr:cNvSpPr txBox="1"/>
      </xdr:nvSpPr>
      <xdr:spPr>
        <a:xfrm>
          <a:off x="10515600" y="674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A40910FF-CCA4-42C1-B4A5-28B6D6A9546D}"/>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258B4621-3C7F-4054-8EE6-8400F42D7E8C}"/>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5B001956-3E65-4C45-A210-BB8466D9ADC2}"/>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3569E8AF-A8A8-44DA-B513-320EFB316BBE}"/>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F1209254-DE7B-458D-A141-36DAF1F3C85A}"/>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1D4281A-6F71-4B84-A7C0-4AC0E98DDDA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D4FAF35-F9BF-48A6-8697-9B732C01BAE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18F7D03-2419-46DB-9ABA-3F1940A7414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132EEFAC-C2C8-421A-893B-E149BF4BEF4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DA97EBAB-31BD-471B-ACE0-A6F1023D4A0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151130</xdr:rowOff>
    </xdr:from>
    <xdr:to>
      <xdr:col>55</xdr:col>
      <xdr:colOff>50800</xdr:colOff>
      <xdr:row>42</xdr:row>
      <xdr:rowOff>81280</xdr:rowOff>
    </xdr:to>
    <xdr:sp macro="" textlink="">
      <xdr:nvSpPr>
        <xdr:cNvPr id="133" name="楕円 132">
          <a:extLst>
            <a:ext uri="{FF2B5EF4-FFF2-40B4-BE49-F238E27FC236}">
              <a16:creationId xmlns:a16="http://schemas.microsoft.com/office/drawing/2014/main" id="{1D1EE66F-9E49-4856-BABE-C057C3FD4054}"/>
            </a:ext>
          </a:extLst>
        </xdr:cNvPr>
        <xdr:cNvSpPr/>
      </xdr:nvSpPr>
      <xdr:spPr>
        <a:xfrm>
          <a:off x="104267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66057</xdr:rowOff>
    </xdr:from>
    <xdr:ext cx="469744" cy="259045"/>
    <xdr:sp macro="" textlink="">
      <xdr:nvSpPr>
        <xdr:cNvPr id="134" name="【図書館】&#10;一人当たり面積該当値テキスト">
          <a:extLst>
            <a:ext uri="{FF2B5EF4-FFF2-40B4-BE49-F238E27FC236}">
              <a16:creationId xmlns:a16="http://schemas.microsoft.com/office/drawing/2014/main" id="{8E78BADA-6D3E-43FC-9CB2-5C7044DF4320}"/>
            </a:ext>
          </a:extLst>
        </xdr:cNvPr>
        <xdr:cNvSpPr txBox="1"/>
      </xdr:nvSpPr>
      <xdr:spPr>
        <a:xfrm>
          <a:off x="10515600" y="709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151130</xdr:rowOff>
    </xdr:from>
    <xdr:to>
      <xdr:col>50</xdr:col>
      <xdr:colOff>165100</xdr:colOff>
      <xdr:row>42</xdr:row>
      <xdr:rowOff>81280</xdr:rowOff>
    </xdr:to>
    <xdr:sp macro="" textlink="">
      <xdr:nvSpPr>
        <xdr:cNvPr id="135" name="楕円 134">
          <a:extLst>
            <a:ext uri="{FF2B5EF4-FFF2-40B4-BE49-F238E27FC236}">
              <a16:creationId xmlns:a16="http://schemas.microsoft.com/office/drawing/2014/main" id="{4DFEC11B-B026-43A6-B523-3CB5BF504E03}"/>
            </a:ext>
          </a:extLst>
        </xdr:cNvPr>
        <xdr:cNvSpPr/>
      </xdr:nvSpPr>
      <xdr:spPr>
        <a:xfrm>
          <a:off x="95885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30480</xdr:rowOff>
    </xdr:from>
    <xdr:to>
      <xdr:col>55</xdr:col>
      <xdr:colOff>0</xdr:colOff>
      <xdr:row>42</xdr:row>
      <xdr:rowOff>30480</xdr:rowOff>
    </xdr:to>
    <xdr:cxnSp macro="">
      <xdr:nvCxnSpPr>
        <xdr:cNvPr id="136" name="直線コネクタ 135">
          <a:extLst>
            <a:ext uri="{FF2B5EF4-FFF2-40B4-BE49-F238E27FC236}">
              <a16:creationId xmlns:a16="http://schemas.microsoft.com/office/drawing/2014/main" id="{1B3B8FC7-E155-4D8F-A05F-928C42F030EF}"/>
            </a:ext>
          </a:extLst>
        </xdr:cNvPr>
        <xdr:cNvCxnSpPr/>
      </xdr:nvCxnSpPr>
      <xdr:spPr>
        <a:xfrm>
          <a:off x="9639300" y="7231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151130</xdr:rowOff>
    </xdr:from>
    <xdr:to>
      <xdr:col>46</xdr:col>
      <xdr:colOff>38100</xdr:colOff>
      <xdr:row>42</xdr:row>
      <xdr:rowOff>81280</xdr:rowOff>
    </xdr:to>
    <xdr:sp macro="" textlink="">
      <xdr:nvSpPr>
        <xdr:cNvPr id="137" name="楕円 136">
          <a:extLst>
            <a:ext uri="{FF2B5EF4-FFF2-40B4-BE49-F238E27FC236}">
              <a16:creationId xmlns:a16="http://schemas.microsoft.com/office/drawing/2014/main" id="{4AC0D390-832F-4E64-A39A-1C772F14B976}"/>
            </a:ext>
          </a:extLst>
        </xdr:cNvPr>
        <xdr:cNvSpPr/>
      </xdr:nvSpPr>
      <xdr:spPr>
        <a:xfrm>
          <a:off x="86995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30480</xdr:rowOff>
    </xdr:from>
    <xdr:to>
      <xdr:col>50</xdr:col>
      <xdr:colOff>114300</xdr:colOff>
      <xdr:row>42</xdr:row>
      <xdr:rowOff>30480</xdr:rowOff>
    </xdr:to>
    <xdr:cxnSp macro="">
      <xdr:nvCxnSpPr>
        <xdr:cNvPr id="138" name="直線コネクタ 137">
          <a:extLst>
            <a:ext uri="{FF2B5EF4-FFF2-40B4-BE49-F238E27FC236}">
              <a16:creationId xmlns:a16="http://schemas.microsoft.com/office/drawing/2014/main" id="{2EA98C4D-6EF1-4671-836F-47D82B75E4FD}"/>
            </a:ext>
          </a:extLst>
        </xdr:cNvPr>
        <xdr:cNvCxnSpPr/>
      </xdr:nvCxnSpPr>
      <xdr:spPr>
        <a:xfrm>
          <a:off x="8750300" y="723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154396</xdr:rowOff>
    </xdr:from>
    <xdr:to>
      <xdr:col>41</xdr:col>
      <xdr:colOff>101600</xdr:colOff>
      <xdr:row>42</xdr:row>
      <xdr:rowOff>84546</xdr:rowOff>
    </xdr:to>
    <xdr:sp macro="" textlink="">
      <xdr:nvSpPr>
        <xdr:cNvPr id="139" name="楕円 138">
          <a:extLst>
            <a:ext uri="{FF2B5EF4-FFF2-40B4-BE49-F238E27FC236}">
              <a16:creationId xmlns:a16="http://schemas.microsoft.com/office/drawing/2014/main" id="{5BDB95FF-D529-4DB2-981A-DE96E502D7BA}"/>
            </a:ext>
          </a:extLst>
        </xdr:cNvPr>
        <xdr:cNvSpPr/>
      </xdr:nvSpPr>
      <xdr:spPr>
        <a:xfrm>
          <a:off x="7810500" y="718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30480</xdr:rowOff>
    </xdr:from>
    <xdr:to>
      <xdr:col>45</xdr:col>
      <xdr:colOff>177800</xdr:colOff>
      <xdr:row>42</xdr:row>
      <xdr:rowOff>33746</xdr:rowOff>
    </xdr:to>
    <xdr:cxnSp macro="">
      <xdr:nvCxnSpPr>
        <xdr:cNvPr id="140" name="直線コネクタ 139">
          <a:extLst>
            <a:ext uri="{FF2B5EF4-FFF2-40B4-BE49-F238E27FC236}">
              <a16:creationId xmlns:a16="http://schemas.microsoft.com/office/drawing/2014/main" id="{001D215F-B1C0-4834-A4F4-42C37954FF18}"/>
            </a:ext>
          </a:extLst>
        </xdr:cNvPr>
        <xdr:cNvCxnSpPr/>
      </xdr:nvCxnSpPr>
      <xdr:spPr>
        <a:xfrm flipV="1">
          <a:off x="7861300" y="723138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154396</xdr:rowOff>
    </xdr:from>
    <xdr:to>
      <xdr:col>36</xdr:col>
      <xdr:colOff>165100</xdr:colOff>
      <xdr:row>42</xdr:row>
      <xdr:rowOff>84546</xdr:rowOff>
    </xdr:to>
    <xdr:sp macro="" textlink="">
      <xdr:nvSpPr>
        <xdr:cNvPr id="141" name="楕円 140">
          <a:extLst>
            <a:ext uri="{FF2B5EF4-FFF2-40B4-BE49-F238E27FC236}">
              <a16:creationId xmlns:a16="http://schemas.microsoft.com/office/drawing/2014/main" id="{79006AF2-3AA6-4354-AAE2-E8B4ED76F72D}"/>
            </a:ext>
          </a:extLst>
        </xdr:cNvPr>
        <xdr:cNvSpPr/>
      </xdr:nvSpPr>
      <xdr:spPr>
        <a:xfrm>
          <a:off x="6921500" y="718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33746</xdr:rowOff>
    </xdr:from>
    <xdr:to>
      <xdr:col>41</xdr:col>
      <xdr:colOff>50800</xdr:colOff>
      <xdr:row>42</xdr:row>
      <xdr:rowOff>33746</xdr:rowOff>
    </xdr:to>
    <xdr:cxnSp macro="">
      <xdr:nvCxnSpPr>
        <xdr:cNvPr id="142" name="直線コネクタ 141">
          <a:extLst>
            <a:ext uri="{FF2B5EF4-FFF2-40B4-BE49-F238E27FC236}">
              <a16:creationId xmlns:a16="http://schemas.microsoft.com/office/drawing/2014/main" id="{2A666D84-4271-412E-89CF-7466EC8F8925}"/>
            </a:ext>
          </a:extLst>
        </xdr:cNvPr>
        <xdr:cNvCxnSpPr/>
      </xdr:nvCxnSpPr>
      <xdr:spPr>
        <a:xfrm>
          <a:off x="6972300" y="72346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a:extLst>
            <a:ext uri="{FF2B5EF4-FFF2-40B4-BE49-F238E27FC236}">
              <a16:creationId xmlns:a16="http://schemas.microsoft.com/office/drawing/2014/main" id="{A47F8B4A-02B2-4D83-819D-3F668A6E86DA}"/>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a:extLst>
            <a:ext uri="{FF2B5EF4-FFF2-40B4-BE49-F238E27FC236}">
              <a16:creationId xmlns:a16="http://schemas.microsoft.com/office/drawing/2014/main" id="{A40DCF97-7844-4960-93F0-7BE471134DD3}"/>
            </a:ext>
          </a:extLst>
        </xdr:cNvPr>
        <xdr:cNvSpPr txBox="1"/>
      </xdr:nvSpPr>
      <xdr:spPr>
        <a:xfrm>
          <a:off x="8515427" y="66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a:extLst>
            <a:ext uri="{FF2B5EF4-FFF2-40B4-BE49-F238E27FC236}">
              <a16:creationId xmlns:a16="http://schemas.microsoft.com/office/drawing/2014/main" id="{F774546D-BE10-42A9-BE83-CB9D9B62057A}"/>
            </a:ext>
          </a:extLst>
        </xdr:cNvPr>
        <xdr:cNvSpPr txBox="1"/>
      </xdr:nvSpPr>
      <xdr:spPr>
        <a:xfrm>
          <a:off x="7626427" y="6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30860</xdr:rowOff>
    </xdr:from>
    <xdr:ext cx="469744" cy="259045"/>
    <xdr:sp macro="" textlink="">
      <xdr:nvSpPr>
        <xdr:cNvPr id="146" name="n_4aveValue【図書館】&#10;一人当たり面積">
          <a:extLst>
            <a:ext uri="{FF2B5EF4-FFF2-40B4-BE49-F238E27FC236}">
              <a16:creationId xmlns:a16="http://schemas.microsoft.com/office/drawing/2014/main" id="{66B97E25-0C60-439E-893B-86197F43BB2D}"/>
            </a:ext>
          </a:extLst>
        </xdr:cNvPr>
        <xdr:cNvSpPr txBox="1"/>
      </xdr:nvSpPr>
      <xdr:spPr>
        <a:xfrm>
          <a:off x="6737427" y="671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72407</xdr:rowOff>
    </xdr:from>
    <xdr:ext cx="469744" cy="259045"/>
    <xdr:sp macro="" textlink="">
      <xdr:nvSpPr>
        <xdr:cNvPr id="147" name="n_1mainValue【図書館】&#10;一人当たり面積">
          <a:extLst>
            <a:ext uri="{FF2B5EF4-FFF2-40B4-BE49-F238E27FC236}">
              <a16:creationId xmlns:a16="http://schemas.microsoft.com/office/drawing/2014/main" id="{622E5137-C8FD-4391-B1DF-E37F029F0FCB}"/>
            </a:ext>
          </a:extLst>
        </xdr:cNvPr>
        <xdr:cNvSpPr txBox="1"/>
      </xdr:nvSpPr>
      <xdr:spPr>
        <a:xfrm>
          <a:off x="9391727" y="727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72407</xdr:rowOff>
    </xdr:from>
    <xdr:ext cx="469744" cy="259045"/>
    <xdr:sp macro="" textlink="">
      <xdr:nvSpPr>
        <xdr:cNvPr id="148" name="n_2mainValue【図書館】&#10;一人当たり面積">
          <a:extLst>
            <a:ext uri="{FF2B5EF4-FFF2-40B4-BE49-F238E27FC236}">
              <a16:creationId xmlns:a16="http://schemas.microsoft.com/office/drawing/2014/main" id="{396CBDA5-41ED-4FCE-BE56-1845112C124E}"/>
            </a:ext>
          </a:extLst>
        </xdr:cNvPr>
        <xdr:cNvSpPr txBox="1"/>
      </xdr:nvSpPr>
      <xdr:spPr>
        <a:xfrm>
          <a:off x="8515427" y="727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75673</xdr:rowOff>
    </xdr:from>
    <xdr:ext cx="469744" cy="259045"/>
    <xdr:sp macro="" textlink="">
      <xdr:nvSpPr>
        <xdr:cNvPr id="149" name="n_3mainValue【図書館】&#10;一人当たり面積">
          <a:extLst>
            <a:ext uri="{FF2B5EF4-FFF2-40B4-BE49-F238E27FC236}">
              <a16:creationId xmlns:a16="http://schemas.microsoft.com/office/drawing/2014/main" id="{81358038-9B78-4B8A-ACBC-F0548C8F97A5}"/>
            </a:ext>
          </a:extLst>
        </xdr:cNvPr>
        <xdr:cNvSpPr txBox="1"/>
      </xdr:nvSpPr>
      <xdr:spPr>
        <a:xfrm>
          <a:off x="7626427" y="727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75673</xdr:rowOff>
    </xdr:from>
    <xdr:ext cx="469744" cy="259045"/>
    <xdr:sp macro="" textlink="">
      <xdr:nvSpPr>
        <xdr:cNvPr id="150" name="n_4mainValue【図書館】&#10;一人当たり面積">
          <a:extLst>
            <a:ext uri="{FF2B5EF4-FFF2-40B4-BE49-F238E27FC236}">
              <a16:creationId xmlns:a16="http://schemas.microsoft.com/office/drawing/2014/main" id="{AC3EA2C8-BF24-4A53-A217-E3A67F612684}"/>
            </a:ext>
          </a:extLst>
        </xdr:cNvPr>
        <xdr:cNvSpPr txBox="1"/>
      </xdr:nvSpPr>
      <xdr:spPr>
        <a:xfrm>
          <a:off x="6737427" y="727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EEABE948-B8E3-470F-99DA-B69415F170A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195B4FE7-3771-4FD6-94BA-71ED9956872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4C20C07C-F4E4-4854-955A-5D49CDE7D29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39320E96-B403-4717-81A1-23CA061C1F3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57FB7DD9-D0DA-4606-9B5A-1EC52601B5B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E30B30B9-27B7-47EA-9875-09FF8270FB6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82E84807-8B15-4434-9728-0019F6B4EF6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C6136736-E008-4461-B930-37AA392693A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67AD1C20-10D5-4B49-B55E-6D59E1FC25A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35A54E46-3ED4-4881-8690-579B493E05B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CAC89009-6529-4CED-A6D8-3A40F49DF32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3A26BCA4-7B97-4F41-A690-F6B2A4CB411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1F315456-C788-41A3-86E0-0F3CCA25B37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4A4E5031-B4F1-4A4E-B8A6-3EADB2C5FA0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B98A9689-4658-48D8-A040-9C818473AFA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5006271A-65A7-449D-BCDC-C853623B6BF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029D3B3C-FD4A-44C9-B818-2908D0755FA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1F29FCD6-9A96-4307-A7BF-817255439EA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4C78AE45-913F-4575-9E66-BB2258E676D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6B09FC63-755D-47D5-B4C8-42EF58FFC92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33A22648-4AB3-42B5-B7E9-2E175688930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5B03B46F-BB55-4431-A3F6-2B7EFD8C52B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223FFF38-A9FE-4D95-B1E7-73F1909D643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81E7AE2A-974C-4CE6-BE3E-BA20430A595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A12E0056-A266-4738-8A4E-9D36CC5512AA}"/>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4E69E9BF-0BA5-438B-8A76-39BAFD265E02}"/>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2DD0D82C-86C1-42BA-B703-A7CDC222F9E7}"/>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6655DA2B-E116-46CE-A5CF-9AC86DD97492}"/>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13B99251-1D6E-4DB9-AE44-A914D21012D2}"/>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2922D1C8-6ED7-4E79-8891-9DC2C76C9968}"/>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733DD820-E73B-4ABF-940B-FA44103AFC45}"/>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8ECAB580-7884-4210-91D8-EE442FCF900B}"/>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B249EE5A-2589-4517-A521-767EE9C6ABFE}"/>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57D4ACD0-AD63-4626-BE1E-F3596967481C}"/>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0B0E69FD-B6ED-43E6-9988-2E68A142B331}"/>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A9E066B-E721-4879-8575-C562E296445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571BFCE-FB8F-485E-831D-DC5688E4D41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59CB64F-9905-4F4B-9B3F-DE4051ED558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ACE4A6A-CF20-4270-A4E9-175CA691821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71502D4-10DE-4319-898E-ED5959B0997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145415</xdr:rowOff>
    </xdr:from>
    <xdr:to>
      <xdr:col>24</xdr:col>
      <xdr:colOff>114300</xdr:colOff>
      <xdr:row>60</xdr:row>
      <xdr:rowOff>75565</xdr:rowOff>
    </xdr:to>
    <xdr:sp macro="" textlink="">
      <xdr:nvSpPr>
        <xdr:cNvPr id="191" name="楕円 190">
          <a:extLst>
            <a:ext uri="{FF2B5EF4-FFF2-40B4-BE49-F238E27FC236}">
              <a16:creationId xmlns:a16="http://schemas.microsoft.com/office/drawing/2014/main" id="{4FCD1884-6A13-4697-B350-DE4C8689A208}"/>
            </a:ext>
          </a:extLst>
        </xdr:cNvPr>
        <xdr:cNvSpPr/>
      </xdr:nvSpPr>
      <xdr:spPr>
        <a:xfrm>
          <a:off x="45847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168292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80CC5136-BB76-47B4-B291-CD844C2E644C}"/>
            </a:ext>
          </a:extLst>
        </xdr:cNvPr>
        <xdr:cNvSpPr txBox="1"/>
      </xdr:nvSpPr>
      <xdr:spPr>
        <a:xfrm>
          <a:off x="4673600"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103505</xdr:rowOff>
    </xdr:from>
    <xdr:to>
      <xdr:col>20</xdr:col>
      <xdr:colOff>38100</xdr:colOff>
      <xdr:row>60</xdr:row>
      <xdr:rowOff>33655</xdr:rowOff>
    </xdr:to>
    <xdr:sp macro="" textlink="">
      <xdr:nvSpPr>
        <xdr:cNvPr id="193" name="楕円 192">
          <a:extLst>
            <a:ext uri="{FF2B5EF4-FFF2-40B4-BE49-F238E27FC236}">
              <a16:creationId xmlns:a16="http://schemas.microsoft.com/office/drawing/2014/main" id="{9B5B5B49-F2D4-47E4-8B1E-3B9EB633844D}"/>
            </a:ext>
          </a:extLst>
        </xdr:cNvPr>
        <xdr:cNvSpPr/>
      </xdr:nvSpPr>
      <xdr:spPr>
        <a:xfrm>
          <a:off x="3746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154305</xdr:rowOff>
    </xdr:from>
    <xdr:to>
      <xdr:col>24</xdr:col>
      <xdr:colOff>63500</xdr:colOff>
      <xdr:row>60</xdr:row>
      <xdr:rowOff>24765</xdr:rowOff>
    </xdr:to>
    <xdr:cxnSp macro="">
      <xdr:nvCxnSpPr>
        <xdr:cNvPr id="194" name="直線コネクタ 193">
          <a:extLst>
            <a:ext uri="{FF2B5EF4-FFF2-40B4-BE49-F238E27FC236}">
              <a16:creationId xmlns:a16="http://schemas.microsoft.com/office/drawing/2014/main" id="{91F545C8-061A-436D-B33E-B7B26D091947}"/>
            </a:ext>
          </a:extLst>
        </xdr:cNvPr>
        <xdr:cNvCxnSpPr/>
      </xdr:nvCxnSpPr>
      <xdr:spPr>
        <a:xfrm>
          <a:off x="3797300" y="1026985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61595</xdr:rowOff>
    </xdr:from>
    <xdr:to>
      <xdr:col>15</xdr:col>
      <xdr:colOff>101600</xdr:colOff>
      <xdr:row>59</xdr:row>
      <xdr:rowOff>163195</xdr:rowOff>
    </xdr:to>
    <xdr:sp macro="" textlink="">
      <xdr:nvSpPr>
        <xdr:cNvPr id="195" name="楕円 194">
          <a:extLst>
            <a:ext uri="{FF2B5EF4-FFF2-40B4-BE49-F238E27FC236}">
              <a16:creationId xmlns:a16="http://schemas.microsoft.com/office/drawing/2014/main" id="{7FED9A4C-4E85-4150-AED7-2BC15570C9BF}"/>
            </a:ext>
          </a:extLst>
        </xdr:cNvPr>
        <xdr:cNvSpPr/>
      </xdr:nvSpPr>
      <xdr:spPr>
        <a:xfrm>
          <a:off x="28575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112395</xdr:rowOff>
    </xdr:from>
    <xdr:to>
      <xdr:col>19</xdr:col>
      <xdr:colOff>177800</xdr:colOff>
      <xdr:row>59</xdr:row>
      <xdr:rowOff>154305</xdr:rowOff>
    </xdr:to>
    <xdr:cxnSp macro="">
      <xdr:nvCxnSpPr>
        <xdr:cNvPr id="196" name="直線コネクタ 195">
          <a:extLst>
            <a:ext uri="{FF2B5EF4-FFF2-40B4-BE49-F238E27FC236}">
              <a16:creationId xmlns:a16="http://schemas.microsoft.com/office/drawing/2014/main" id="{6CDDAD51-A2BF-4960-8973-AE109172063D}"/>
            </a:ext>
          </a:extLst>
        </xdr:cNvPr>
        <xdr:cNvCxnSpPr/>
      </xdr:nvCxnSpPr>
      <xdr:spPr>
        <a:xfrm>
          <a:off x="2908300" y="102279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21590</xdr:rowOff>
    </xdr:from>
    <xdr:to>
      <xdr:col>10</xdr:col>
      <xdr:colOff>165100</xdr:colOff>
      <xdr:row>59</xdr:row>
      <xdr:rowOff>123190</xdr:rowOff>
    </xdr:to>
    <xdr:sp macro="" textlink="">
      <xdr:nvSpPr>
        <xdr:cNvPr id="197" name="楕円 196">
          <a:extLst>
            <a:ext uri="{FF2B5EF4-FFF2-40B4-BE49-F238E27FC236}">
              <a16:creationId xmlns:a16="http://schemas.microsoft.com/office/drawing/2014/main" id="{05AA02D0-D459-4B6A-B037-72F598399FD9}"/>
            </a:ext>
          </a:extLst>
        </xdr:cNvPr>
        <xdr:cNvSpPr/>
      </xdr:nvSpPr>
      <xdr:spPr>
        <a:xfrm>
          <a:off x="1968500" y="101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72390</xdr:rowOff>
    </xdr:from>
    <xdr:to>
      <xdr:col>15</xdr:col>
      <xdr:colOff>50800</xdr:colOff>
      <xdr:row>59</xdr:row>
      <xdr:rowOff>112395</xdr:rowOff>
    </xdr:to>
    <xdr:cxnSp macro="">
      <xdr:nvCxnSpPr>
        <xdr:cNvPr id="198" name="直線コネクタ 197">
          <a:extLst>
            <a:ext uri="{FF2B5EF4-FFF2-40B4-BE49-F238E27FC236}">
              <a16:creationId xmlns:a16="http://schemas.microsoft.com/office/drawing/2014/main" id="{6295037F-5146-4220-A6B3-D6CBFB902B76}"/>
            </a:ext>
          </a:extLst>
        </xdr:cNvPr>
        <xdr:cNvCxnSpPr/>
      </xdr:nvCxnSpPr>
      <xdr:spPr>
        <a:xfrm>
          <a:off x="2019300" y="101879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151130</xdr:rowOff>
    </xdr:from>
    <xdr:to>
      <xdr:col>6</xdr:col>
      <xdr:colOff>38100</xdr:colOff>
      <xdr:row>59</xdr:row>
      <xdr:rowOff>81280</xdr:rowOff>
    </xdr:to>
    <xdr:sp macro="" textlink="">
      <xdr:nvSpPr>
        <xdr:cNvPr id="199" name="楕円 198">
          <a:extLst>
            <a:ext uri="{FF2B5EF4-FFF2-40B4-BE49-F238E27FC236}">
              <a16:creationId xmlns:a16="http://schemas.microsoft.com/office/drawing/2014/main" id="{8B9062E1-F2AC-42D6-B448-F8086CC4FE06}"/>
            </a:ext>
          </a:extLst>
        </xdr:cNvPr>
        <xdr:cNvSpPr/>
      </xdr:nvSpPr>
      <xdr:spPr>
        <a:xfrm>
          <a:off x="10795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30480</xdr:rowOff>
    </xdr:from>
    <xdr:to>
      <xdr:col>10</xdr:col>
      <xdr:colOff>114300</xdr:colOff>
      <xdr:row>59</xdr:row>
      <xdr:rowOff>72390</xdr:rowOff>
    </xdr:to>
    <xdr:cxnSp macro="">
      <xdr:nvCxnSpPr>
        <xdr:cNvPr id="200" name="直線コネクタ 199">
          <a:extLst>
            <a:ext uri="{FF2B5EF4-FFF2-40B4-BE49-F238E27FC236}">
              <a16:creationId xmlns:a16="http://schemas.microsoft.com/office/drawing/2014/main" id="{2058DC33-718D-4143-B288-E40A8A698A47}"/>
            </a:ext>
          </a:extLst>
        </xdr:cNvPr>
        <xdr:cNvCxnSpPr/>
      </xdr:nvCxnSpPr>
      <xdr:spPr>
        <a:xfrm>
          <a:off x="1130300" y="101460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28592</xdr:rowOff>
    </xdr:from>
    <xdr:ext cx="405111" cy="259045"/>
    <xdr:sp macro="" textlink="">
      <xdr:nvSpPr>
        <xdr:cNvPr id="201" name="n_1aveValue【体育館・プール】&#10;有形固定資産減価償却率">
          <a:extLst>
            <a:ext uri="{FF2B5EF4-FFF2-40B4-BE49-F238E27FC236}">
              <a16:creationId xmlns:a16="http://schemas.microsoft.com/office/drawing/2014/main" id="{54E3B762-3954-4B4D-83E4-3A83B611963C}"/>
            </a:ext>
          </a:extLst>
        </xdr:cNvPr>
        <xdr:cNvSpPr txBox="1"/>
      </xdr:nvSpPr>
      <xdr:spPr>
        <a:xfrm>
          <a:off x="35820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161942</xdr:rowOff>
    </xdr:from>
    <xdr:ext cx="405111" cy="259045"/>
    <xdr:sp macro="" textlink="">
      <xdr:nvSpPr>
        <xdr:cNvPr id="202" name="n_2aveValue【体育館・プール】&#10;有形固定資産減価償却率">
          <a:extLst>
            <a:ext uri="{FF2B5EF4-FFF2-40B4-BE49-F238E27FC236}">
              <a16:creationId xmlns:a16="http://schemas.microsoft.com/office/drawing/2014/main" id="{D1567418-5070-4177-8293-20D49052C869}"/>
            </a:ext>
          </a:extLst>
        </xdr:cNvPr>
        <xdr:cNvSpPr txBox="1"/>
      </xdr:nvSpPr>
      <xdr:spPr>
        <a:xfrm>
          <a:off x="2705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3" name="n_3aveValue【体育館・プール】&#10;有形固定資産減価償却率">
          <a:extLst>
            <a:ext uri="{FF2B5EF4-FFF2-40B4-BE49-F238E27FC236}">
              <a16:creationId xmlns:a16="http://schemas.microsoft.com/office/drawing/2014/main" id="{10B42E28-A889-4714-A746-5427E3E4244C}"/>
            </a:ext>
          </a:extLst>
        </xdr:cNvPr>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4" name="n_4aveValue【体育館・プール】&#10;有形固定資産減価償却率">
          <a:extLst>
            <a:ext uri="{FF2B5EF4-FFF2-40B4-BE49-F238E27FC236}">
              <a16:creationId xmlns:a16="http://schemas.microsoft.com/office/drawing/2014/main" id="{4C8A9C78-51E2-4A1F-B384-E534C0CA203F}"/>
            </a:ext>
          </a:extLst>
        </xdr:cNvPr>
        <xdr:cNvSpPr txBox="1"/>
      </xdr:nvSpPr>
      <xdr:spPr>
        <a:xfrm>
          <a:off x="927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50182</xdr:rowOff>
    </xdr:from>
    <xdr:ext cx="405111" cy="259045"/>
    <xdr:sp macro="" textlink="">
      <xdr:nvSpPr>
        <xdr:cNvPr id="205" name="n_1mainValue【体育館・プール】&#10;有形固定資産減価償却率">
          <a:extLst>
            <a:ext uri="{FF2B5EF4-FFF2-40B4-BE49-F238E27FC236}">
              <a16:creationId xmlns:a16="http://schemas.microsoft.com/office/drawing/2014/main" id="{11A28FEB-FDB1-42B4-A04C-0F7CDD28A005}"/>
            </a:ext>
          </a:extLst>
        </xdr:cNvPr>
        <xdr:cNvSpPr txBox="1"/>
      </xdr:nvSpPr>
      <xdr:spPr>
        <a:xfrm>
          <a:off x="35820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8272</xdr:rowOff>
    </xdr:from>
    <xdr:ext cx="405111" cy="259045"/>
    <xdr:sp macro="" textlink="">
      <xdr:nvSpPr>
        <xdr:cNvPr id="206" name="n_2mainValue【体育館・プール】&#10;有形固定資産減価償却率">
          <a:extLst>
            <a:ext uri="{FF2B5EF4-FFF2-40B4-BE49-F238E27FC236}">
              <a16:creationId xmlns:a16="http://schemas.microsoft.com/office/drawing/2014/main" id="{939BBF7B-D56F-4973-8BC7-5623CC783A70}"/>
            </a:ext>
          </a:extLst>
        </xdr:cNvPr>
        <xdr:cNvSpPr txBox="1"/>
      </xdr:nvSpPr>
      <xdr:spPr>
        <a:xfrm>
          <a:off x="270574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139717</xdr:rowOff>
    </xdr:from>
    <xdr:ext cx="405111" cy="259045"/>
    <xdr:sp macro="" textlink="">
      <xdr:nvSpPr>
        <xdr:cNvPr id="207" name="n_3mainValue【体育館・プール】&#10;有形固定資産減価償却率">
          <a:extLst>
            <a:ext uri="{FF2B5EF4-FFF2-40B4-BE49-F238E27FC236}">
              <a16:creationId xmlns:a16="http://schemas.microsoft.com/office/drawing/2014/main" id="{BE9B3D34-66DE-4E47-B0C7-4F13C0EC044C}"/>
            </a:ext>
          </a:extLst>
        </xdr:cNvPr>
        <xdr:cNvSpPr txBox="1"/>
      </xdr:nvSpPr>
      <xdr:spPr>
        <a:xfrm>
          <a:off x="18167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97807</xdr:rowOff>
    </xdr:from>
    <xdr:ext cx="405111" cy="259045"/>
    <xdr:sp macro="" textlink="">
      <xdr:nvSpPr>
        <xdr:cNvPr id="208" name="n_4mainValue【体育館・プール】&#10;有形固定資産減価償却率">
          <a:extLst>
            <a:ext uri="{FF2B5EF4-FFF2-40B4-BE49-F238E27FC236}">
              <a16:creationId xmlns:a16="http://schemas.microsoft.com/office/drawing/2014/main" id="{F85FC7DA-3D75-4876-BFAC-5F315B1FECED}"/>
            </a:ext>
          </a:extLst>
        </xdr:cNvPr>
        <xdr:cNvSpPr txBox="1"/>
      </xdr:nvSpPr>
      <xdr:spPr>
        <a:xfrm>
          <a:off x="9277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906488A9-6CDE-4B7E-97A9-49B63812314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CA28A8EA-B512-4D4A-B598-875E3E9A37E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CED9F187-C963-4CF5-AFAF-0AA737E9307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6F4063AF-CCE3-492A-B942-E5CEF7B4B19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F81D012E-61FA-4679-9166-16D84F6A412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81775863-CA66-4615-97A5-DBE525076F0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2C1C6E9B-2587-4B92-B91D-DFD43FBE0B6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8ADDC77-9D5D-4254-83D2-B582F73ADA9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C4DBA43B-367F-43DA-8CD5-934F2D785DC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7E3B1046-B0C0-4D8F-BED0-FCEFFC5D251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DD1DAB6D-ACD9-4469-99CF-1C0BFD686F3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2D6B9977-361F-4671-A467-7007B9FA6F2D}"/>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5CE8A784-7A99-40F0-8664-3348B9DA8BC1}"/>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74FDD6FF-44E2-4273-A473-6E5E42D986F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84C530C0-DD31-48ED-A2CD-F9DFA17249A5}"/>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60B8ECBF-CA33-42EA-BCC3-5161DF61E30F}"/>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3A339C4F-74C9-4273-ADB6-AD403A92A946}"/>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ECF57F91-B80D-44FE-A5DA-553265C58E3C}"/>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75B361AB-7765-4BE6-AB8E-FBCAB93CB8B8}"/>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5B2BE8A4-99DD-4E6B-B143-021060DAA941}"/>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62A82405-88A0-4E9D-ACEB-E7BC135D30BF}"/>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326976D8-80FE-4FDB-81FD-12650F616A5B}"/>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D97D4550-A5A4-4D08-BAB6-AE4B7FADB8C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8B48CFCD-DEE4-4A96-AA17-CA45756FD25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C1BB6906-5BFA-4EF8-B35A-8253FA58EF0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8FBF5275-01E7-4FDA-AD19-81384A3F7C75}"/>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B65EB425-CCEE-4D1C-9BE0-F502FFA86FA7}"/>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AAA32959-AC4F-4F23-8815-A5E94ABB6E2B}"/>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0211B577-A37C-4C4A-B09E-0C5E9114948D}"/>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BE4ED95C-F0D9-4D88-9119-6085C6BE8100}"/>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CF15D717-C3B0-4947-A10C-2F925DEC2578}"/>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83A400F2-F08A-4549-9368-A825F03B5BDC}"/>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1C8A5EAB-CFFD-4062-B4A0-ADEB99AADFDD}"/>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61AC3E92-D74C-47EC-AB8F-64E435E38102}"/>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486000C2-3C28-4381-BFC4-0EAFE895E560}"/>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520E7BB4-1FB2-463F-AAA7-8ACE52990836}"/>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225BDC5-E475-48A8-B0C5-0B2F8169906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512A9A5-0B01-4384-9B41-340F1D8019C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95C04B3-1B11-46F2-B78C-393CFFDB0AF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FE73544A-8A75-48B4-87C3-D0015C1753A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448C9933-66D6-4BC0-9BFE-23C931B5D2C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70576</xdr:rowOff>
    </xdr:from>
    <xdr:to>
      <xdr:col>55</xdr:col>
      <xdr:colOff>50800</xdr:colOff>
      <xdr:row>62</xdr:row>
      <xdr:rowOff>726</xdr:rowOff>
    </xdr:to>
    <xdr:sp macro="" textlink="">
      <xdr:nvSpPr>
        <xdr:cNvPr id="250" name="楕円 249">
          <a:extLst>
            <a:ext uri="{FF2B5EF4-FFF2-40B4-BE49-F238E27FC236}">
              <a16:creationId xmlns:a16="http://schemas.microsoft.com/office/drawing/2014/main" id="{91C8292A-2AAF-41F0-9781-BF5A1EA589E6}"/>
            </a:ext>
          </a:extLst>
        </xdr:cNvPr>
        <xdr:cNvSpPr/>
      </xdr:nvSpPr>
      <xdr:spPr>
        <a:xfrm>
          <a:off x="10426700" y="1052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93453</xdr:rowOff>
    </xdr:from>
    <xdr:ext cx="469744" cy="259045"/>
    <xdr:sp macro="" textlink="">
      <xdr:nvSpPr>
        <xdr:cNvPr id="251" name="【体育館・プール】&#10;一人当たり面積該当値テキスト">
          <a:extLst>
            <a:ext uri="{FF2B5EF4-FFF2-40B4-BE49-F238E27FC236}">
              <a16:creationId xmlns:a16="http://schemas.microsoft.com/office/drawing/2014/main" id="{34D2A2CB-A78E-4D75-9021-B5E68D5ADBB5}"/>
            </a:ext>
          </a:extLst>
        </xdr:cNvPr>
        <xdr:cNvSpPr txBox="1"/>
      </xdr:nvSpPr>
      <xdr:spPr>
        <a:xfrm>
          <a:off x="10515600" y="10380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78196</xdr:rowOff>
    </xdr:from>
    <xdr:to>
      <xdr:col>50</xdr:col>
      <xdr:colOff>165100</xdr:colOff>
      <xdr:row>62</xdr:row>
      <xdr:rowOff>8346</xdr:rowOff>
    </xdr:to>
    <xdr:sp macro="" textlink="">
      <xdr:nvSpPr>
        <xdr:cNvPr id="252" name="楕円 251">
          <a:extLst>
            <a:ext uri="{FF2B5EF4-FFF2-40B4-BE49-F238E27FC236}">
              <a16:creationId xmlns:a16="http://schemas.microsoft.com/office/drawing/2014/main" id="{567AA0C2-1463-4D88-B5D5-90665C6B5EC8}"/>
            </a:ext>
          </a:extLst>
        </xdr:cNvPr>
        <xdr:cNvSpPr/>
      </xdr:nvSpPr>
      <xdr:spPr>
        <a:xfrm>
          <a:off x="95885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121376</xdr:rowOff>
    </xdr:from>
    <xdr:to>
      <xdr:col>55</xdr:col>
      <xdr:colOff>0</xdr:colOff>
      <xdr:row>61</xdr:row>
      <xdr:rowOff>128996</xdr:rowOff>
    </xdr:to>
    <xdr:cxnSp macro="">
      <xdr:nvCxnSpPr>
        <xdr:cNvPr id="253" name="直線コネクタ 252">
          <a:extLst>
            <a:ext uri="{FF2B5EF4-FFF2-40B4-BE49-F238E27FC236}">
              <a16:creationId xmlns:a16="http://schemas.microsoft.com/office/drawing/2014/main" id="{828EB027-7CB7-4E1B-9CD2-ED2CC7D32881}"/>
            </a:ext>
          </a:extLst>
        </xdr:cNvPr>
        <xdr:cNvCxnSpPr/>
      </xdr:nvCxnSpPr>
      <xdr:spPr>
        <a:xfrm flipV="1">
          <a:off x="9639300" y="10579826"/>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86904</xdr:rowOff>
    </xdr:from>
    <xdr:to>
      <xdr:col>46</xdr:col>
      <xdr:colOff>38100</xdr:colOff>
      <xdr:row>62</xdr:row>
      <xdr:rowOff>17054</xdr:rowOff>
    </xdr:to>
    <xdr:sp macro="" textlink="">
      <xdr:nvSpPr>
        <xdr:cNvPr id="254" name="楕円 253">
          <a:extLst>
            <a:ext uri="{FF2B5EF4-FFF2-40B4-BE49-F238E27FC236}">
              <a16:creationId xmlns:a16="http://schemas.microsoft.com/office/drawing/2014/main" id="{F215B2C5-9A85-40AE-8EDD-699E3111A1FD}"/>
            </a:ext>
          </a:extLst>
        </xdr:cNvPr>
        <xdr:cNvSpPr/>
      </xdr:nvSpPr>
      <xdr:spPr>
        <a:xfrm>
          <a:off x="8699500" y="1054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128996</xdr:rowOff>
    </xdr:from>
    <xdr:to>
      <xdr:col>50</xdr:col>
      <xdr:colOff>114300</xdr:colOff>
      <xdr:row>61</xdr:row>
      <xdr:rowOff>137704</xdr:rowOff>
    </xdr:to>
    <xdr:cxnSp macro="">
      <xdr:nvCxnSpPr>
        <xdr:cNvPr id="255" name="直線コネクタ 254">
          <a:extLst>
            <a:ext uri="{FF2B5EF4-FFF2-40B4-BE49-F238E27FC236}">
              <a16:creationId xmlns:a16="http://schemas.microsoft.com/office/drawing/2014/main" id="{0134F0C8-D3A0-48C4-A252-31B41D32B037}"/>
            </a:ext>
          </a:extLst>
        </xdr:cNvPr>
        <xdr:cNvCxnSpPr/>
      </xdr:nvCxnSpPr>
      <xdr:spPr>
        <a:xfrm flipV="1">
          <a:off x="8750300" y="10587446"/>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95613</xdr:rowOff>
    </xdr:from>
    <xdr:to>
      <xdr:col>41</xdr:col>
      <xdr:colOff>101600</xdr:colOff>
      <xdr:row>62</xdr:row>
      <xdr:rowOff>25763</xdr:rowOff>
    </xdr:to>
    <xdr:sp macro="" textlink="">
      <xdr:nvSpPr>
        <xdr:cNvPr id="256" name="楕円 255">
          <a:extLst>
            <a:ext uri="{FF2B5EF4-FFF2-40B4-BE49-F238E27FC236}">
              <a16:creationId xmlns:a16="http://schemas.microsoft.com/office/drawing/2014/main" id="{FD7C3FEB-93C9-40CF-81BC-756723E5D072}"/>
            </a:ext>
          </a:extLst>
        </xdr:cNvPr>
        <xdr:cNvSpPr/>
      </xdr:nvSpPr>
      <xdr:spPr>
        <a:xfrm>
          <a:off x="7810500" y="1055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137704</xdr:rowOff>
    </xdr:from>
    <xdr:to>
      <xdr:col>45</xdr:col>
      <xdr:colOff>177800</xdr:colOff>
      <xdr:row>61</xdr:row>
      <xdr:rowOff>146413</xdr:rowOff>
    </xdr:to>
    <xdr:cxnSp macro="">
      <xdr:nvCxnSpPr>
        <xdr:cNvPr id="257" name="直線コネクタ 256">
          <a:extLst>
            <a:ext uri="{FF2B5EF4-FFF2-40B4-BE49-F238E27FC236}">
              <a16:creationId xmlns:a16="http://schemas.microsoft.com/office/drawing/2014/main" id="{67E724E3-462F-4B7C-A685-62E0E6BE978B}"/>
            </a:ext>
          </a:extLst>
        </xdr:cNvPr>
        <xdr:cNvCxnSpPr/>
      </xdr:nvCxnSpPr>
      <xdr:spPr>
        <a:xfrm flipV="1">
          <a:off x="7861300" y="10596154"/>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102144</xdr:rowOff>
    </xdr:from>
    <xdr:to>
      <xdr:col>36</xdr:col>
      <xdr:colOff>165100</xdr:colOff>
      <xdr:row>62</xdr:row>
      <xdr:rowOff>32294</xdr:rowOff>
    </xdr:to>
    <xdr:sp macro="" textlink="">
      <xdr:nvSpPr>
        <xdr:cNvPr id="258" name="楕円 257">
          <a:extLst>
            <a:ext uri="{FF2B5EF4-FFF2-40B4-BE49-F238E27FC236}">
              <a16:creationId xmlns:a16="http://schemas.microsoft.com/office/drawing/2014/main" id="{5D42584A-BBC8-4D5C-B6C1-9A4EE0E47392}"/>
            </a:ext>
          </a:extLst>
        </xdr:cNvPr>
        <xdr:cNvSpPr/>
      </xdr:nvSpPr>
      <xdr:spPr>
        <a:xfrm>
          <a:off x="6921500" y="1056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146413</xdr:rowOff>
    </xdr:from>
    <xdr:to>
      <xdr:col>41</xdr:col>
      <xdr:colOff>50800</xdr:colOff>
      <xdr:row>61</xdr:row>
      <xdr:rowOff>152944</xdr:rowOff>
    </xdr:to>
    <xdr:cxnSp macro="">
      <xdr:nvCxnSpPr>
        <xdr:cNvPr id="259" name="直線コネクタ 258">
          <a:extLst>
            <a:ext uri="{FF2B5EF4-FFF2-40B4-BE49-F238E27FC236}">
              <a16:creationId xmlns:a16="http://schemas.microsoft.com/office/drawing/2014/main" id="{F31FEC7F-1AAE-47B7-A26C-CAD6148BC5C9}"/>
            </a:ext>
          </a:extLst>
        </xdr:cNvPr>
        <xdr:cNvCxnSpPr/>
      </xdr:nvCxnSpPr>
      <xdr:spPr>
        <a:xfrm flipV="1">
          <a:off x="6972300" y="1060486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373CCFB9-701F-4027-A4BD-1DA261A1A787}"/>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261" name="n_2aveValue【体育館・プール】&#10;一人当たり面積">
          <a:extLst>
            <a:ext uri="{FF2B5EF4-FFF2-40B4-BE49-F238E27FC236}">
              <a16:creationId xmlns:a16="http://schemas.microsoft.com/office/drawing/2014/main" id="{CA751A7A-DBF3-4CE2-973B-5633D42ECD1D}"/>
            </a:ext>
          </a:extLst>
        </xdr:cNvPr>
        <xdr:cNvSpPr txBox="1"/>
      </xdr:nvSpPr>
      <xdr:spPr>
        <a:xfrm>
          <a:off x="8515427" y="106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9D4FA4A1-CEBF-434A-B6B6-950EFD71FC18}"/>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263" name="n_4aveValue【体育館・プール】&#10;一人当たり面積">
          <a:extLst>
            <a:ext uri="{FF2B5EF4-FFF2-40B4-BE49-F238E27FC236}">
              <a16:creationId xmlns:a16="http://schemas.microsoft.com/office/drawing/2014/main" id="{8E4D303B-9D58-4414-9E99-DECEBAC7EC15}"/>
            </a:ext>
          </a:extLst>
        </xdr:cNvPr>
        <xdr:cNvSpPr txBox="1"/>
      </xdr:nvSpPr>
      <xdr:spPr>
        <a:xfrm>
          <a:off x="6737427" y="1070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24873</xdr:rowOff>
    </xdr:from>
    <xdr:ext cx="469744" cy="259045"/>
    <xdr:sp macro="" textlink="">
      <xdr:nvSpPr>
        <xdr:cNvPr id="264" name="n_1mainValue【体育館・プール】&#10;一人当たり面積">
          <a:extLst>
            <a:ext uri="{FF2B5EF4-FFF2-40B4-BE49-F238E27FC236}">
              <a16:creationId xmlns:a16="http://schemas.microsoft.com/office/drawing/2014/main" id="{417121B1-7DD4-4D05-B0FA-41F3AA6DDF56}"/>
            </a:ext>
          </a:extLst>
        </xdr:cNvPr>
        <xdr:cNvSpPr txBox="1"/>
      </xdr:nvSpPr>
      <xdr:spPr>
        <a:xfrm>
          <a:off x="9391727" y="1031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33581</xdr:rowOff>
    </xdr:from>
    <xdr:ext cx="469744" cy="259045"/>
    <xdr:sp macro="" textlink="">
      <xdr:nvSpPr>
        <xdr:cNvPr id="265" name="n_2mainValue【体育館・プール】&#10;一人当たり面積">
          <a:extLst>
            <a:ext uri="{FF2B5EF4-FFF2-40B4-BE49-F238E27FC236}">
              <a16:creationId xmlns:a16="http://schemas.microsoft.com/office/drawing/2014/main" id="{CF98D3AA-9E8D-491B-A33B-1051735C9747}"/>
            </a:ext>
          </a:extLst>
        </xdr:cNvPr>
        <xdr:cNvSpPr txBox="1"/>
      </xdr:nvSpPr>
      <xdr:spPr>
        <a:xfrm>
          <a:off x="8515427" y="1032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42290</xdr:rowOff>
    </xdr:from>
    <xdr:ext cx="469744" cy="259045"/>
    <xdr:sp macro="" textlink="">
      <xdr:nvSpPr>
        <xdr:cNvPr id="266" name="n_3mainValue【体育館・プール】&#10;一人当たり面積">
          <a:extLst>
            <a:ext uri="{FF2B5EF4-FFF2-40B4-BE49-F238E27FC236}">
              <a16:creationId xmlns:a16="http://schemas.microsoft.com/office/drawing/2014/main" id="{1237A3A7-4A9A-42D7-A99D-5B2999CE3618}"/>
            </a:ext>
          </a:extLst>
        </xdr:cNvPr>
        <xdr:cNvSpPr txBox="1"/>
      </xdr:nvSpPr>
      <xdr:spPr>
        <a:xfrm>
          <a:off x="7626427" y="1032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48821</xdr:rowOff>
    </xdr:from>
    <xdr:ext cx="469744" cy="259045"/>
    <xdr:sp macro="" textlink="">
      <xdr:nvSpPr>
        <xdr:cNvPr id="267" name="n_4mainValue【体育館・プール】&#10;一人当たり面積">
          <a:extLst>
            <a:ext uri="{FF2B5EF4-FFF2-40B4-BE49-F238E27FC236}">
              <a16:creationId xmlns:a16="http://schemas.microsoft.com/office/drawing/2014/main" id="{AECB27DD-5A2F-4F59-8B45-388399033371}"/>
            </a:ext>
          </a:extLst>
        </xdr:cNvPr>
        <xdr:cNvSpPr txBox="1"/>
      </xdr:nvSpPr>
      <xdr:spPr>
        <a:xfrm>
          <a:off x="6737427" y="10335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3C25EC39-25DF-474E-AE55-40AA68FA663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ED004C0D-498C-4293-895D-A862E4743C9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224228A3-AE07-4336-B4AA-CC17C466412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2E15E426-5985-437A-AE96-714E8E37F63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1A2C4ED6-3D4D-4935-8344-8F2F9A819FB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8C197A95-891D-4417-B320-DB57953B1F1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4B06C64C-B137-481F-9466-6258A27F5C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AF297AC2-A7AB-4611-A5E8-1DFD6BEE1FB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3EABFE86-39EC-471A-BD34-458BD03070F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C8040DB8-771D-4418-BED7-F22A77EDEC4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181E440E-7D2F-4631-8579-BFF97C4834E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AE854A62-1B79-4AC2-A246-B68E494A2D49}"/>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1E7CEEC0-D752-4361-BCC1-CCBD4919E381}"/>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AE8C17AE-7923-4FB7-B3E5-85CEE80A1D8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C4ABA6D4-33A8-470A-BA23-CB192369C7E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84240126-BBB6-4160-ABB0-D4F5A01542E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F45822A4-5D9B-462D-BAC7-7EF4F62F967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F815F131-C2DA-40FF-981B-A1D253AEA59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89088199-DD9D-404B-B332-CD53B2039468}"/>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FBA2FCE0-152E-4312-BF4B-14A230235DD1}"/>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DC55097A-40A7-4CCF-8A9D-F531E33E8693}"/>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CB520A68-DEA9-454C-9687-5A41EC2447A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82EF4B11-CDEB-4163-B5C3-AE4280D872F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0B4E9336-5B29-4C58-9745-C3666C35A53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CE966852-DFF0-4C37-B915-6FFA7250FA8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7EB5B710-A411-4F90-AE5F-CEF586C28699}"/>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7E473975-B0C9-40F5-93A8-6737F52D4FAA}"/>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BB6E9A54-4E95-41C0-B037-CDD9D4D4FE0E}"/>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C01A1460-C6F1-4B48-B906-3B325040A735}"/>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FD4DC652-86C6-48B7-8FE1-0393F6AC8145}"/>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7A98CEB3-B77A-4908-83EC-B445B1811822}"/>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916473C1-61C1-4253-A57F-382C152AA287}"/>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D6E65BE9-C681-4083-A282-A959E1061787}"/>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399E2864-7FA8-4478-A6CB-21AD82F5C247}"/>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267F6411-CFCF-4E46-925E-65E28334E0D3}"/>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a:extLst>
            <a:ext uri="{FF2B5EF4-FFF2-40B4-BE49-F238E27FC236}">
              <a16:creationId xmlns:a16="http://schemas.microsoft.com/office/drawing/2014/main" id="{4845AB2A-5F98-4070-9B41-44379EAE8BD9}"/>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BA792ED-6C2E-4ED6-A2D0-AFBD60081F9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021B1D4-638D-479B-8445-BE48F088B69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E19F3821-3740-4A78-8F2A-15A321AC596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285EDB0B-22A4-46F3-913B-B8950F03F47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3DB3B8E8-2E01-4074-84B2-D41963B0578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50981</xdr:rowOff>
    </xdr:from>
    <xdr:to>
      <xdr:col>24</xdr:col>
      <xdr:colOff>114300</xdr:colOff>
      <xdr:row>85</xdr:row>
      <xdr:rowOff>152581</xdr:rowOff>
    </xdr:to>
    <xdr:sp macro="" textlink="">
      <xdr:nvSpPr>
        <xdr:cNvPr id="309" name="楕円 308">
          <a:extLst>
            <a:ext uri="{FF2B5EF4-FFF2-40B4-BE49-F238E27FC236}">
              <a16:creationId xmlns:a16="http://schemas.microsoft.com/office/drawing/2014/main" id="{69F95912-81AE-4745-973F-9629F9B8A42A}"/>
            </a:ext>
          </a:extLst>
        </xdr:cNvPr>
        <xdr:cNvSpPr/>
      </xdr:nvSpPr>
      <xdr:spPr>
        <a:xfrm>
          <a:off x="4584700" y="1462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29408</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604FEA04-1835-4A32-92FD-A8CE2845BCC4}"/>
            </a:ext>
          </a:extLst>
        </xdr:cNvPr>
        <xdr:cNvSpPr txBox="1"/>
      </xdr:nvSpPr>
      <xdr:spPr>
        <a:xfrm>
          <a:off x="4673600" y="1460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10161</xdr:rowOff>
    </xdr:from>
    <xdr:to>
      <xdr:col>20</xdr:col>
      <xdr:colOff>38100</xdr:colOff>
      <xdr:row>85</xdr:row>
      <xdr:rowOff>111761</xdr:rowOff>
    </xdr:to>
    <xdr:sp macro="" textlink="">
      <xdr:nvSpPr>
        <xdr:cNvPr id="311" name="楕円 310">
          <a:extLst>
            <a:ext uri="{FF2B5EF4-FFF2-40B4-BE49-F238E27FC236}">
              <a16:creationId xmlns:a16="http://schemas.microsoft.com/office/drawing/2014/main" id="{45CBDE75-1889-45A7-8264-65D35E7B6CCA}"/>
            </a:ext>
          </a:extLst>
        </xdr:cNvPr>
        <xdr:cNvSpPr/>
      </xdr:nvSpPr>
      <xdr:spPr>
        <a:xfrm>
          <a:off x="3746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60961</xdr:rowOff>
    </xdr:from>
    <xdr:to>
      <xdr:col>24</xdr:col>
      <xdr:colOff>63500</xdr:colOff>
      <xdr:row>85</xdr:row>
      <xdr:rowOff>101781</xdr:rowOff>
    </xdr:to>
    <xdr:cxnSp macro="">
      <xdr:nvCxnSpPr>
        <xdr:cNvPr id="312" name="直線コネクタ 311">
          <a:extLst>
            <a:ext uri="{FF2B5EF4-FFF2-40B4-BE49-F238E27FC236}">
              <a16:creationId xmlns:a16="http://schemas.microsoft.com/office/drawing/2014/main" id="{02AD781D-6AB3-404D-B6DE-CB4282A77E5C}"/>
            </a:ext>
          </a:extLst>
        </xdr:cNvPr>
        <xdr:cNvCxnSpPr/>
      </xdr:nvCxnSpPr>
      <xdr:spPr>
        <a:xfrm>
          <a:off x="3797300" y="14634211"/>
          <a:ext cx="8382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139156</xdr:rowOff>
    </xdr:from>
    <xdr:to>
      <xdr:col>15</xdr:col>
      <xdr:colOff>101600</xdr:colOff>
      <xdr:row>85</xdr:row>
      <xdr:rowOff>69306</xdr:rowOff>
    </xdr:to>
    <xdr:sp macro="" textlink="">
      <xdr:nvSpPr>
        <xdr:cNvPr id="313" name="楕円 312">
          <a:extLst>
            <a:ext uri="{FF2B5EF4-FFF2-40B4-BE49-F238E27FC236}">
              <a16:creationId xmlns:a16="http://schemas.microsoft.com/office/drawing/2014/main" id="{0A35CE97-385F-4201-8884-683ACD9534A9}"/>
            </a:ext>
          </a:extLst>
        </xdr:cNvPr>
        <xdr:cNvSpPr/>
      </xdr:nvSpPr>
      <xdr:spPr>
        <a:xfrm>
          <a:off x="2857500" y="1454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18506</xdr:rowOff>
    </xdr:from>
    <xdr:to>
      <xdr:col>19</xdr:col>
      <xdr:colOff>177800</xdr:colOff>
      <xdr:row>85</xdr:row>
      <xdr:rowOff>60961</xdr:rowOff>
    </xdr:to>
    <xdr:cxnSp macro="">
      <xdr:nvCxnSpPr>
        <xdr:cNvPr id="314" name="直線コネクタ 313">
          <a:extLst>
            <a:ext uri="{FF2B5EF4-FFF2-40B4-BE49-F238E27FC236}">
              <a16:creationId xmlns:a16="http://schemas.microsoft.com/office/drawing/2014/main" id="{3AD8EF3C-2FF9-47E3-8002-5CAC688FEA70}"/>
            </a:ext>
          </a:extLst>
        </xdr:cNvPr>
        <xdr:cNvCxnSpPr/>
      </xdr:nvCxnSpPr>
      <xdr:spPr>
        <a:xfrm>
          <a:off x="2908300" y="14591756"/>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95069</xdr:rowOff>
    </xdr:from>
    <xdr:to>
      <xdr:col>10</xdr:col>
      <xdr:colOff>165100</xdr:colOff>
      <xdr:row>85</xdr:row>
      <xdr:rowOff>25219</xdr:rowOff>
    </xdr:to>
    <xdr:sp macro="" textlink="">
      <xdr:nvSpPr>
        <xdr:cNvPr id="315" name="楕円 314">
          <a:extLst>
            <a:ext uri="{FF2B5EF4-FFF2-40B4-BE49-F238E27FC236}">
              <a16:creationId xmlns:a16="http://schemas.microsoft.com/office/drawing/2014/main" id="{A7C48B15-8DB0-4167-BE51-01D9125C4F00}"/>
            </a:ext>
          </a:extLst>
        </xdr:cNvPr>
        <xdr:cNvSpPr/>
      </xdr:nvSpPr>
      <xdr:spPr>
        <a:xfrm>
          <a:off x="1968500" y="1449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145869</xdr:rowOff>
    </xdr:from>
    <xdr:to>
      <xdr:col>15</xdr:col>
      <xdr:colOff>50800</xdr:colOff>
      <xdr:row>85</xdr:row>
      <xdr:rowOff>18506</xdr:rowOff>
    </xdr:to>
    <xdr:cxnSp macro="">
      <xdr:nvCxnSpPr>
        <xdr:cNvPr id="316" name="直線コネクタ 315">
          <a:extLst>
            <a:ext uri="{FF2B5EF4-FFF2-40B4-BE49-F238E27FC236}">
              <a16:creationId xmlns:a16="http://schemas.microsoft.com/office/drawing/2014/main" id="{68F0E12F-6B82-4AF8-AF65-ED3540439E0D}"/>
            </a:ext>
          </a:extLst>
        </xdr:cNvPr>
        <xdr:cNvCxnSpPr/>
      </xdr:nvCxnSpPr>
      <xdr:spPr>
        <a:xfrm>
          <a:off x="2019300" y="1454766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50981</xdr:rowOff>
    </xdr:from>
    <xdr:to>
      <xdr:col>6</xdr:col>
      <xdr:colOff>38100</xdr:colOff>
      <xdr:row>84</xdr:row>
      <xdr:rowOff>152581</xdr:rowOff>
    </xdr:to>
    <xdr:sp macro="" textlink="">
      <xdr:nvSpPr>
        <xdr:cNvPr id="317" name="楕円 316">
          <a:extLst>
            <a:ext uri="{FF2B5EF4-FFF2-40B4-BE49-F238E27FC236}">
              <a16:creationId xmlns:a16="http://schemas.microsoft.com/office/drawing/2014/main" id="{45746802-A3C6-48C3-91E5-5150478D9D9F}"/>
            </a:ext>
          </a:extLst>
        </xdr:cNvPr>
        <xdr:cNvSpPr/>
      </xdr:nvSpPr>
      <xdr:spPr>
        <a:xfrm>
          <a:off x="1079500" y="1445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101781</xdr:rowOff>
    </xdr:from>
    <xdr:to>
      <xdr:col>10</xdr:col>
      <xdr:colOff>114300</xdr:colOff>
      <xdr:row>84</xdr:row>
      <xdr:rowOff>145869</xdr:rowOff>
    </xdr:to>
    <xdr:cxnSp macro="">
      <xdr:nvCxnSpPr>
        <xdr:cNvPr id="318" name="直線コネクタ 317">
          <a:extLst>
            <a:ext uri="{FF2B5EF4-FFF2-40B4-BE49-F238E27FC236}">
              <a16:creationId xmlns:a16="http://schemas.microsoft.com/office/drawing/2014/main" id="{F9991E32-89A3-4425-ACE0-4A795EE57C64}"/>
            </a:ext>
          </a:extLst>
        </xdr:cNvPr>
        <xdr:cNvCxnSpPr/>
      </xdr:nvCxnSpPr>
      <xdr:spPr>
        <a:xfrm>
          <a:off x="1130300" y="1450358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319" name="n_1aveValue【福祉施設】&#10;有形固定資産減価償却率">
          <a:extLst>
            <a:ext uri="{FF2B5EF4-FFF2-40B4-BE49-F238E27FC236}">
              <a16:creationId xmlns:a16="http://schemas.microsoft.com/office/drawing/2014/main" id="{41867C17-6FD9-4514-B5FF-020B8EE91C55}"/>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20" name="n_2aveValue【福祉施設】&#10;有形固定資産減価償却率">
          <a:extLst>
            <a:ext uri="{FF2B5EF4-FFF2-40B4-BE49-F238E27FC236}">
              <a16:creationId xmlns:a16="http://schemas.microsoft.com/office/drawing/2014/main" id="{3923BE05-57D8-44A7-A3E1-0D37128AC731}"/>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321" name="n_3aveValue【福祉施設】&#10;有形固定資産減価償却率">
          <a:extLst>
            <a:ext uri="{FF2B5EF4-FFF2-40B4-BE49-F238E27FC236}">
              <a16:creationId xmlns:a16="http://schemas.microsoft.com/office/drawing/2014/main" id="{CDE684D1-98FF-43CD-94B7-FA9102DEA41A}"/>
            </a:ext>
          </a:extLst>
        </xdr:cNvPr>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322" name="n_4aveValue【福祉施設】&#10;有形固定資産減価償却率">
          <a:extLst>
            <a:ext uri="{FF2B5EF4-FFF2-40B4-BE49-F238E27FC236}">
              <a16:creationId xmlns:a16="http://schemas.microsoft.com/office/drawing/2014/main" id="{E3ADF2FA-78A9-4567-9D51-288A39D329F7}"/>
            </a:ext>
          </a:extLst>
        </xdr:cNvPr>
        <xdr:cNvSpPr txBox="1"/>
      </xdr:nvSpPr>
      <xdr:spPr>
        <a:xfrm>
          <a:off x="927744" y="140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102888</xdr:rowOff>
    </xdr:from>
    <xdr:ext cx="405111" cy="259045"/>
    <xdr:sp macro="" textlink="">
      <xdr:nvSpPr>
        <xdr:cNvPr id="323" name="n_1mainValue【福祉施設】&#10;有形固定資産減価償却率">
          <a:extLst>
            <a:ext uri="{FF2B5EF4-FFF2-40B4-BE49-F238E27FC236}">
              <a16:creationId xmlns:a16="http://schemas.microsoft.com/office/drawing/2014/main" id="{984968FC-8F48-40E8-BC96-66C725F557B1}"/>
            </a:ext>
          </a:extLst>
        </xdr:cNvPr>
        <xdr:cNvSpPr txBox="1"/>
      </xdr:nvSpPr>
      <xdr:spPr>
        <a:xfrm>
          <a:off x="3582044" y="1467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60433</xdr:rowOff>
    </xdr:from>
    <xdr:ext cx="405111" cy="259045"/>
    <xdr:sp macro="" textlink="">
      <xdr:nvSpPr>
        <xdr:cNvPr id="324" name="n_2mainValue【福祉施設】&#10;有形固定資産減価償却率">
          <a:extLst>
            <a:ext uri="{FF2B5EF4-FFF2-40B4-BE49-F238E27FC236}">
              <a16:creationId xmlns:a16="http://schemas.microsoft.com/office/drawing/2014/main" id="{BA836351-DD5F-478D-BB6E-3555056F116D}"/>
            </a:ext>
          </a:extLst>
        </xdr:cNvPr>
        <xdr:cNvSpPr txBox="1"/>
      </xdr:nvSpPr>
      <xdr:spPr>
        <a:xfrm>
          <a:off x="2705744" y="1463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16346</xdr:rowOff>
    </xdr:from>
    <xdr:ext cx="405111" cy="259045"/>
    <xdr:sp macro="" textlink="">
      <xdr:nvSpPr>
        <xdr:cNvPr id="325" name="n_3mainValue【福祉施設】&#10;有形固定資産減価償却率">
          <a:extLst>
            <a:ext uri="{FF2B5EF4-FFF2-40B4-BE49-F238E27FC236}">
              <a16:creationId xmlns:a16="http://schemas.microsoft.com/office/drawing/2014/main" id="{D6D217ED-7396-416A-B53E-FFEF294DFEDF}"/>
            </a:ext>
          </a:extLst>
        </xdr:cNvPr>
        <xdr:cNvSpPr txBox="1"/>
      </xdr:nvSpPr>
      <xdr:spPr>
        <a:xfrm>
          <a:off x="1816744" y="1458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143708</xdr:rowOff>
    </xdr:from>
    <xdr:ext cx="405111" cy="259045"/>
    <xdr:sp macro="" textlink="">
      <xdr:nvSpPr>
        <xdr:cNvPr id="326" name="n_4mainValue【福祉施設】&#10;有形固定資産減価償却率">
          <a:extLst>
            <a:ext uri="{FF2B5EF4-FFF2-40B4-BE49-F238E27FC236}">
              <a16:creationId xmlns:a16="http://schemas.microsoft.com/office/drawing/2014/main" id="{443D3E20-47E9-4886-B22E-AA96A5E893F3}"/>
            </a:ext>
          </a:extLst>
        </xdr:cNvPr>
        <xdr:cNvSpPr txBox="1"/>
      </xdr:nvSpPr>
      <xdr:spPr>
        <a:xfrm>
          <a:off x="927744" y="1454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7BDFB71F-ED73-4B44-8114-4F1968EA33B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D10EC48A-8923-4F5B-B18B-211B3EF220B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7129264D-AD4A-445B-B635-6C5A41DFB34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E2424EF3-E807-41D2-9F8D-C9D22D80C22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6C57FED5-44B0-40A8-BB71-4BBF28E3D5B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20085BCA-A1D4-4FB2-83C9-76FA71F0AF4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E16733E6-BDFC-466D-A473-36CA0350BBD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9AD4CF0B-CF0D-4ACE-A024-124E74A702F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62221E25-CF64-49C8-935B-E345AAB78BB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D7E42257-3D9C-4705-B792-BEBEF484581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DD59D43E-92D4-4175-AB6C-7F520695A545}"/>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F35F33B7-3CE0-4583-B7F4-500580805219}"/>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25630CB3-83F0-4B66-9BB0-59DA551DF951}"/>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9094F962-C6C5-40B9-B04D-247BAD48F93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26F65D06-68E9-4528-9CBB-02E70DD0AC4B}"/>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A8CBC7A1-88A4-4309-984F-FC9BC7149876}"/>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EDFB7445-294C-4933-BE9D-E695D8CAD3F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EE453869-4EE2-4D75-81C7-0C22E4D0CE41}"/>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45C09538-85CD-40DD-B0A0-C98F8BF2D01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169DFC79-53CF-403C-8AD8-B10452AF51F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12C79681-F026-4AF2-8189-C77BF93E590B}"/>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1F43C0CB-5C5D-4ACC-9073-047242D3D2E7}"/>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546E272E-0CD1-4EF5-9C96-3DC3927AB63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02A38805-5BB0-4F9A-B1AF-A2A554B22EC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40A0C009-6FB5-4EC7-A1E0-ACDEBE1B3DE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F5F6862D-BE16-4222-93D8-010F0D4A58FA}"/>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573681EE-C928-494F-AB63-14F25C480EE6}"/>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98A0C213-F8B3-4DA0-AC5E-638DD0946568}"/>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175E4347-AE30-4B88-824F-33CC158B7D5D}"/>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663695C6-13F4-40F0-9CBF-004CFB909DD4}"/>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357" name="【福祉施設】&#10;一人当たり面積平均値テキスト">
          <a:extLst>
            <a:ext uri="{FF2B5EF4-FFF2-40B4-BE49-F238E27FC236}">
              <a16:creationId xmlns:a16="http://schemas.microsoft.com/office/drawing/2014/main" id="{9E72BB78-F649-43C9-B30A-E825CEB4A5E9}"/>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6ACA9795-337B-4EF3-B792-A432CF87565B}"/>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0BA171EB-395F-4ABE-8570-F8CD5F0E0CC2}"/>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4B548156-38CA-4553-AB04-7D5B7CEEC4D2}"/>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C4402BEA-E8B9-47EA-9C4D-67780DFC77A5}"/>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62" name="フローチャート: 判断 361">
          <a:extLst>
            <a:ext uri="{FF2B5EF4-FFF2-40B4-BE49-F238E27FC236}">
              <a16:creationId xmlns:a16="http://schemas.microsoft.com/office/drawing/2014/main" id="{7CF7B8C3-DBF4-4DE0-A01A-2AD01B87F28D}"/>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419CD0AA-0D57-4E1C-A9BA-9CF567F3CC9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F23EAA10-8172-49A4-A18D-044176F0ACD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4CEC582F-576E-4DE4-B7AB-93F0858B5E9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716979ED-003A-4CD0-B903-1F392328A88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930FCF66-8421-42CB-A8B4-A6F4B9F5165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69487</xdr:rowOff>
    </xdr:from>
    <xdr:to>
      <xdr:col>55</xdr:col>
      <xdr:colOff>50800</xdr:colOff>
      <xdr:row>85</xdr:row>
      <xdr:rowOff>171087</xdr:rowOff>
    </xdr:to>
    <xdr:sp macro="" textlink="">
      <xdr:nvSpPr>
        <xdr:cNvPr id="368" name="楕円 367">
          <a:extLst>
            <a:ext uri="{FF2B5EF4-FFF2-40B4-BE49-F238E27FC236}">
              <a16:creationId xmlns:a16="http://schemas.microsoft.com/office/drawing/2014/main" id="{F53E1FD2-6771-4D73-808A-1736505BF1A3}"/>
            </a:ext>
          </a:extLst>
        </xdr:cNvPr>
        <xdr:cNvSpPr/>
      </xdr:nvSpPr>
      <xdr:spPr>
        <a:xfrm>
          <a:off x="10426700" y="1464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47914</xdr:rowOff>
    </xdr:from>
    <xdr:ext cx="469744" cy="259045"/>
    <xdr:sp macro="" textlink="">
      <xdr:nvSpPr>
        <xdr:cNvPr id="369" name="【福祉施設】&#10;一人当たり面積該当値テキスト">
          <a:extLst>
            <a:ext uri="{FF2B5EF4-FFF2-40B4-BE49-F238E27FC236}">
              <a16:creationId xmlns:a16="http://schemas.microsoft.com/office/drawing/2014/main" id="{930C73CB-CA78-491A-AC5A-CA9E11D656F0}"/>
            </a:ext>
          </a:extLst>
        </xdr:cNvPr>
        <xdr:cNvSpPr txBox="1"/>
      </xdr:nvSpPr>
      <xdr:spPr>
        <a:xfrm>
          <a:off x="10515600" y="1462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72752</xdr:rowOff>
    </xdr:from>
    <xdr:to>
      <xdr:col>50</xdr:col>
      <xdr:colOff>165100</xdr:colOff>
      <xdr:row>86</xdr:row>
      <xdr:rowOff>2902</xdr:rowOff>
    </xdr:to>
    <xdr:sp macro="" textlink="">
      <xdr:nvSpPr>
        <xdr:cNvPr id="370" name="楕円 369">
          <a:extLst>
            <a:ext uri="{FF2B5EF4-FFF2-40B4-BE49-F238E27FC236}">
              <a16:creationId xmlns:a16="http://schemas.microsoft.com/office/drawing/2014/main" id="{927F1517-6AC0-47A4-8FAB-66909B42E4CE}"/>
            </a:ext>
          </a:extLst>
        </xdr:cNvPr>
        <xdr:cNvSpPr/>
      </xdr:nvSpPr>
      <xdr:spPr>
        <a:xfrm>
          <a:off x="9588500" y="1464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120287</xdr:rowOff>
    </xdr:from>
    <xdr:to>
      <xdr:col>55</xdr:col>
      <xdr:colOff>0</xdr:colOff>
      <xdr:row>85</xdr:row>
      <xdr:rowOff>123552</xdr:rowOff>
    </xdr:to>
    <xdr:cxnSp macro="">
      <xdr:nvCxnSpPr>
        <xdr:cNvPr id="371" name="直線コネクタ 370">
          <a:extLst>
            <a:ext uri="{FF2B5EF4-FFF2-40B4-BE49-F238E27FC236}">
              <a16:creationId xmlns:a16="http://schemas.microsoft.com/office/drawing/2014/main" id="{D304C1A2-4D68-40DD-8312-3821C21C4A6C}"/>
            </a:ext>
          </a:extLst>
        </xdr:cNvPr>
        <xdr:cNvCxnSpPr/>
      </xdr:nvCxnSpPr>
      <xdr:spPr>
        <a:xfrm flipV="1">
          <a:off x="9639300" y="14693537"/>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76019</xdr:rowOff>
    </xdr:from>
    <xdr:to>
      <xdr:col>46</xdr:col>
      <xdr:colOff>38100</xdr:colOff>
      <xdr:row>86</xdr:row>
      <xdr:rowOff>6169</xdr:rowOff>
    </xdr:to>
    <xdr:sp macro="" textlink="">
      <xdr:nvSpPr>
        <xdr:cNvPr id="372" name="楕円 371">
          <a:extLst>
            <a:ext uri="{FF2B5EF4-FFF2-40B4-BE49-F238E27FC236}">
              <a16:creationId xmlns:a16="http://schemas.microsoft.com/office/drawing/2014/main" id="{E6D196C0-5040-4AC4-B8F9-A7BC9605D6B0}"/>
            </a:ext>
          </a:extLst>
        </xdr:cNvPr>
        <xdr:cNvSpPr/>
      </xdr:nvSpPr>
      <xdr:spPr>
        <a:xfrm>
          <a:off x="8699500" y="1464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123552</xdr:rowOff>
    </xdr:from>
    <xdr:to>
      <xdr:col>50</xdr:col>
      <xdr:colOff>114300</xdr:colOff>
      <xdr:row>85</xdr:row>
      <xdr:rowOff>126819</xdr:rowOff>
    </xdr:to>
    <xdr:cxnSp macro="">
      <xdr:nvCxnSpPr>
        <xdr:cNvPr id="373" name="直線コネクタ 372">
          <a:extLst>
            <a:ext uri="{FF2B5EF4-FFF2-40B4-BE49-F238E27FC236}">
              <a16:creationId xmlns:a16="http://schemas.microsoft.com/office/drawing/2014/main" id="{CABDC60F-F453-44E9-9FC3-3A8AB8D32C16}"/>
            </a:ext>
          </a:extLst>
        </xdr:cNvPr>
        <xdr:cNvCxnSpPr/>
      </xdr:nvCxnSpPr>
      <xdr:spPr>
        <a:xfrm flipV="1">
          <a:off x="8750300" y="1469680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80373</xdr:rowOff>
    </xdr:from>
    <xdr:to>
      <xdr:col>41</xdr:col>
      <xdr:colOff>101600</xdr:colOff>
      <xdr:row>86</xdr:row>
      <xdr:rowOff>10523</xdr:rowOff>
    </xdr:to>
    <xdr:sp macro="" textlink="">
      <xdr:nvSpPr>
        <xdr:cNvPr id="374" name="楕円 373">
          <a:extLst>
            <a:ext uri="{FF2B5EF4-FFF2-40B4-BE49-F238E27FC236}">
              <a16:creationId xmlns:a16="http://schemas.microsoft.com/office/drawing/2014/main" id="{F849116B-51D4-45F2-8957-203680A123B8}"/>
            </a:ext>
          </a:extLst>
        </xdr:cNvPr>
        <xdr:cNvSpPr/>
      </xdr:nvSpPr>
      <xdr:spPr>
        <a:xfrm>
          <a:off x="7810500" y="1465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126819</xdr:rowOff>
    </xdr:from>
    <xdr:to>
      <xdr:col>45</xdr:col>
      <xdr:colOff>177800</xdr:colOff>
      <xdr:row>85</xdr:row>
      <xdr:rowOff>131173</xdr:rowOff>
    </xdr:to>
    <xdr:cxnSp macro="">
      <xdr:nvCxnSpPr>
        <xdr:cNvPr id="375" name="直線コネクタ 374">
          <a:extLst>
            <a:ext uri="{FF2B5EF4-FFF2-40B4-BE49-F238E27FC236}">
              <a16:creationId xmlns:a16="http://schemas.microsoft.com/office/drawing/2014/main" id="{1CE0E83C-59B1-4D4A-9C4A-C8C9441CE5F9}"/>
            </a:ext>
          </a:extLst>
        </xdr:cNvPr>
        <xdr:cNvCxnSpPr/>
      </xdr:nvCxnSpPr>
      <xdr:spPr>
        <a:xfrm flipV="1">
          <a:off x="7861300" y="14700069"/>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82550</xdr:rowOff>
    </xdr:from>
    <xdr:to>
      <xdr:col>36</xdr:col>
      <xdr:colOff>165100</xdr:colOff>
      <xdr:row>86</xdr:row>
      <xdr:rowOff>12700</xdr:rowOff>
    </xdr:to>
    <xdr:sp macro="" textlink="">
      <xdr:nvSpPr>
        <xdr:cNvPr id="376" name="楕円 375">
          <a:extLst>
            <a:ext uri="{FF2B5EF4-FFF2-40B4-BE49-F238E27FC236}">
              <a16:creationId xmlns:a16="http://schemas.microsoft.com/office/drawing/2014/main" id="{482E9E1B-8A9D-4B18-A321-D7F8314EEB46}"/>
            </a:ext>
          </a:extLst>
        </xdr:cNvPr>
        <xdr:cNvSpPr/>
      </xdr:nvSpPr>
      <xdr:spPr>
        <a:xfrm>
          <a:off x="6921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131173</xdr:rowOff>
    </xdr:from>
    <xdr:to>
      <xdr:col>41</xdr:col>
      <xdr:colOff>50800</xdr:colOff>
      <xdr:row>85</xdr:row>
      <xdr:rowOff>133350</xdr:rowOff>
    </xdr:to>
    <xdr:cxnSp macro="">
      <xdr:nvCxnSpPr>
        <xdr:cNvPr id="377" name="直線コネクタ 376">
          <a:extLst>
            <a:ext uri="{FF2B5EF4-FFF2-40B4-BE49-F238E27FC236}">
              <a16:creationId xmlns:a16="http://schemas.microsoft.com/office/drawing/2014/main" id="{6D6EF659-D00C-4639-8DAA-9E3E14F73F39}"/>
            </a:ext>
          </a:extLst>
        </xdr:cNvPr>
        <xdr:cNvCxnSpPr/>
      </xdr:nvCxnSpPr>
      <xdr:spPr>
        <a:xfrm flipV="1">
          <a:off x="6972300" y="14704423"/>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378" name="n_1aveValue【福祉施設】&#10;一人当たり面積">
          <a:extLst>
            <a:ext uri="{FF2B5EF4-FFF2-40B4-BE49-F238E27FC236}">
              <a16:creationId xmlns:a16="http://schemas.microsoft.com/office/drawing/2014/main" id="{CF530A1B-45CB-4CE3-9B1F-8ABC0044C2AC}"/>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379" name="n_2aveValue【福祉施設】&#10;一人当たり面積">
          <a:extLst>
            <a:ext uri="{FF2B5EF4-FFF2-40B4-BE49-F238E27FC236}">
              <a16:creationId xmlns:a16="http://schemas.microsoft.com/office/drawing/2014/main" id="{933F5619-07A4-476B-862D-298CB9575F9F}"/>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380" name="n_3aveValue【福祉施設】&#10;一人当たり面積">
          <a:extLst>
            <a:ext uri="{FF2B5EF4-FFF2-40B4-BE49-F238E27FC236}">
              <a16:creationId xmlns:a16="http://schemas.microsoft.com/office/drawing/2014/main" id="{A0CEC3F3-2B7F-4F5C-B1DE-5EC2E0824513}"/>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381" name="n_4aveValue【福祉施設】&#10;一人当たり面積">
          <a:extLst>
            <a:ext uri="{FF2B5EF4-FFF2-40B4-BE49-F238E27FC236}">
              <a16:creationId xmlns:a16="http://schemas.microsoft.com/office/drawing/2014/main" id="{01B87026-8141-4A42-84B4-3BED2261BDD9}"/>
            </a:ext>
          </a:extLst>
        </xdr:cNvPr>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165479</xdr:rowOff>
    </xdr:from>
    <xdr:ext cx="469744" cy="259045"/>
    <xdr:sp macro="" textlink="">
      <xdr:nvSpPr>
        <xdr:cNvPr id="382" name="n_1mainValue【福祉施設】&#10;一人当たり面積">
          <a:extLst>
            <a:ext uri="{FF2B5EF4-FFF2-40B4-BE49-F238E27FC236}">
              <a16:creationId xmlns:a16="http://schemas.microsoft.com/office/drawing/2014/main" id="{E8634204-CDAE-4966-B5C3-F5202CEDFCD1}"/>
            </a:ext>
          </a:extLst>
        </xdr:cNvPr>
        <xdr:cNvSpPr txBox="1"/>
      </xdr:nvSpPr>
      <xdr:spPr>
        <a:xfrm>
          <a:off x="9391727" y="1473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168746</xdr:rowOff>
    </xdr:from>
    <xdr:ext cx="469744" cy="259045"/>
    <xdr:sp macro="" textlink="">
      <xdr:nvSpPr>
        <xdr:cNvPr id="383" name="n_2mainValue【福祉施設】&#10;一人当たり面積">
          <a:extLst>
            <a:ext uri="{FF2B5EF4-FFF2-40B4-BE49-F238E27FC236}">
              <a16:creationId xmlns:a16="http://schemas.microsoft.com/office/drawing/2014/main" id="{09F7241C-2F59-472D-9674-10620FB632E5}"/>
            </a:ext>
          </a:extLst>
        </xdr:cNvPr>
        <xdr:cNvSpPr txBox="1"/>
      </xdr:nvSpPr>
      <xdr:spPr>
        <a:xfrm>
          <a:off x="8515427" y="1474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1650</xdr:rowOff>
    </xdr:from>
    <xdr:ext cx="469744" cy="259045"/>
    <xdr:sp macro="" textlink="">
      <xdr:nvSpPr>
        <xdr:cNvPr id="384" name="n_3mainValue【福祉施設】&#10;一人当たり面積">
          <a:extLst>
            <a:ext uri="{FF2B5EF4-FFF2-40B4-BE49-F238E27FC236}">
              <a16:creationId xmlns:a16="http://schemas.microsoft.com/office/drawing/2014/main" id="{572D7443-3794-4479-98D6-F50F1201266F}"/>
            </a:ext>
          </a:extLst>
        </xdr:cNvPr>
        <xdr:cNvSpPr txBox="1"/>
      </xdr:nvSpPr>
      <xdr:spPr>
        <a:xfrm>
          <a:off x="7626427" y="1474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3827</xdr:rowOff>
    </xdr:from>
    <xdr:ext cx="469744" cy="259045"/>
    <xdr:sp macro="" textlink="">
      <xdr:nvSpPr>
        <xdr:cNvPr id="385" name="n_4mainValue【福祉施設】&#10;一人当たり面積">
          <a:extLst>
            <a:ext uri="{FF2B5EF4-FFF2-40B4-BE49-F238E27FC236}">
              <a16:creationId xmlns:a16="http://schemas.microsoft.com/office/drawing/2014/main" id="{D3CC3705-F9C4-4C29-8C9C-CE06CA42EC26}"/>
            </a:ext>
          </a:extLst>
        </xdr:cNvPr>
        <xdr:cNvSpPr txBox="1"/>
      </xdr:nvSpPr>
      <xdr:spPr>
        <a:xfrm>
          <a:off x="6737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445BC3DD-E994-4D57-A027-FBEA923C181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D022FE0E-55B8-457C-BB9D-848C556783F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DAFCE20C-05D5-43B6-9974-3190BA543CA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31B924EA-CD3E-4E37-BDEF-D790331C21A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1A22ECF8-EA37-4226-AC52-7DF2A9C725B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CED21A35-AC02-433C-9277-172B1388A3F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2BAF4996-B463-4FDE-9C18-4851F8C538C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2EBD3F5C-092E-4F5B-9817-84A91EE221C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4" name="正方形/長方形 393">
          <a:extLst>
            <a:ext uri="{FF2B5EF4-FFF2-40B4-BE49-F238E27FC236}">
              <a16:creationId xmlns:a16="http://schemas.microsoft.com/office/drawing/2014/main" id="{54D8E7F3-E7A1-4D89-91DE-A8F2A4BD068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5" name="正方形/長方形 394">
          <a:extLst>
            <a:ext uri="{FF2B5EF4-FFF2-40B4-BE49-F238E27FC236}">
              <a16:creationId xmlns:a16="http://schemas.microsoft.com/office/drawing/2014/main" id="{3441EA00-0735-48AA-8150-1665F5F6217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6" name="正方形/長方形 395">
          <a:extLst>
            <a:ext uri="{FF2B5EF4-FFF2-40B4-BE49-F238E27FC236}">
              <a16:creationId xmlns:a16="http://schemas.microsoft.com/office/drawing/2014/main" id="{7EBFA407-A483-4CBA-99F7-E7A575B8CEC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7" name="正方形/長方形 396">
          <a:extLst>
            <a:ext uri="{FF2B5EF4-FFF2-40B4-BE49-F238E27FC236}">
              <a16:creationId xmlns:a16="http://schemas.microsoft.com/office/drawing/2014/main" id="{D6CB79B7-1464-4612-AD0E-19140DA8C04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8" name="正方形/長方形 397">
          <a:extLst>
            <a:ext uri="{FF2B5EF4-FFF2-40B4-BE49-F238E27FC236}">
              <a16:creationId xmlns:a16="http://schemas.microsoft.com/office/drawing/2014/main" id="{1B03F8A4-A857-40AC-B9B2-DE07088C02C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9" name="正方形/長方形 398">
          <a:extLst>
            <a:ext uri="{FF2B5EF4-FFF2-40B4-BE49-F238E27FC236}">
              <a16:creationId xmlns:a16="http://schemas.microsoft.com/office/drawing/2014/main" id="{B605C65E-2AF7-4037-A757-03050540457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0" name="正方形/長方形 399">
          <a:extLst>
            <a:ext uri="{FF2B5EF4-FFF2-40B4-BE49-F238E27FC236}">
              <a16:creationId xmlns:a16="http://schemas.microsoft.com/office/drawing/2014/main" id="{10A8D486-CF2A-404D-84A7-5875D43BF5F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1" name="正方形/長方形 400">
          <a:extLst>
            <a:ext uri="{FF2B5EF4-FFF2-40B4-BE49-F238E27FC236}">
              <a16:creationId xmlns:a16="http://schemas.microsoft.com/office/drawing/2014/main" id="{A18C5578-8EF1-49BC-8B62-28017FE404A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C1CB2193-97F2-4AB9-B362-0F0C9988E44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1C6106EC-A94E-44D1-947D-B4D0AB2D62C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B9842204-930B-4C9C-9408-A95BEE3AC08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398DF75A-7475-443F-9131-E4980CB66D8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522F6A12-E219-48DF-91A7-F376454AA24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F66849E5-D9FA-4D2E-8883-768FF6201BA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3056D5D6-4214-4C48-9895-665AE20DCFA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383DC333-318C-40D0-B0A1-8B6BAE5CC5D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0" name="テキスト ボックス 409">
          <a:extLst>
            <a:ext uri="{FF2B5EF4-FFF2-40B4-BE49-F238E27FC236}">
              <a16:creationId xmlns:a16="http://schemas.microsoft.com/office/drawing/2014/main" id="{FF1A98F1-A036-41ED-9FF9-19471D24F22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a:extLst>
            <a:ext uri="{FF2B5EF4-FFF2-40B4-BE49-F238E27FC236}">
              <a16:creationId xmlns:a16="http://schemas.microsoft.com/office/drawing/2014/main" id="{D367B848-6BE4-40EA-9717-972FE3432EA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2" name="テキスト ボックス 411">
          <a:extLst>
            <a:ext uri="{FF2B5EF4-FFF2-40B4-BE49-F238E27FC236}">
              <a16:creationId xmlns:a16="http://schemas.microsoft.com/office/drawing/2014/main" id="{1C6B7A68-0BCB-4E9D-869B-BB6091D19B0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3" name="直線コネクタ 412">
          <a:extLst>
            <a:ext uri="{FF2B5EF4-FFF2-40B4-BE49-F238E27FC236}">
              <a16:creationId xmlns:a16="http://schemas.microsoft.com/office/drawing/2014/main" id="{8EEACA01-9BF8-4E60-AD95-9E0EC2077C3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4" name="テキスト ボックス 413">
          <a:extLst>
            <a:ext uri="{FF2B5EF4-FFF2-40B4-BE49-F238E27FC236}">
              <a16:creationId xmlns:a16="http://schemas.microsoft.com/office/drawing/2014/main" id="{5A6670AE-7536-4ACA-8BCB-3F245239BDC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5" name="直線コネクタ 414">
          <a:extLst>
            <a:ext uri="{FF2B5EF4-FFF2-40B4-BE49-F238E27FC236}">
              <a16:creationId xmlns:a16="http://schemas.microsoft.com/office/drawing/2014/main" id="{0791C239-A9D9-4AA8-BA8D-A92D4C03B32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6" name="テキスト ボックス 415">
          <a:extLst>
            <a:ext uri="{FF2B5EF4-FFF2-40B4-BE49-F238E27FC236}">
              <a16:creationId xmlns:a16="http://schemas.microsoft.com/office/drawing/2014/main" id="{AD103724-9917-4A85-9A4E-CD1A8A4C422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7" name="直線コネクタ 416">
          <a:extLst>
            <a:ext uri="{FF2B5EF4-FFF2-40B4-BE49-F238E27FC236}">
              <a16:creationId xmlns:a16="http://schemas.microsoft.com/office/drawing/2014/main" id="{6A8EC51F-6E7E-4842-AE49-21B9C26C8A7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8" name="テキスト ボックス 417">
          <a:extLst>
            <a:ext uri="{FF2B5EF4-FFF2-40B4-BE49-F238E27FC236}">
              <a16:creationId xmlns:a16="http://schemas.microsoft.com/office/drawing/2014/main" id="{00B20E03-B09B-487D-833D-C96E73D9DA5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9" name="直線コネクタ 418">
          <a:extLst>
            <a:ext uri="{FF2B5EF4-FFF2-40B4-BE49-F238E27FC236}">
              <a16:creationId xmlns:a16="http://schemas.microsoft.com/office/drawing/2014/main" id="{150CC0FA-C815-4AEC-A34A-4C5201F7669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0" name="テキスト ボックス 419">
          <a:extLst>
            <a:ext uri="{FF2B5EF4-FFF2-40B4-BE49-F238E27FC236}">
              <a16:creationId xmlns:a16="http://schemas.microsoft.com/office/drawing/2014/main" id="{0B4680C9-5807-4995-88DE-9D8B21F1C25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1" name="直線コネクタ 420">
          <a:extLst>
            <a:ext uri="{FF2B5EF4-FFF2-40B4-BE49-F238E27FC236}">
              <a16:creationId xmlns:a16="http://schemas.microsoft.com/office/drawing/2014/main" id="{734363A0-7E26-4516-879A-2E15433A2E1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2" name="テキスト ボックス 421">
          <a:extLst>
            <a:ext uri="{FF2B5EF4-FFF2-40B4-BE49-F238E27FC236}">
              <a16:creationId xmlns:a16="http://schemas.microsoft.com/office/drawing/2014/main" id="{F58CB6CE-828F-4777-9F54-F4D759FE201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7B0B0A61-C7BE-41EF-A457-2959DE24A42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4" name="テキスト ボックス 423">
          <a:extLst>
            <a:ext uri="{FF2B5EF4-FFF2-40B4-BE49-F238E27FC236}">
              <a16:creationId xmlns:a16="http://schemas.microsoft.com/office/drawing/2014/main" id="{1916523C-37AB-4219-A1C8-5613E645C28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5" name="【一般廃棄物処理施設】&#10;有形固定資産減価償却率グラフ枠">
          <a:extLst>
            <a:ext uri="{FF2B5EF4-FFF2-40B4-BE49-F238E27FC236}">
              <a16:creationId xmlns:a16="http://schemas.microsoft.com/office/drawing/2014/main" id="{B716AC3A-439E-4D1D-AF7D-D3398871901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426" name="直線コネクタ 425">
          <a:extLst>
            <a:ext uri="{FF2B5EF4-FFF2-40B4-BE49-F238E27FC236}">
              <a16:creationId xmlns:a16="http://schemas.microsoft.com/office/drawing/2014/main" id="{4F5A92F5-B6DD-45AE-B76C-A3FB8CC906E6}"/>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7" name="【一般廃棄物処理施設】&#10;有形固定資産減価償却率最小値テキスト">
          <a:extLst>
            <a:ext uri="{FF2B5EF4-FFF2-40B4-BE49-F238E27FC236}">
              <a16:creationId xmlns:a16="http://schemas.microsoft.com/office/drawing/2014/main" id="{B2F6F81E-C481-401C-A165-E7D4BE852A5A}"/>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8" name="直線コネクタ 427">
          <a:extLst>
            <a:ext uri="{FF2B5EF4-FFF2-40B4-BE49-F238E27FC236}">
              <a16:creationId xmlns:a16="http://schemas.microsoft.com/office/drawing/2014/main" id="{C1C2B593-9620-4149-8A3E-E9B26544D6CD}"/>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9" name="【一般廃棄物処理施設】&#10;有形固定資産減価償却率最大値テキスト">
          <a:extLst>
            <a:ext uri="{FF2B5EF4-FFF2-40B4-BE49-F238E27FC236}">
              <a16:creationId xmlns:a16="http://schemas.microsoft.com/office/drawing/2014/main" id="{174EA3DC-D687-47B7-BFB5-DCB5085E4243}"/>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30" name="直線コネクタ 429">
          <a:extLst>
            <a:ext uri="{FF2B5EF4-FFF2-40B4-BE49-F238E27FC236}">
              <a16:creationId xmlns:a16="http://schemas.microsoft.com/office/drawing/2014/main" id="{A3BEEF7D-D4B8-408E-B8BF-1D5EDB6CF6D1}"/>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431" name="【一般廃棄物処理施設】&#10;有形固定資産減価償却率平均値テキスト">
          <a:extLst>
            <a:ext uri="{FF2B5EF4-FFF2-40B4-BE49-F238E27FC236}">
              <a16:creationId xmlns:a16="http://schemas.microsoft.com/office/drawing/2014/main" id="{053EB645-4891-44F2-B908-10D12983C769}"/>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2" name="フローチャート: 判断 431">
          <a:extLst>
            <a:ext uri="{FF2B5EF4-FFF2-40B4-BE49-F238E27FC236}">
              <a16:creationId xmlns:a16="http://schemas.microsoft.com/office/drawing/2014/main" id="{C93F7D08-8E93-4971-913B-60725CA234EC}"/>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433" name="フローチャート: 判断 432">
          <a:extLst>
            <a:ext uri="{FF2B5EF4-FFF2-40B4-BE49-F238E27FC236}">
              <a16:creationId xmlns:a16="http://schemas.microsoft.com/office/drawing/2014/main" id="{BC623875-F19F-4A58-A746-B5D557A5AA2B}"/>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4" name="フローチャート: 判断 433">
          <a:extLst>
            <a:ext uri="{FF2B5EF4-FFF2-40B4-BE49-F238E27FC236}">
              <a16:creationId xmlns:a16="http://schemas.microsoft.com/office/drawing/2014/main" id="{66649884-D35A-435A-B1AC-49F45319D942}"/>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35" name="フローチャート: 判断 434">
          <a:extLst>
            <a:ext uri="{FF2B5EF4-FFF2-40B4-BE49-F238E27FC236}">
              <a16:creationId xmlns:a16="http://schemas.microsoft.com/office/drawing/2014/main" id="{3877A759-1641-4463-9452-11DA20E4BFCE}"/>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436" name="フローチャート: 判断 435">
          <a:extLst>
            <a:ext uri="{FF2B5EF4-FFF2-40B4-BE49-F238E27FC236}">
              <a16:creationId xmlns:a16="http://schemas.microsoft.com/office/drawing/2014/main" id="{1518406A-6884-44FE-9DFD-2118808BE1BD}"/>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50C2C131-E39C-4E19-A31A-85017FE480C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51EC78D4-219E-42A1-9BAB-76A645ADE01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5D740A9F-B1C0-46AD-A213-94FDACE3B6B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552EA979-7154-4A0C-98ED-2BB44135CF2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40B859B5-EB96-409F-A6EE-3967CDD4A56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38735</xdr:rowOff>
    </xdr:from>
    <xdr:to>
      <xdr:col>85</xdr:col>
      <xdr:colOff>177800</xdr:colOff>
      <xdr:row>40</xdr:row>
      <xdr:rowOff>140335</xdr:rowOff>
    </xdr:to>
    <xdr:sp macro="" textlink="">
      <xdr:nvSpPr>
        <xdr:cNvPr id="442" name="楕円 441">
          <a:extLst>
            <a:ext uri="{FF2B5EF4-FFF2-40B4-BE49-F238E27FC236}">
              <a16:creationId xmlns:a16="http://schemas.microsoft.com/office/drawing/2014/main" id="{D068B090-6CAC-426B-B7E3-0416B85BC628}"/>
            </a:ext>
          </a:extLst>
        </xdr:cNvPr>
        <xdr:cNvSpPr/>
      </xdr:nvSpPr>
      <xdr:spPr>
        <a:xfrm>
          <a:off x="16268700" y="689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17162</xdr:rowOff>
    </xdr:from>
    <xdr:ext cx="405111" cy="259045"/>
    <xdr:sp macro="" textlink="">
      <xdr:nvSpPr>
        <xdr:cNvPr id="443" name="【一般廃棄物処理施設】&#10;有形固定資産減価償却率該当値テキスト">
          <a:extLst>
            <a:ext uri="{FF2B5EF4-FFF2-40B4-BE49-F238E27FC236}">
              <a16:creationId xmlns:a16="http://schemas.microsoft.com/office/drawing/2014/main" id="{094C0E28-1999-407C-8F24-9C8AFA93854D}"/>
            </a:ext>
          </a:extLst>
        </xdr:cNvPr>
        <xdr:cNvSpPr txBox="1"/>
      </xdr:nvSpPr>
      <xdr:spPr>
        <a:xfrm>
          <a:off x="16357600" y="687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12065</xdr:rowOff>
    </xdr:from>
    <xdr:to>
      <xdr:col>81</xdr:col>
      <xdr:colOff>101600</xdr:colOff>
      <xdr:row>40</xdr:row>
      <xdr:rowOff>113665</xdr:rowOff>
    </xdr:to>
    <xdr:sp macro="" textlink="">
      <xdr:nvSpPr>
        <xdr:cNvPr id="444" name="楕円 443">
          <a:extLst>
            <a:ext uri="{FF2B5EF4-FFF2-40B4-BE49-F238E27FC236}">
              <a16:creationId xmlns:a16="http://schemas.microsoft.com/office/drawing/2014/main" id="{4C2731BC-BDFD-4560-BF82-6A5D9D160A61}"/>
            </a:ext>
          </a:extLst>
        </xdr:cNvPr>
        <xdr:cNvSpPr/>
      </xdr:nvSpPr>
      <xdr:spPr>
        <a:xfrm>
          <a:off x="15430500" y="687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62865</xdr:rowOff>
    </xdr:from>
    <xdr:to>
      <xdr:col>85</xdr:col>
      <xdr:colOff>127000</xdr:colOff>
      <xdr:row>40</xdr:row>
      <xdr:rowOff>89535</xdr:rowOff>
    </xdr:to>
    <xdr:cxnSp macro="">
      <xdr:nvCxnSpPr>
        <xdr:cNvPr id="445" name="直線コネクタ 444">
          <a:extLst>
            <a:ext uri="{FF2B5EF4-FFF2-40B4-BE49-F238E27FC236}">
              <a16:creationId xmlns:a16="http://schemas.microsoft.com/office/drawing/2014/main" id="{9679373F-21BD-4DC0-A17C-C29FC608D197}"/>
            </a:ext>
          </a:extLst>
        </xdr:cNvPr>
        <xdr:cNvCxnSpPr/>
      </xdr:nvCxnSpPr>
      <xdr:spPr>
        <a:xfrm>
          <a:off x="15481300" y="692086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154940</xdr:rowOff>
    </xdr:from>
    <xdr:to>
      <xdr:col>76</xdr:col>
      <xdr:colOff>165100</xdr:colOff>
      <xdr:row>40</xdr:row>
      <xdr:rowOff>85090</xdr:rowOff>
    </xdr:to>
    <xdr:sp macro="" textlink="">
      <xdr:nvSpPr>
        <xdr:cNvPr id="446" name="楕円 445">
          <a:extLst>
            <a:ext uri="{FF2B5EF4-FFF2-40B4-BE49-F238E27FC236}">
              <a16:creationId xmlns:a16="http://schemas.microsoft.com/office/drawing/2014/main" id="{3FFA2C9B-F795-4C78-8958-A71B0CFAD7F7}"/>
            </a:ext>
          </a:extLst>
        </xdr:cNvPr>
        <xdr:cNvSpPr/>
      </xdr:nvSpPr>
      <xdr:spPr>
        <a:xfrm>
          <a:off x="14541500" y="68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34290</xdr:rowOff>
    </xdr:from>
    <xdr:to>
      <xdr:col>81</xdr:col>
      <xdr:colOff>50800</xdr:colOff>
      <xdr:row>40</xdr:row>
      <xdr:rowOff>62865</xdr:rowOff>
    </xdr:to>
    <xdr:cxnSp macro="">
      <xdr:nvCxnSpPr>
        <xdr:cNvPr id="447" name="直線コネクタ 446">
          <a:extLst>
            <a:ext uri="{FF2B5EF4-FFF2-40B4-BE49-F238E27FC236}">
              <a16:creationId xmlns:a16="http://schemas.microsoft.com/office/drawing/2014/main" id="{8DA9B9F0-E987-4864-8E86-72D2AEBBB036}"/>
            </a:ext>
          </a:extLst>
        </xdr:cNvPr>
        <xdr:cNvCxnSpPr/>
      </xdr:nvCxnSpPr>
      <xdr:spPr>
        <a:xfrm>
          <a:off x="14592300" y="689229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114935</xdr:rowOff>
    </xdr:from>
    <xdr:to>
      <xdr:col>72</xdr:col>
      <xdr:colOff>38100</xdr:colOff>
      <xdr:row>40</xdr:row>
      <xdr:rowOff>45085</xdr:rowOff>
    </xdr:to>
    <xdr:sp macro="" textlink="">
      <xdr:nvSpPr>
        <xdr:cNvPr id="448" name="楕円 447">
          <a:extLst>
            <a:ext uri="{FF2B5EF4-FFF2-40B4-BE49-F238E27FC236}">
              <a16:creationId xmlns:a16="http://schemas.microsoft.com/office/drawing/2014/main" id="{AC8F5EFA-04C4-4C59-A31E-4EC12A69FB60}"/>
            </a:ext>
          </a:extLst>
        </xdr:cNvPr>
        <xdr:cNvSpPr/>
      </xdr:nvSpPr>
      <xdr:spPr>
        <a:xfrm>
          <a:off x="13652500" y="680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165735</xdr:rowOff>
    </xdr:from>
    <xdr:to>
      <xdr:col>76</xdr:col>
      <xdr:colOff>114300</xdr:colOff>
      <xdr:row>40</xdr:row>
      <xdr:rowOff>34290</xdr:rowOff>
    </xdr:to>
    <xdr:cxnSp macro="">
      <xdr:nvCxnSpPr>
        <xdr:cNvPr id="449" name="直線コネクタ 448">
          <a:extLst>
            <a:ext uri="{FF2B5EF4-FFF2-40B4-BE49-F238E27FC236}">
              <a16:creationId xmlns:a16="http://schemas.microsoft.com/office/drawing/2014/main" id="{8B6C5E38-A0FB-4ED5-8E63-22BC7653DBCE}"/>
            </a:ext>
          </a:extLst>
        </xdr:cNvPr>
        <xdr:cNvCxnSpPr/>
      </xdr:nvCxnSpPr>
      <xdr:spPr>
        <a:xfrm>
          <a:off x="13703300" y="68522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53975</xdr:rowOff>
    </xdr:from>
    <xdr:to>
      <xdr:col>67</xdr:col>
      <xdr:colOff>101600</xdr:colOff>
      <xdr:row>39</xdr:row>
      <xdr:rowOff>155575</xdr:rowOff>
    </xdr:to>
    <xdr:sp macro="" textlink="">
      <xdr:nvSpPr>
        <xdr:cNvPr id="450" name="楕円 449">
          <a:extLst>
            <a:ext uri="{FF2B5EF4-FFF2-40B4-BE49-F238E27FC236}">
              <a16:creationId xmlns:a16="http://schemas.microsoft.com/office/drawing/2014/main" id="{7DD6F871-D331-4AAE-9FFC-8A44EA1D10B6}"/>
            </a:ext>
          </a:extLst>
        </xdr:cNvPr>
        <xdr:cNvSpPr/>
      </xdr:nvSpPr>
      <xdr:spPr>
        <a:xfrm>
          <a:off x="127635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104775</xdr:rowOff>
    </xdr:from>
    <xdr:to>
      <xdr:col>71</xdr:col>
      <xdr:colOff>177800</xdr:colOff>
      <xdr:row>39</xdr:row>
      <xdr:rowOff>165735</xdr:rowOff>
    </xdr:to>
    <xdr:cxnSp macro="">
      <xdr:nvCxnSpPr>
        <xdr:cNvPr id="451" name="直線コネクタ 450">
          <a:extLst>
            <a:ext uri="{FF2B5EF4-FFF2-40B4-BE49-F238E27FC236}">
              <a16:creationId xmlns:a16="http://schemas.microsoft.com/office/drawing/2014/main" id="{4EA33821-BE53-4944-A22B-26E7ABD58C88}"/>
            </a:ext>
          </a:extLst>
        </xdr:cNvPr>
        <xdr:cNvCxnSpPr/>
      </xdr:nvCxnSpPr>
      <xdr:spPr>
        <a:xfrm>
          <a:off x="12814300" y="679132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452" name="n_1aveValue【一般廃棄物処理施設】&#10;有形固定資産減価償却率">
          <a:extLst>
            <a:ext uri="{FF2B5EF4-FFF2-40B4-BE49-F238E27FC236}">
              <a16:creationId xmlns:a16="http://schemas.microsoft.com/office/drawing/2014/main" id="{66C5F2F6-F612-4E0A-8BE2-C70DE8402501}"/>
            </a:ext>
          </a:extLst>
        </xdr:cNvPr>
        <xdr:cNvSpPr txBox="1"/>
      </xdr:nvSpPr>
      <xdr:spPr>
        <a:xfrm>
          <a:off x="15266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453" name="n_2aveValue【一般廃棄物処理施設】&#10;有形固定資産減価償却率">
          <a:extLst>
            <a:ext uri="{FF2B5EF4-FFF2-40B4-BE49-F238E27FC236}">
              <a16:creationId xmlns:a16="http://schemas.microsoft.com/office/drawing/2014/main" id="{86AFE01A-A9FC-48FC-8DD3-71E1003C3177}"/>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454" name="n_3aveValue【一般廃棄物処理施設】&#10;有形固定資産減価償却率">
          <a:extLst>
            <a:ext uri="{FF2B5EF4-FFF2-40B4-BE49-F238E27FC236}">
              <a16:creationId xmlns:a16="http://schemas.microsoft.com/office/drawing/2014/main" id="{53C48118-5B3C-4423-8721-9F963FFC4166}"/>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455" name="n_4aveValue【一般廃棄物処理施設】&#10;有形固定資産減価償却率">
          <a:extLst>
            <a:ext uri="{FF2B5EF4-FFF2-40B4-BE49-F238E27FC236}">
              <a16:creationId xmlns:a16="http://schemas.microsoft.com/office/drawing/2014/main" id="{DCEF0068-C478-4094-A198-D464105972D5}"/>
            </a:ext>
          </a:extLst>
        </xdr:cNvPr>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104792</xdr:rowOff>
    </xdr:from>
    <xdr:ext cx="405111" cy="259045"/>
    <xdr:sp macro="" textlink="">
      <xdr:nvSpPr>
        <xdr:cNvPr id="456" name="n_1mainValue【一般廃棄物処理施設】&#10;有形固定資産減価償却率">
          <a:extLst>
            <a:ext uri="{FF2B5EF4-FFF2-40B4-BE49-F238E27FC236}">
              <a16:creationId xmlns:a16="http://schemas.microsoft.com/office/drawing/2014/main" id="{38D36F0A-5A89-43F0-AC7A-A54672A18B22}"/>
            </a:ext>
          </a:extLst>
        </xdr:cNvPr>
        <xdr:cNvSpPr txBox="1"/>
      </xdr:nvSpPr>
      <xdr:spPr>
        <a:xfrm>
          <a:off x="15266044"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76217</xdr:rowOff>
    </xdr:from>
    <xdr:ext cx="405111" cy="259045"/>
    <xdr:sp macro="" textlink="">
      <xdr:nvSpPr>
        <xdr:cNvPr id="457" name="n_2mainValue【一般廃棄物処理施設】&#10;有形固定資産減価償却率">
          <a:extLst>
            <a:ext uri="{FF2B5EF4-FFF2-40B4-BE49-F238E27FC236}">
              <a16:creationId xmlns:a16="http://schemas.microsoft.com/office/drawing/2014/main" id="{FCE03C7B-3820-4C4D-B703-F854EA47C186}"/>
            </a:ext>
          </a:extLst>
        </xdr:cNvPr>
        <xdr:cNvSpPr txBox="1"/>
      </xdr:nvSpPr>
      <xdr:spPr>
        <a:xfrm>
          <a:off x="14389744" y="693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36212</xdr:rowOff>
    </xdr:from>
    <xdr:ext cx="405111" cy="259045"/>
    <xdr:sp macro="" textlink="">
      <xdr:nvSpPr>
        <xdr:cNvPr id="458" name="n_3mainValue【一般廃棄物処理施設】&#10;有形固定資産減価償却率">
          <a:extLst>
            <a:ext uri="{FF2B5EF4-FFF2-40B4-BE49-F238E27FC236}">
              <a16:creationId xmlns:a16="http://schemas.microsoft.com/office/drawing/2014/main" id="{88721851-CFC1-4A65-B161-BB31BB4E74BA}"/>
            </a:ext>
          </a:extLst>
        </xdr:cNvPr>
        <xdr:cNvSpPr txBox="1"/>
      </xdr:nvSpPr>
      <xdr:spPr>
        <a:xfrm>
          <a:off x="13500744" y="689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146702</xdr:rowOff>
    </xdr:from>
    <xdr:ext cx="405111" cy="259045"/>
    <xdr:sp macro="" textlink="">
      <xdr:nvSpPr>
        <xdr:cNvPr id="459" name="n_4mainValue【一般廃棄物処理施設】&#10;有形固定資産減価償却率">
          <a:extLst>
            <a:ext uri="{FF2B5EF4-FFF2-40B4-BE49-F238E27FC236}">
              <a16:creationId xmlns:a16="http://schemas.microsoft.com/office/drawing/2014/main" id="{0D3735C0-A6E4-476C-88DF-E75858CC579B}"/>
            </a:ext>
          </a:extLst>
        </xdr:cNvPr>
        <xdr:cNvSpPr txBox="1"/>
      </xdr:nvSpPr>
      <xdr:spPr>
        <a:xfrm>
          <a:off x="12611744" y="683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0" name="正方形/長方形 459">
          <a:extLst>
            <a:ext uri="{FF2B5EF4-FFF2-40B4-BE49-F238E27FC236}">
              <a16:creationId xmlns:a16="http://schemas.microsoft.com/office/drawing/2014/main" id="{CAE06099-B73E-4F24-B09A-5D80AC4EC3C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1" name="正方形/長方形 460">
          <a:extLst>
            <a:ext uri="{FF2B5EF4-FFF2-40B4-BE49-F238E27FC236}">
              <a16:creationId xmlns:a16="http://schemas.microsoft.com/office/drawing/2014/main" id="{A75D199A-9EBC-4C51-838C-A7884A91F26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2" name="正方形/長方形 461">
          <a:extLst>
            <a:ext uri="{FF2B5EF4-FFF2-40B4-BE49-F238E27FC236}">
              <a16:creationId xmlns:a16="http://schemas.microsoft.com/office/drawing/2014/main" id="{94415E6F-FBCC-4EC9-9CED-1DA1C6C9C3E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3" name="正方形/長方形 462">
          <a:extLst>
            <a:ext uri="{FF2B5EF4-FFF2-40B4-BE49-F238E27FC236}">
              <a16:creationId xmlns:a16="http://schemas.microsoft.com/office/drawing/2014/main" id="{CFFD4E3D-7497-4D8B-8289-62A3636CF0E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4" name="正方形/長方形 463">
          <a:extLst>
            <a:ext uri="{FF2B5EF4-FFF2-40B4-BE49-F238E27FC236}">
              <a16:creationId xmlns:a16="http://schemas.microsoft.com/office/drawing/2014/main" id="{DBB81293-22CC-4999-8755-2A77A9C1A6E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5" name="正方形/長方形 464">
          <a:extLst>
            <a:ext uri="{FF2B5EF4-FFF2-40B4-BE49-F238E27FC236}">
              <a16:creationId xmlns:a16="http://schemas.microsoft.com/office/drawing/2014/main" id="{AEDAFE6C-C004-4F9C-85FA-E1449FC65CE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6" name="正方形/長方形 465">
          <a:extLst>
            <a:ext uri="{FF2B5EF4-FFF2-40B4-BE49-F238E27FC236}">
              <a16:creationId xmlns:a16="http://schemas.microsoft.com/office/drawing/2014/main" id="{892E8F9F-52D6-470F-88BA-576F237B97E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7" name="正方形/長方形 466">
          <a:extLst>
            <a:ext uri="{FF2B5EF4-FFF2-40B4-BE49-F238E27FC236}">
              <a16:creationId xmlns:a16="http://schemas.microsoft.com/office/drawing/2014/main" id="{F5095023-82CF-43E4-858D-A9CAD4C9964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8" name="テキスト ボックス 467">
          <a:extLst>
            <a:ext uri="{FF2B5EF4-FFF2-40B4-BE49-F238E27FC236}">
              <a16:creationId xmlns:a16="http://schemas.microsoft.com/office/drawing/2014/main" id="{3F255A10-529B-4F1B-BACE-F3BFE553F0D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9" name="直線コネクタ 468">
          <a:extLst>
            <a:ext uri="{FF2B5EF4-FFF2-40B4-BE49-F238E27FC236}">
              <a16:creationId xmlns:a16="http://schemas.microsoft.com/office/drawing/2014/main" id="{3D479951-6AC9-42CA-9F6D-FBBCD450681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70" name="直線コネクタ 469">
          <a:extLst>
            <a:ext uri="{FF2B5EF4-FFF2-40B4-BE49-F238E27FC236}">
              <a16:creationId xmlns:a16="http://schemas.microsoft.com/office/drawing/2014/main" id="{F4E456B2-AF46-473E-B8E0-8331C5AAE47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71" name="テキスト ボックス 470">
          <a:extLst>
            <a:ext uri="{FF2B5EF4-FFF2-40B4-BE49-F238E27FC236}">
              <a16:creationId xmlns:a16="http://schemas.microsoft.com/office/drawing/2014/main" id="{EC32FFD8-8965-4C9D-A4E5-9688EFCE566C}"/>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2" name="直線コネクタ 471">
          <a:extLst>
            <a:ext uri="{FF2B5EF4-FFF2-40B4-BE49-F238E27FC236}">
              <a16:creationId xmlns:a16="http://schemas.microsoft.com/office/drawing/2014/main" id="{3C3F36E0-841D-4432-8D97-95C85ACB142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3" name="テキスト ボックス 472">
          <a:extLst>
            <a:ext uri="{FF2B5EF4-FFF2-40B4-BE49-F238E27FC236}">
              <a16:creationId xmlns:a16="http://schemas.microsoft.com/office/drawing/2014/main" id="{55DC73F8-B0EA-438C-99C3-C146516ADE8D}"/>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4" name="直線コネクタ 473">
          <a:extLst>
            <a:ext uri="{FF2B5EF4-FFF2-40B4-BE49-F238E27FC236}">
              <a16:creationId xmlns:a16="http://schemas.microsoft.com/office/drawing/2014/main" id="{A99DEDCB-18A3-43CA-BB46-10790CE7DFC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5" name="テキスト ボックス 474">
          <a:extLst>
            <a:ext uri="{FF2B5EF4-FFF2-40B4-BE49-F238E27FC236}">
              <a16:creationId xmlns:a16="http://schemas.microsoft.com/office/drawing/2014/main" id="{87B1911F-8BFC-43D0-B5B1-D0470C58AF98}"/>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6" name="直線コネクタ 475">
          <a:extLst>
            <a:ext uri="{FF2B5EF4-FFF2-40B4-BE49-F238E27FC236}">
              <a16:creationId xmlns:a16="http://schemas.microsoft.com/office/drawing/2014/main" id="{13783211-80FC-41DD-81FA-798D8884F2B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7" name="テキスト ボックス 476">
          <a:extLst>
            <a:ext uri="{FF2B5EF4-FFF2-40B4-BE49-F238E27FC236}">
              <a16:creationId xmlns:a16="http://schemas.microsoft.com/office/drawing/2014/main" id="{B3AC9AD5-B936-405A-9CDE-E3BC2273F2B9}"/>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5C940E8D-6615-4E26-B37B-DE03773B45B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9" name="テキスト ボックス 478">
          <a:extLst>
            <a:ext uri="{FF2B5EF4-FFF2-40B4-BE49-F238E27FC236}">
              <a16:creationId xmlns:a16="http://schemas.microsoft.com/office/drawing/2014/main" id="{26DD986D-6830-4565-9C32-D92B0CC218D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一般廃棄物処理施設】&#10;一人当たり有形固定資産（償却資産）額グラフ枠">
          <a:extLst>
            <a:ext uri="{FF2B5EF4-FFF2-40B4-BE49-F238E27FC236}">
              <a16:creationId xmlns:a16="http://schemas.microsoft.com/office/drawing/2014/main" id="{5A1614DC-438F-4D1C-AB51-D840DB6D34F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481" name="直線コネクタ 480">
          <a:extLst>
            <a:ext uri="{FF2B5EF4-FFF2-40B4-BE49-F238E27FC236}">
              <a16:creationId xmlns:a16="http://schemas.microsoft.com/office/drawing/2014/main" id="{2947EF2E-F59B-407E-BAB9-120F0C6B2E34}"/>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482" name="【一般廃棄物処理施設】&#10;一人当たり有形固定資産（償却資産）額最小値テキスト">
          <a:extLst>
            <a:ext uri="{FF2B5EF4-FFF2-40B4-BE49-F238E27FC236}">
              <a16:creationId xmlns:a16="http://schemas.microsoft.com/office/drawing/2014/main" id="{E38086CD-B111-4201-882F-65F03B19C25F}"/>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483" name="直線コネクタ 482">
          <a:extLst>
            <a:ext uri="{FF2B5EF4-FFF2-40B4-BE49-F238E27FC236}">
              <a16:creationId xmlns:a16="http://schemas.microsoft.com/office/drawing/2014/main" id="{69250A3E-DF16-4BC5-9E6F-2D0ADF24C127}"/>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484" name="【一般廃棄物処理施設】&#10;一人当たり有形固定資産（償却資産）額最大値テキスト">
          <a:extLst>
            <a:ext uri="{FF2B5EF4-FFF2-40B4-BE49-F238E27FC236}">
              <a16:creationId xmlns:a16="http://schemas.microsoft.com/office/drawing/2014/main" id="{76127CCC-AFFA-45A7-BC88-6DF2B8465EAE}"/>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485" name="直線コネクタ 484">
          <a:extLst>
            <a:ext uri="{FF2B5EF4-FFF2-40B4-BE49-F238E27FC236}">
              <a16:creationId xmlns:a16="http://schemas.microsoft.com/office/drawing/2014/main" id="{3FB34A0A-39D1-4BD4-8A54-5ABAD7657540}"/>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144759</xdr:rowOff>
    </xdr:from>
    <xdr:ext cx="599010" cy="259045"/>
    <xdr:sp macro="" textlink="">
      <xdr:nvSpPr>
        <xdr:cNvPr id="486" name="【一般廃棄物処理施設】&#10;一人当たり有形固定資産（償却資産）額平均値テキスト">
          <a:extLst>
            <a:ext uri="{FF2B5EF4-FFF2-40B4-BE49-F238E27FC236}">
              <a16:creationId xmlns:a16="http://schemas.microsoft.com/office/drawing/2014/main" id="{DE4F9419-41F4-4DD7-B391-F5EC509C3C22}"/>
            </a:ext>
          </a:extLst>
        </xdr:cNvPr>
        <xdr:cNvSpPr txBox="1"/>
      </xdr:nvSpPr>
      <xdr:spPr>
        <a:xfrm>
          <a:off x="22199600" y="6659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487" name="フローチャート: 判断 486">
          <a:extLst>
            <a:ext uri="{FF2B5EF4-FFF2-40B4-BE49-F238E27FC236}">
              <a16:creationId xmlns:a16="http://schemas.microsoft.com/office/drawing/2014/main" id="{7D73B4D4-E9F6-4869-AEAF-9C036FD8908A}"/>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488" name="フローチャート: 判断 487">
          <a:extLst>
            <a:ext uri="{FF2B5EF4-FFF2-40B4-BE49-F238E27FC236}">
              <a16:creationId xmlns:a16="http://schemas.microsoft.com/office/drawing/2014/main" id="{CFCB2526-D97E-4B3E-9FC5-5F14467EC491}"/>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489" name="フローチャート: 判断 488">
          <a:extLst>
            <a:ext uri="{FF2B5EF4-FFF2-40B4-BE49-F238E27FC236}">
              <a16:creationId xmlns:a16="http://schemas.microsoft.com/office/drawing/2014/main" id="{B5994C5A-CC2B-4A25-9ED0-E0932EFE981C}"/>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490" name="フローチャート: 判断 489">
          <a:extLst>
            <a:ext uri="{FF2B5EF4-FFF2-40B4-BE49-F238E27FC236}">
              <a16:creationId xmlns:a16="http://schemas.microsoft.com/office/drawing/2014/main" id="{C8067C5F-5BE9-4471-9A1E-11A520A924AF}"/>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491" name="フローチャート: 判断 490">
          <a:extLst>
            <a:ext uri="{FF2B5EF4-FFF2-40B4-BE49-F238E27FC236}">
              <a16:creationId xmlns:a16="http://schemas.microsoft.com/office/drawing/2014/main" id="{5CE55F3C-B59F-4D1E-847C-8B9254AA6679}"/>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3990F8DB-94D2-4BC8-8B31-FDFFE40C8A6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CFFB8A8C-06E9-4F01-B5A2-AA2566BD320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4117D954-5B28-4890-BE91-F91F6947828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11D1831-9648-4161-936A-D92F59E27FE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98DB2FD1-8877-4BF8-B606-36AD737DC41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114160</xdr:rowOff>
    </xdr:from>
    <xdr:to>
      <xdr:col>116</xdr:col>
      <xdr:colOff>114300</xdr:colOff>
      <xdr:row>39</xdr:row>
      <xdr:rowOff>44310</xdr:rowOff>
    </xdr:to>
    <xdr:sp macro="" textlink="">
      <xdr:nvSpPr>
        <xdr:cNvPr id="497" name="楕円 496">
          <a:extLst>
            <a:ext uri="{FF2B5EF4-FFF2-40B4-BE49-F238E27FC236}">
              <a16:creationId xmlns:a16="http://schemas.microsoft.com/office/drawing/2014/main" id="{75C3750D-26DC-4550-A129-6592637A400D}"/>
            </a:ext>
          </a:extLst>
        </xdr:cNvPr>
        <xdr:cNvSpPr/>
      </xdr:nvSpPr>
      <xdr:spPr>
        <a:xfrm>
          <a:off x="22110700" y="662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137037</xdr:rowOff>
    </xdr:from>
    <xdr:ext cx="599010" cy="259045"/>
    <xdr:sp macro="" textlink="">
      <xdr:nvSpPr>
        <xdr:cNvPr id="498" name="【一般廃棄物処理施設】&#10;一人当たり有形固定資産（償却資産）額該当値テキスト">
          <a:extLst>
            <a:ext uri="{FF2B5EF4-FFF2-40B4-BE49-F238E27FC236}">
              <a16:creationId xmlns:a16="http://schemas.microsoft.com/office/drawing/2014/main" id="{07DDE4F6-620E-4BCE-90EE-B6D548FE28A2}"/>
            </a:ext>
          </a:extLst>
        </xdr:cNvPr>
        <xdr:cNvSpPr txBox="1"/>
      </xdr:nvSpPr>
      <xdr:spPr>
        <a:xfrm>
          <a:off x="22199600" y="648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113770</xdr:rowOff>
    </xdr:from>
    <xdr:to>
      <xdr:col>112</xdr:col>
      <xdr:colOff>38100</xdr:colOff>
      <xdr:row>39</xdr:row>
      <xdr:rowOff>43920</xdr:rowOff>
    </xdr:to>
    <xdr:sp macro="" textlink="">
      <xdr:nvSpPr>
        <xdr:cNvPr id="499" name="楕円 498">
          <a:extLst>
            <a:ext uri="{FF2B5EF4-FFF2-40B4-BE49-F238E27FC236}">
              <a16:creationId xmlns:a16="http://schemas.microsoft.com/office/drawing/2014/main" id="{CF9D4C87-68B7-4CDC-9642-EC6E5F54059A}"/>
            </a:ext>
          </a:extLst>
        </xdr:cNvPr>
        <xdr:cNvSpPr/>
      </xdr:nvSpPr>
      <xdr:spPr>
        <a:xfrm>
          <a:off x="21272500" y="662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164570</xdr:rowOff>
    </xdr:from>
    <xdr:to>
      <xdr:col>116</xdr:col>
      <xdr:colOff>63500</xdr:colOff>
      <xdr:row>38</xdr:row>
      <xdr:rowOff>164960</xdr:rowOff>
    </xdr:to>
    <xdr:cxnSp macro="">
      <xdr:nvCxnSpPr>
        <xdr:cNvPr id="500" name="直線コネクタ 499">
          <a:extLst>
            <a:ext uri="{FF2B5EF4-FFF2-40B4-BE49-F238E27FC236}">
              <a16:creationId xmlns:a16="http://schemas.microsoft.com/office/drawing/2014/main" id="{79282D2D-5534-4873-A4BD-75236730332A}"/>
            </a:ext>
          </a:extLst>
        </xdr:cNvPr>
        <xdr:cNvCxnSpPr/>
      </xdr:nvCxnSpPr>
      <xdr:spPr>
        <a:xfrm>
          <a:off x="21323300" y="6679670"/>
          <a:ext cx="838200" cy="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125936</xdr:rowOff>
    </xdr:from>
    <xdr:to>
      <xdr:col>107</xdr:col>
      <xdr:colOff>101600</xdr:colOff>
      <xdr:row>39</xdr:row>
      <xdr:rowOff>56086</xdr:rowOff>
    </xdr:to>
    <xdr:sp macro="" textlink="">
      <xdr:nvSpPr>
        <xdr:cNvPr id="501" name="楕円 500">
          <a:extLst>
            <a:ext uri="{FF2B5EF4-FFF2-40B4-BE49-F238E27FC236}">
              <a16:creationId xmlns:a16="http://schemas.microsoft.com/office/drawing/2014/main" id="{51C3D59B-B55E-4C5F-AFB1-2DD5690BF49D}"/>
            </a:ext>
          </a:extLst>
        </xdr:cNvPr>
        <xdr:cNvSpPr/>
      </xdr:nvSpPr>
      <xdr:spPr>
        <a:xfrm>
          <a:off x="20383500" y="664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164570</xdr:rowOff>
    </xdr:from>
    <xdr:to>
      <xdr:col>111</xdr:col>
      <xdr:colOff>177800</xdr:colOff>
      <xdr:row>39</xdr:row>
      <xdr:rowOff>5286</xdr:rowOff>
    </xdr:to>
    <xdr:cxnSp macro="">
      <xdr:nvCxnSpPr>
        <xdr:cNvPr id="502" name="直線コネクタ 501">
          <a:extLst>
            <a:ext uri="{FF2B5EF4-FFF2-40B4-BE49-F238E27FC236}">
              <a16:creationId xmlns:a16="http://schemas.microsoft.com/office/drawing/2014/main" id="{65C5DBA6-AB26-4033-A811-310751C77CA1}"/>
            </a:ext>
          </a:extLst>
        </xdr:cNvPr>
        <xdr:cNvCxnSpPr/>
      </xdr:nvCxnSpPr>
      <xdr:spPr>
        <a:xfrm flipV="1">
          <a:off x="20434300" y="6679670"/>
          <a:ext cx="889000" cy="1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120114</xdr:rowOff>
    </xdr:from>
    <xdr:to>
      <xdr:col>102</xdr:col>
      <xdr:colOff>165100</xdr:colOff>
      <xdr:row>39</xdr:row>
      <xdr:rowOff>50264</xdr:rowOff>
    </xdr:to>
    <xdr:sp macro="" textlink="">
      <xdr:nvSpPr>
        <xdr:cNvPr id="503" name="楕円 502">
          <a:extLst>
            <a:ext uri="{FF2B5EF4-FFF2-40B4-BE49-F238E27FC236}">
              <a16:creationId xmlns:a16="http://schemas.microsoft.com/office/drawing/2014/main" id="{2E870A8B-B8E1-4989-951E-20601672299E}"/>
            </a:ext>
          </a:extLst>
        </xdr:cNvPr>
        <xdr:cNvSpPr/>
      </xdr:nvSpPr>
      <xdr:spPr>
        <a:xfrm>
          <a:off x="19494500" y="663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170914</xdr:rowOff>
    </xdr:from>
    <xdr:to>
      <xdr:col>107</xdr:col>
      <xdr:colOff>50800</xdr:colOff>
      <xdr:row>39</xdr:row>
      <xdr:rowOff>5286</xdr:rowOff>
    </xdr:to>
    <xdr:cxnSp macro="">
      <xdr:nvCxnSpPr>
        <xdr:cNvPr id="504" name="直線コネクタ 503">
          <a:extLst>
            <a:ext uri="{FF2B5EF4-FFF2-40B4-BE49-F238E27FC236}">
              <a16:creationId xmlns:a16="http://schemas.microsoft.com/office/drawing/2014/main" id="{069FA524-5F71-4034-9682-E4E1DEA926D6}"/>
            </a:ext>
          </a:extLst>
        </xdr:cNvPr>
        <xdr:cNvCxnSpPr/>
      </xdr:nvCxnSpPr>
      <xdr:spPr>
        <a:xfrm>
          <a:off x="19545300" y="6686014"/>
          <a:ext cx="889000" cy="5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129564</xdr:rowOff>
    </xdr:from>
    <xdr:to>
      <xdr:col>98</xdr:col>
      <xdr:colOff>38100</xdr:colOff>
      <xdr:row>39</xdr:row>
      <xdr:rowOff>59714</xdr:rowOff>
    </xdr:to>
    <xdr:sp macro="" textlink="">
      <xdr:nvSpPr>
        <xdr:cNvPr id="505" name="楕円 504">
          <a:extLst>
            <a:ext uri="{FF2B5EF4-FFF2-40B4-BE49-F238E27FC236}">
              <a16:creationId xmlns:a16="http://schemas.microsoft.com/office/drawing/2014/main" id="{E13CBA60-24C6-418B-8E6C-33B8E1A64FD4}"/>
            </a:ext>
          </a:extLst>
        </xdr:cNvPr>
        <xdr:cNvSpPr/>
      </xdr:nvSpPr>
      <xdr:spPr>
        <a:xfrm>
          <a:off x="18605500" y="664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170914</xdr:rowOff>
    </xdr:from>
    <xdr:to>
      <xdr:col>102</xdr:col>
      <xdr:colOff>114300</xdr:colOff>
      <xdr:row>39</xdr:row>
      <xdr:rowOff>8914</xdr:rowOff>
    </xdr:to>
    <xdr:cxnSp macro="">
      <xdr:nvCxnSpPr>
        <xdr:cNvPr id="506" name="直線コネクタ 505">
          <a:extLst>
            <a:ext uri="{FF2B5EF4-FFF2-40B4-BE49-F238E27FC236}">
              <a16:creationId xmlns:a16="http://schemas.microsoft.com/office/drawing/2014/main" id="{9B6394D0-57A9-4B7F-840F-B06ADFAF20FB}"/>
            </a:ext>
          </a:extLst>
        </xdr:cNvPr>
        <xdr:cNvCxnSpPr/>
      </xdr:nvCxnSpPr>
      <xdr:spPr>
        <a:xfrm flipV="1">
          <a:off x="18656300" y="6686014"/>
          <a:ext cx="889000" cy="9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119942</xdr:rowOff>
    </xdr:from>
    <xdr:ext cx="599010" cy="259045"/>
    <xdr:sp macro="" textlink="">
      <xdr:nvSpPr>
        <xdr:cNvPr id="507" name="n_1aveValue【一般廃棄物処理施設】&#10;一人当たり有形固定資産（償却資産）額">
          <a:extLst>
            <a:ext uri="{FF2B5EF4-FFF2-40B4-BE49-F238E27FC236}">
              <a16:creationId xmlns:a16="http://schemas.microsoft.com/office/drawing/2014/main" id="{F245E8E8-57B7-4F45-8E0A-85C906CA4E9B}"/>
            </a:ext>
          </a:extLst>
        </xdr:cNvPr>
        <xdr:cNvSpPr txBox="1"/>
      </xdr:nvSpPr>
      <xdr:spPr>
        <a:xfrm>
          <a:off x="21011095" y="6806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144484</xdr:rowOff>
    </xdr:from>
    <xdr:ext cx="599010" cy="259045"/>
    <xdr:sp macro="" textlink="">
      <xdr:nvSpPr>
        <xdr:cNvPr id="508" name="n_2aveValue【一般廃棄物処理施設】&#10;一人当たり有形固定資産（償却資産）額">
          <a:extLst>
            <a:ext uri="{FF2B5EF4-FFF2-40B4-BE49-F238E27FC236}">
              <a16:creationId xmlns:a16="http://schemas.microsoft.com/office/drawing/2014/main" id="{58C11097-E940-423D-A9D1-46FE3DAE5F95}"/>
            </a:ext>
          </a:extLst>
        </xdr:cNvPr>
        <xdr:cNvSpPr txBox="1"/>
      </xdr:nvSpPr>
      <xdr:spPr>
        <a:xfrm>
          <a:off x="20134795" y="683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166549</xdr:rowOff>
    </xdr:from>
    <xdr:ext cx="599010" cy="259045"/>
    <xdr:sp macro="" textlink="">
      <xdr:nvSpPr>
        <xdr:cNvPr id="509" name="n_3aveValue【一般廃棄物処理施設】&#10;一人当たり有形固定資産（償却資産）額">
          <a:extLst>
            <a:ext uri="{FF2B5EF4-FFF2-40B4-BE49-F238E27FC236}">
              <a16:creationId xmlns:a16="http://schemas.microsoft.com/office/drawing/2014/main" id="{977B62D7-279D-44AB-986C-FB6D76062F28}"/>
            </a:ext>
          </a:extLst>
        </xdr:cNvPr>
        <xdr:cNvSpPr txBox="1"/>
      </xdr:nvSpPr>
      <xdr:spPr>
        <a:xfrm>
          <a:off x="19245795" y="6853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8252</xdr:rowOff>
    </xdr:from>
    <xdr:ext cx="599010" cy="259045"/>
    <xdr:sp macro="" textlink="">
      <xdr:nvSpPr>
        <xdr:cNvPr id="510" name="n_4aveValue【一般廃棄物処理施設】&#10;一人当たり有形固定資産（償却資産）額">
          <a:extLst>
            <a:ext uri="{FF2B5EF4-FFF2-40B4-BE49-F238E27FC236}">
              <a16:creationId xmlns:a16="http://schemas.microsoft.com/office/drawing/2014/main" id="{36A23783-7003-4736-A612-DFE207F6E9B7}"/>
            </a:ext>
          </a:extLst>
        </xdr:cNvPr>
        <xdr:cNvSpPr txBox="1"/>
      </xdr:nvSpPr>
      <xdr:spPr>
        <a:xfrm>
          <a:off x="18356795" y="686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60447</xdr:rowOff>
    </xdr:from>
    <xdr:ext cx="599010" cy="259045"/>
    <xdr:sp macro="" textlink="">
      <xdr:nvSpPr>
        <xdr:cNvPr id="511" name="n_1mainValue【一般廃棄物処理施設】&#10;一人当たり有形固定資産（償却資産）額">
          <a:extLst>
            <a:ext uri="{FF2B5EF4-FFF2-40B4-BE49-F238E27FC236}">
              <a16:creationId xmlns:a16="http://schemas.microsoft.com/office/drawing/2014/main" id="{F95FB8A6-38D3-4972-BEDC-F54E22E7696D}"/>
            </a:ext>
          </a:extLst>
        </xdr:cNvPr>
        <xdr:cNvSpPr txBox="1"/>
      </xdr:nvSpPr>
      <xdr:spPr>
        <a:xfrm>
          <a:off x="21011095" y="6404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72613</xdr:rowOff>
    </xdr:from>
    <xdr:ext cx="599010" cy="259045"/>
    <xdr:sp macro="" textlink="">
      <xdr:nvSpPr>
        <xdr:cNvPr id="512" name="n_2mainValue【一般廃棄物処理施設】&#10;一人当たり有形固定資産（償却資産）額">
          <a:extLst>
            <a:ext uri="{FF2B5EF4-FFF2-40B4-BE49-F238E27FC236}">
              <a16:creationId xmlns:a16="http://schemas.microsoft.com/office/drawing/2014/main" id="{D4BB4CAE-1A3E-48DA-B652-0A0FD450CA46}"/>
            </a:ext>
          </a:extLst>
        </xdr:cNvPr>
        <xdr:cNvSpPr txBox="1"/>
      </xdr:nvSpPr>
      <xdr:spPr>
        <a:xfrm>
          <a:off x="20134795" y="6416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66791</xdr:rowOff>
    </xdr:from>
    <xdr:ext cx="599010" cy="259045"/>
    <xdr:sp macro="" textlink="">
      <xdr:nvSpPr>
        <xdr:cNvPr id="513" name="n_3mainValue【一般廃棄物処理施設】&#10;一人当たり有形固定資産（償却資産）額">
          <a:extLst>
            <a:ext uri="{FF2B5EF4-FFF2-40B4-BE49-F238E27FC236}">
              <a16:creationId xmlns:a16="http://schemas.microsoft.com/office/drawing/2014/main" id="{6F6D6831-FEB4-4E8A-B832-590A89ECD03E}"/>
            </a:ext>
          </a:extLst>
        </xdr:cNvPr>
        <xdr:cNvSpPr txBox="1"/>
      </xdr:nvSpPr>
      <xdr:spPr>
        <a:xfrm>
          <a:off x="19245795" y="641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76241</xdr:rowOff>
    </xdr:from>
    <xdr:ext cx="599010" cy="259045"/>
    <xdr:sp macro="" textlink="">
      <xdr:nvSpPr>
        <xdr:cNvPr id="514" name="n_4mainValue【一般廃棄物処理施設】&#10;一人当たり有形固定資産（償却資産）額">
          <a:extLst>
            <a:ext uri="{FF2B5EF4-FFF2-40B4-BE49-F238E27FC236}">
              <a16:creationId xmlns:a16="http://schemas.microsoft.com/office/drawing/2014/main" id="{F8ED391B-6601-4E27-8E66-B6867079D39B}"/>
            </a:ext>
          </a:extLst>
        </xdr:cNvPr>
        <xdr:cNvSpPr txBox="1"/>
      </xdr:nvSpPr>
      <xdr:spPr>
        <a:xfrm>
          <a:off x="18356795" y="6419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ABBE7A8B-BFF4-4878-A1DA-A3FF144ADCB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EC5AD6CB-1A4E-4F7A-86D0-B9E27111722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76988AC0-A5D7-4800-8652-D4221AEF352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51A77194-56F1-4E0E-B3B5-21CA00A9FA1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8BC08545-CB47-42C2-AA41-8E410B4F827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FDF079BD-1989-4CCC-9BB9-3ACEC2EF5DC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FA237BB8-9111-4CAE-9CBD-54727F01CA7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E8FC28E1-567A-4264-9C0F-60894009763E}"/>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23" name="正方形/長方形 522">
          <a:extLst>
            <a:ext uri="{FF2B5EF4-FFF2-40B4-BE49-F238E27FC236}">
              <a16:creationId xmlns:a16="http://schemas.microsoft.com/office/drawing/2014/main" id="{6F24D7F4-8162-4D81-B475-0A3535D92FA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4" name="正方形/長方形 523">
          <a:extLst>
            <a:ext uri="{FF2B5EF4-FFF2-40B4-BE49-F238E27FC236}">
              <a16:creationId xmlns:a16="http://schemas.microsoft.com/office/drawing/2014/main" id="{12C49393-32FD-403A-BCA5-246DFE874A0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5" name="正方形/長方形 524">
          <a:extLst>
            <a:ext uri="{FF2B5EF4-FFF2-40B4-BE49-F238E27FC236}">
              <a16:creationId xmlns:a16="http://schemas.microsoft.com/office/drawing/2014/main" id="{A27EB8F9-175A-4740-9475-5EA478C13A6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6" name="正方形/長方形 525">
          <a:extLst>
            <a:ext uri="{FF2B5EF4-FFF2-40B4-BE49-F238E27FC236}">
              <a16:creationId xmlns:a16="http://schemas.microsoft.com/office/drawing/2014/main" id="{BAD0C055-762D-4558-B278-AA584793B22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7" name="正方形/長方形 526">
          <a:extLst>
            <a:ext uri="{FF2B5EF4-FFF2-40B4-BE49-F238E27FC236}">
              <a16:creationId xmlns:a16="http://schemas.microsoft.com/office/drawing/2014/main" id="{77988D80-1A74-4E0E-82A5-66F681BD3FD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8" name="正方形/長方形 527">
          <a:extLst>
            <a:ext uri="{FF2B5EF4-FFF2-40B4-BE49-F238E27FC236}">
              <a16:creationId xmlns:a16="http://schemas.microsoft.com/office/drawing/2014/main" id="{B7E2346F-73C5-4539-A5F8-84F8F1275AC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9" name="正方形/長方形 528">
          <a:extLst>
            <a:ext uri="{FF2B5EF4-FFF2-40B4-BE49-F238E27FC236}">
              <a16:creationId xmlns:a16="http://schemas.microsoft.com/office/drawing/2014/main" id="{8105DE06-C83D-418E-803A-EC9A65B2311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0" name="正方形/長方形 529">
          <a:extLst>
            <a:ext uri="{FF2B5EF4-FFF2-40B4-BE49-F238E27FC236}">
              <a16:creationId xmlns:a16="http://schemas.microsoft.com/office/drawing/2014/main" id="{80F30DE8-174F-43B6-B809-6767889D625E}"/>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CD8EA011-572B-4B6F-A3D8-09BA131A356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A3AE374D-9446-482C-9B8B-90808549529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52408BB7-67E4-42C9-9F87-0B30E8D6666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DFEEC8C3-2597-4577-9B32-CAA60DDF5AB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626B057C-7138-4ED8-95F3-7C850B46C18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95942E58-5428-437D-9EEE-38210310B1B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7B51F9AB-7488-4A70-9663-DDA90B67C2D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A77FB523-C275-4B89-ADB7-4099F37E0DD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9" name="テキスト ボックス 538">
          <a:extLst>
            <a:ext uri="{FF2B5EF4-FFF2-40B4-BE49-F238E27FC236}">
              <a16:creationId xmlns:a16="http://schemas.microsoft.com/office/drawing/2014/main" id="{2D10D05F-DF30-4410-A4C5-5DA43BDF673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0" name="直線コネクタ 539">
          <a:extLst>
            <a:ext uri="{FF2B5EF4-FFF2-40B4-BE49-F238E27FC236}">
              <a16:creationId xmlns:a16="http://schemas.microsoft.com/office/drawing/2014/main" id="{1332C1C8-DF59-4D53-9556-F0473C9810D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1" name="テキスト ボックス 540">
          <a:extLst>
            <a:ext uri="{FF2B5EF4-FFF2-40B4-BE49-F238E27FC236}">
              <a16:creationId xmlns:a16="http://schemas.microsoft.com/office/drawing/2014/main" id="{F93337A4-6DC9-421E-AA14-8EA4467B9B2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2" name="直線コネクタ 541">
          <a:extLst>
            <a:ext uri="{FF2B5EF4-FFF2-40B4-BE49-F238E27FC236}">
              <a16:creationId xmlns:a16="http://schemas.microsoft.com/office/drawing/2014/main" id="{9FFEAEBF-B9ED-4EBF-B7B2-5D77F63211E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3" name="テキスト ボックス 542">
          <a:extLst>
            <a:ext uri="{FF2B5EF4-FFF2-40B4-BE49-F238E27FC236}">
              <a16:creationId xmlns:a16="http://schemas.microsoft.com/office/drawing/2014/main" id="{386FBB8C-DD28-48B9-86AC-2BC1C92FB7D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4" name="直線コネクタ 543">
          <a:extLst>
            <a:ext uri="{FF2B5EF4-FFF2-40B4-BE49-F238E27FC236}">
              <a16:creationId xmlns:a16="http://schemas.microsoft.com/office/drawing/2014/main" id="{798DF631-8252-4542-936A-BE293670E47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5" name="テキスト ボックス 544">
          <a:extLst>
            <a:ext uri="{FF2B5EF4-FFF2-40B4-BE49-F238E27FC236}">
              <a16:creationId xmlns:a16="http://schemas.microsoft.com/office/drawing/2014/main" id="{83E93DA5-C93F-4A43-8291-D88D11C8DDC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6" name="直線コネクタ 545">
          <a:extLst>
            <a:ext uri="{FF2B5EF4-FFF2-40B4-BE49-F238E27FC236}">
              <a16:creationId xmlns:a16="http://schemas.microsoft.com/office/drawing/2014/main" id="{1B222DFE-8687-4A51-8297-61EC265F6EB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7" name="テキスト ボックス 546">
          <a:extLst>
            <a:ext uri="{FF2B5EF4-FFF2-40B4-BE49-F238E27FC236}">
              <a16:creationId xmlns:a16="http://schemas.microsoft.com/office/drawing/2014/main" id="{DE3C051E-8B24-4F94-8D0E-BB89BB6823D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8" name="直線コネクタ 547">
          <a:extLst>
            <a:ext uri="{FF2B5EF4-FFF2-40B4-BE49-F238E27FC236}">
              <a16:creationId xmlns:a16="http://schemas.microsoft.com/office/drawing/2014/main" id="{903426A4-E70B-4A3B-8F07-07746987826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9" name="テキスト ボックス 548">
          <a:extLst>
            <a:ext uri="{FF2B5EF4-FFF2-40B4-BE49-F238E27FC236}">
              <a16:creationId xmlns:a16="http://schemas.microsoft.com/office/drawing/2014/main" id="{C78FCBF8-5231-4054-BE13-5799C084E6D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50" name="直線コネクタ 549">
          <a:extLst>
            <a:ext uri="{FF2B5EF4-FFF2-40B4-BE49-F238E27FC236}">
              <a16:creationId xmlns:a16="http://schemas.microsoft.com/office/drawing/2014/main" id="{F984E725-FC96-47A0-BC15-91E0525E61B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1" name="テキスト ボックス 550">
          <a:extLst>
            <a:ext uri="{FF2B5EF4-FFF2-40B4-BE49-F238E27FC236}">
              <a16:creationId xmlns:a16="http://schemas.microsoft.com/office/drawing/2014/main" id="{D6F83F3D-3A3F-4F7A-8EB6-341F1A6DD1D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2" name="直線コネクタ 551">
          <a:extLst>
            <a:ext uri="{FF2B5EF4-FFF2-40B4-BE49-F238E27FC236}">
              <a16:creationId xmlns:a16="http://schemas.microsoft.com/office/drawing/2014/main" id="{3CBE427E-BB5B-4524-8E50-396EB06BA5A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3" name="テキスト ボックス 552">
          <a:extLst>
            <a:ext uri="{FF2B5EF4-FFF2-40B4-BE49-F238E27FC236}">
              <a16:creationId xmlns:a16="http://schemas.microsoft.com/office/drawing/2014/main" id="{4DE227A9-53ED-4048-9144-270F588566C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4" name="【消防施設】&#10;有形固定資産減価償却率グラフ枠">
          <a:extLst>
            <a:ext uri="{FF2B5EF4-FFF2-40B4-BE49-F238E27FC236}">
              <a16:creationId xmlns:a16="http://schemas.microsoft.com/office/drawing/2014/main" id="{54A9DA18-64DD-440B-938B-0D4C8607E87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555" name="直線コネクタ 554">
          <a:extLst>
            <a:ext uri="{FF2B5EF4-FFF2-40B4-BE49-F238E27FC236}">
              <a16:creationId xmlns:a16="http://schemas.microsoft.com/office/drawing/2014/main" id="{3607B2B3-ADCE-4C41-AC2F-78EFCD412286}"/>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6" name="【消防施設】&#10;有形固定資産減価償却率最小値テキスト">
          <a:extLst>
            <a:ext uri="{FF2B5EF4-FFF2-40B4-BE49-F238E27FC236}">
              <a16:creationId xmlns:a16="http://schemas.microsoft.com/office/drawing/2014/main" id="{B16C84B9-8D8D-4F55-9686-44FB6DBC3A3C}"/>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7" name="直線コネクタ 556">
          <a:extLst>
            <a:ext uri="{FF2B5EF4-FFF2-40B4-BE49-F238E27FC236}">
              <a16:creationId xmlns:a16="http://schemas.microsoft.com/office/drawing/2014/main" id="{D15E762B-F1B4-4949-83BD-C4352173E40E}"/>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558" name="【消防施設】&#10;有形固定資産減価償却率最大値テキスト">
          <a:extLst>
            <a:ext uri="{FF2B5EF4-FFF2-40B4-BE49-F238E27FC236}">
              <a16:creationId xmlns:a16="http://schemas.microsoft.com/office/drawing/2014/main" id="{F3E56F5A-0AF7-4F9F-B1E3-99C5EF2ACFBD}"/>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559" name="直線コネクタ 558">
          <a:extLst>
            <a:ext uri="{FF2B5EF4-FFF2-40B4-BE49-F238E27FC236}">
              <a16:creationId xmlns:a16="http://schemas.microsoft.com/office/drawing/2014/main" id="{11E90F8A-8DC8-4551-855B-DA5546ED5094}"/>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560" name="【消防施設】&#10;有形固定資産減価償却率平均値テキスト">
          <a:extLst>
            <a:ext uri="{FF2B5EF4-FFF2-40B4-BE49-F238E27FC236}">
              <a16:creationId xmlns:a16="http://schemas.microsoft.com/office/drawing/2014/main" id="{03D1B86C-A160-4087-842C-F1EC35C84314}"/>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561" name="フローチャート: 判断 560">
          <a:extLst>
            <a:ext uri="{FF2B5EF4-FFF2-40B4-BE49-F238E27FC236}">
              <a16:creationId xmlns:a16="http://schemas.microsoft.com/office/drawing/2014/main" id="{3C2A3F9A-BB99-4654-A5FD-9DC20ADF1768}"/>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562" name="フローチャート: 判断 561">
          <a:extLst>
            <a:ext uri="{FF2B5EF4-FFF2-40B4-BE49-F238E27FC236}">
              <a16:creationId xmlns:a16="http://schemas.microsoft.com/office/drawing/2014/main" id="{284EE1C5-B0D8-4316-AA8F-98F5BCA6E5E9}"/>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563" name="フローチャート: 判断 562">
          <a:extLst>
            <a:ext uri="{FF2B5EF4-FFF2-40B4-BE49-F238E27FC236}">
              <a16:creationId xmlns:a16="http://schemas.microsoft.com/office/drawing/2014/main" id="{26AC27F5-1354-4A15-AED2-1A889641A2CD}"/>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564" name="フローチャート: 判断 563">
          <a:extLst>
            <a:ext uri="{FF2B5EF4-FFF2-40B4-BE49-F238E27FC236}">
              <a16:creationId xmlns:a16="http://schemas.microsoft.com/office/drawing/2014/main" id="{7295CA54-FAEC-4820-917C-BC9A18F48956}"/>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565" name="フローチャート: 判断 564">
          <a:extLst>
            <a:ext uri="{FF2B5EF4-FFF2-40B4-BE49-F238E27FC236}">
              <a16:creationId xmlns:a16="http://schemas.microsoft.com/office/drawing/2014/main" id="{31A318EF-9CDF-4C79-874E-C073CC5C4944}"/>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29599099-18A4-42D5-ADD8-1A7660015C5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158782A0-25C5-451B-8186-F06831FD243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492561A3-77A7-46E5-B1B4-E14386C9867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6B8E8DCB-A3E3-41F3-94A4-8F6A2022550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D21C04E9-603B-49A7-81BF-DC50E0038ED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128270</xdr:rowOff>
    </xdr:from>
    <xdr:to>
      <xdr:col>85</xdr:col>
      <xdr:colOff>177800</xdr:colOff>
      <xdr:row>84</xdr:row>
      <xdr:rowOff>58420</xdr:rowOff>
    </xdr:to>
    <xdr:sp macro="" textlink="">
      <xdr:nvSpPr>
        <xdr:cNvPr id="571" name="楕円 570">
          <a:extLst>
            <a:ext uri="{FF2B5EF4-FFF2-40B4-BE49-F238E27FC236}">
              <a16:creationId xmlns:a16="http://schemas.microsoft.com/office/drawing/2014/main" id="{B320F2A9-8414-45CA-A2BC-00E770B6D170}"/>
            </a:ext>
          </a:extLst>
        </xdr:cNvPr>
        <xdr:cNvSpPr/>
      </xdr:nvSpPr>
      <xdr:spPr>
        <a:xfrm>
          <a:off x="162687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106697</xdr:rowOff>
    </xdr:from>
    <xdr:ext cx="405111" cy="259045"/>
    <xdr:sp macro="" textlink="">
      <xdr:nvSpPr>
        <xdr:cNvPr id="572" name="【消防施設】&#10;有形固定資産減価償却率該当値テキスト">
          <a:extLst>
            <a:ext uri="{FF2B5EF4-FFF2-40B4-BE49-F238E27FC236}">
              <a16:creationId xmlns:a16="http://schemas.microsoft.com/office/drawing/2014/main" id="{CB0CAD01-5560-4AC2-B287-245BA79CF5F3}"/>
            </a:ext>
          </a:extLst>
        </xdr:cNvPr>
        <xdr:cNvSpPr txBox="1"/>
      </xdr:nvSpPr>
      <xdr:spPr>
        <a:xfrm>
          <a:off x="16357600"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114936</xdr:rowOff>
    </xdr:from>
    <xdr:to>
      <xdr:col>81</xdr:col>
      <xdr:colOff>101600</xdr:colOff>
      <xdr:row>84</xdr:row>
      <xdr:rowOff>45086</xdr:rowOff>
    </xdr:to>
    <xdr:sp macro="" textlink="">
      <xdr:nvSpPr>
        <xdr:cNvPr id="573" name="楕円 572">
          <a:extLst>
            <a:ext uri="{FF2B5EF4-FFF2-40B4-BE49-F238E27FC236}">
              <a16:creationId xmlns:a16="http://schemas.microsoft.com/office/drawing/2014/main" id="{50BBC39A-5C5B-4DEC-947D-1358151467A3}"/>
            </a:ext>
          </a:extLst>
        </xdr:cNvPr>
        <xdr:cNvSpPr/>
      </xdr:nvSpPr>
      <xdr:spPr>
        <a:xfrm>
          <a:off x="15430500" y="1434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165736</xdr:rowOff>
    </xdr:from>
    <xdr:to>
      <xdr:col>85</xdr:col>
      <xdr:colOff>127000</xdr:colOff>
      <xdr:row>84</xdr:row>
      <xdr:rowOff>7620</xdr:rowOff>
    </xdr:to>
    <xdr:cxnSp macro="">
      <xdr:nvCxnSpPr>
        <xdr:cNvPr id="574" name="直線コネクタ 573">
          <a:extLst>
            <a:ext uri="{FF2B5EF4-FFF2-40B4-BE49-F238E27FC236}">
              <a16:creationId xmlns:a16="http://schemas.microsoft.com/office/drawing/2014/main" id="{6824F6DA-1C5E-41E4-B5EE-12C9288EEE9C}"/>
            </a:ext>
          </a:extLst>
        </xdr:cNvPr>
        <xdr:cNvCxnSpPr/>
      </xdr:nvCxnSpPr>
      <xdr:spPr>
        <a:xfrm>
          <a:off x="15481300" y="14396086"/>
          <a:ext cx="8382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151130</xdr:rowOff>
    </xdr:from>
    <xdr:to>
      <xdr:col>76</xdr:col>
      <xdr:colOff>165100</xdr:colOff>
      <xdr:row>84</xdr:row>
      <xdr:rowOff>81280</xdr:rowOff>
    </xdr:to>
    <xdr:sp macro="" textlink="">
      <xdr:nvSpPr>
        <xdr:cNvPr id="575" name="楕円 574">
          <a:extLst>
            <a:ext uri="{FF2B5EF4-FFF2-40B4-BE49-F238E27FC236}">
              <a16:creationId xmlns:a16="http://schemas.microsoft.com/office/drawing/2014/main" id="{20E6AEB8-1874-453C-8719-DBF242F7995D}"/>
            </a:ext>
          </a:extLst>
        </xdr:cNvPr>
        <xdr:cNvSpPr/>
      </xdr:nvSpPr>
      <xdr:spPr>
        <a:xfrm>
          <a:off x="14541500" y="1438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165736</xdr:rowOff>
    </xdr:from>
    <xdr:to>
      <xdr:col>81</xdr:col>
      <xdr:colOff>50800</xdr:colOff>
      <xdr:row>84</xdr:row>
      <xdr:rowOff>30480</xdr:rowOff>
    </xdr:to>
    <xdr:cxnSp macro="">
      <xdr:nvCxnSpPr>
        <xdr:cNvPr id="576" name="直線コネクタ 575">
          <a:extLst>
            <a:ext uri="{FF2B5EF4-FFF2-40B4-BE49-F238E27FC236}">
              <a16:creationId xmlns:a16="http://schemas.microsoft.com/office/drawing/2014/main" id="{F834388A-0B02-451F-832B-8C5678937054}"/>
            </a:ext>
          </a:extLst>
        </xdr:cNvPr>
        <xdr:cNvCxnSpPr/>
      </xdr:nvCxnSpPr>
      <xdr:spPr>
        <a:xfrm flipV="1">
          <a:off x="14592300" y="143960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143511</xdr:rowOff>
    </xdr:from>
    <xdr:to>
      <xdr:col>72</xdr:col>
      <xdr:colOff>38100</xdr:colOff>
      <xdr:row>84</xdr:row>
      <xdr:rowOff>73661</xdr:rowOff>
    </xdr:to>
    <xdr:sp macro="" textlink="">
      <xdr:nvSpPr>
        <xdr:cNvPr id="577" name="楕円 576">
          <a:extLst>
            <a:ext uri="{FF2B5EF4-FFF2-40B4-BE49-F238E27FC236}">
              <a16:creationId xmlns:a16="http://schemas.microsoft.com/office/drawing/2014/main" id="{48B0B82D-2518-41AA-B52A-9C3445736D2E}"/>
            </a:ext>
          </a:extLst>
        </xdr:cNvPr>
        <xdr:cNvSpPr/>
      </xdr:nvSpPr>
      <xdr:spPr>
        <a:xfrm>
          <a:off x="13652500" y="1437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22861</xdr:rowOff>
    </xdr:from>
    <xdr:to>
      <xdr:col>76</xdr:col>
      <xdr:colOff>114300</xdr:colOff>
      <xdr:row>84</xdr:row>
      <xdr:rowOff>30480</xdr:rowOff>
    </xdr:to>
    <xdr:cxnSp macro="">
      <xdr:nvCxnSpPr>
        <xdr:cNvPr id="578" name="直線コネクタ 577">
          <a:extLst>
            <a:ext uri="{FF2B5EF4-FFF2-40B4-BE49-F238E27FC236}">
              <a16:creationId xmlns:a16="http://schemas.microsoft.com/office/drawing/2014/main" id="{B26F0410-2AA0-404E-8013-13F96D177037}"/>
            </a:ext>
          </a:extLst>
        </xdr:cNvPr>
        <xdr:cNvCxnSpPr/>
      </xdr:nvCxnSpPr>
      <xdr:spPr>
        <a:xfrm>
          <a:off x="13703300" y="144246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143511</xdr:rowOff>
    </xdr:from>
    <xdr:to>
      <xdr:col>67</xdr:col>
      <xdr:colOff>101600</xdr:colOff>
      <xdr:row>84</xdr:row>
      <xdr:rowOff>73661</xdr:rowOff>
    </xdr:to>
    <xdr:sp macro="" textlink="">
      <xdr:nvSpPr>
        <xdr:cNvPr id="579" name="楕円 578">
          <a:extLst>
            <a:ext uri="{FF2B5EF4-FFF2-40B4-BE49-F238E27FC236}">
              <a16:creationId xmlns:a16="http://schemas.microsoft.com/office/drawing/2014/main" id="{6ABFE2E2-5DA4-4207-8B69-875493797CE9}"/>
            </a:ext>
          </a:extLst>
        </xdr:cNvPr>
        <xdr:cNvSpPr/>
      </xdr:nvSpPr>
      <xdr:spPr>
        <a:xfrm>
          <a:off x="12763500" y="1437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22861</xdr:rowOff>
    </xdr:from>
    <xdr:to>
      <xdr:col>71</xdr:col>
      <xdr:colOff>177800</xdr:colOff>
      <xdr:row>84</xdr:row>
      <xdr:rowOff>22861</xdr:rowOff>
    </xdr:to>
    <xdr:cxnSp macro="">
      <xdr:nvCxnSpPr>
        <xdr:cNvPr id="580" name="直線コネクタ 579">
          <a:extLst>
            <a:ext uri="{FF2B5EF4-FFF2-40B4-BE49-F238E27FC236}">
              <a16:creationId xmlns:a16="http://schemas.microsoft.com/office/drawing/2014/main" id="{CC7F2978-43A0-4711-987C-95F6B408048D}"/>
            </a:ext>
          </a:extLst>
        </xdr:cNvPr>
        <xdr:cNvCxnSpPr/>
      </xdr:nvCxnSpPr>
      <xdr:spPr>
        <a:xfrm>
          <a:off x="12814300" y="144246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581" name="n_1aveValue【消防施設】&#10;有形固定資産減価償却率">
          <a:extLst>
            <a:ext uri="{FF2B5EF4-FFF2-40B4-BE49-F238E27FC236}">
              <a16:creationId xmlns:a16="http://schemas.microsoft.com/office/drawing/2014/main" id="{080689A1-649F-44B7-97E9-3AEF7EE13C3F}"/>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582" name="n_2aveValue【消防施設】&#10;有形固定資産減価償却率">
          <a:extLst>
            <a:ext uri="{FF2B5EF4-FFF2-40B4-BE49-F238E27FC236}">
              <a16:creationId xmlns:a16="http://schemas.microsoft.com/office/drawing/2014/main" id="{D1D282BA-653C-42AF-84BF-D64A1D40E600}"/>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583" name="n_3aveValue【消防施設】&#10;有形固定資産減価償却率">
          <a:extLst>
            <a:ext uri="{FF2B5EF4-FFF2-40B4-BE49-F238E27FC236}">
              <a16:creationId xmlns:a16="http://schemas.microsoft.com/office/drawing/2014/main" id="{5DA068FB-CBAF-4311-BA05-FB46C2DD38B2}"/>
            </a:ext>
          </a:extLst>
        </xdr:cNvPr>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584" name="n_4aveValue【消防施設】&#10;有形固定資産減価償却率">
          <a:extLst>
            <a:ext uri="{FF2B5EF4-FFF2-40B4-BE49-F238E27FC236}">
              <a16:creationId xmlns:a16="http://schemas.microsoft.com/office/drawing/2014/main" id="{1EDF97E1-2BC7-439C-AAC8-120438A2ED73}"/>
            </a:ext>
          </a:extLst>
        </xdr:cNvPr>
        <xdr:cNvSpPr txBox="1"/>
      </xdr:nvSpPr>
      <xdr:spPr>
        <a:xfrm>
          <a:off x="12611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36213</xdr:rowOff>
    </xdr:from>
    <xdr:ext cx="405111" cy="259045"/>
    <xdr:sp macro="" textlink="">
      <xdr:nvSpPr>
        <xdr:cNvPr id="585" name="n_1mainValue【消防施設】&#10;有形固定資産減価償却率">
          <a:extLst>
            <a:ext uri="{FF2B5EF4-FFF2-40B4-BE49-F238E27FC236}">
              <a16:creationId xmlns:a16="http://schemas.microsoft.com/office/drawing/2014/main" id="{145FBC69-A9B7-457F-A65B-A430AA5A4C52}"/>
            </a:ext>
          </a:extLst>
        </xdr:cNvPr>
        <xdr:cNvSpPr txBox="1"/>
      </xdr:nvSpPr>
      <xdr:spPr>
        <a:xfrm>
          <a:off x="15266044" y="1443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72407</xdr:rowOff>
    </xdr:from>
    <xdr:ext cx="405111" cy="259045"/>
    <xdr:sp macro="" textlink="">
      <xdr:nvSpPr>
        <xdr:cNvPr id="586" name="n_2mainValue【消防施設】&#10;有形固定資産減価償却率">
          <a:extLst>
            <a:ext uri="{FF2B5EF4-FFF2-40B4-BE49-F238E27FC236}">
              <a16:creationId xmlns:a16="http://schemas.microsoft.com/office/drawing/2014/main" id="{41E2A56C-AF23-41DA-95F3-1244C27B21B2}"/>
            </a:ext>
          </a:extLst>
        </xdr:cNvPr>
        <xdr:cNvSpPr txBox="1"/>
      </xdr:nvSpPr>
      <xdr:spPr>
        <a:xfrm>
          <a:off x="14389744" y="1447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64788</xdr:rowOff>
    </xdr:from>
    <xdr:ext cx="405111" cy="259045"/>
    <xdr:sp macro="" textlink="">
      <xdr:nvSpPr>
        <xdr:cNvPr id="587" name="n_3mainValue【消防施設】&#10;有形固定資産減価償却率">
          <a:extLst>
            <a:ext uri="{FF2B5EF4-FFF2-40B4-BE49-F238E27FC236}">
              <a16:creationId xmlns:a16="http://schemas.microsoft.com/office/drawing/2014/main" id="{04F736DB-5D80-4C12-85AC-1D38D18105ED}"/>
            </a:ext>
          </a:extLst>
        </xdr:cNvPr>
        <xdr:cNvSpPr txBox="1"/>
      </xdr:nvSpPr>
      <xdr:spPr>
        <a:xfrm>
          <a:off x="13500744" y="1446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64788</xdr:rowOff>
    </xdr:from>
    <xdr:ext cx="405111" cy="259045"/>
    <xdr:sp macro="" textlink="">
      <xdr:nvSpPr>
        <xdr:cNvPr id="588" name="n_4mainValue【消防施設】&#10;有形固定資産減価償却率">
          <a:extLst>
            <a:ext uri="{FF2B5EF4-FFF2-40B4-BE49-F238E27FC236}">
              <a16:creationId xmlns:a16="http://schemas.microsoft.com/office/drawing/2014/main" id="{305A37C4-D0BB-4D4D-B0D2-BFBF245045E4}"/>
            </a:ext>
          </a:extLst>
        </xdr:cNvPr>
        <xdr:cNvSpPr txBox="1"/>
      </xdr:nvSpPr>
      <xdr:spPr>
        <a:xfrm>
          <a:off x="12611744" y="1446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9" name="正方形/長方形 588">
          <a:extLst>
            <a:ext uri="{FF2B5EF4-FFF2-40B4-BE49-F238E27FC236}">
              <a16:creationId xmlns:a16="http://schemas.microsoft.com/office/drawing/2014/main" id="{2F631EFF-3ACD-4AC1-8D2C-5A61A55815F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0" name="正方形/長方形 589">
          <a:extLst>
            <a:ext uri="{FF2B5EF4-FFF2-40B4-BE49-F238E27FC236}">
              <a16:creationId xmlns:a16="http://schemas.microsoft.com/office/drawing/2014/main" id="{1938A6EF-1E2B-4B48-96CD-BD189B5F73A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1" name="正方形/長方形 590">
          <a:extLst>
            <a:ext uri="{FF2B5EF4-FFF2-40B4-BE49-F238E27FC236}">
              <a16:creationId xmlns:a16="http://schemas.microsoft.com/office/drawing/2014/main" id="{3695BEDD-9867-42D1-B68F-DD62A2242FD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2" name="正方形/長方形 591">
          <a:extLst>
            <a:ext uri="{FF2B5EF4-FFF2-40B4-BE49-F238E27FC236}">
              <a16:creationId xmlns:a16="http://schemas.microsoft.com/office/drawing/2014/main" id="{609FA340-7CA7-4E53-B0E6-FAE20920A68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3" name="正方形/長方形 592">
          <a:extLst>
            <a:ext uri="{FF2B5EF4-FFF2-40B4-BE49-F238E27FC236}">
              <a16:creationId xmlns:a16="http://schemas.microsoft.com/office/drawing/2014/main" id="{8C61483F-D32A-4DBD-99B8-4EE4F07A21E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4" name="正方形/長方形 593">
          <a:extLst>
            <a:ext uri="{FF2B5EF4-FFF2-40B4-BE49-F238E27FC236}">
              <a16:creationId xmlns:a16="http://schemas.microsoft.com/office/drawing/2014/main" id="{756CB916-33F4-4577-AA01-5F7AE89CB2E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5" name="正方形/長方形 594">
          <a:extLst>
            <a:ext uri="{FF2B5EF4-FFF2-40B4-BE49-F238E27FC236}">
              <a16:creationId xmlns:a16="http://schemas.microsoft.com/office/drawing/2014/main" id="{D3BBBD51-3535-43B4-B5EB-05BD599C069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6" name="正方形/長方形 595">
          <a:extLst>
            <a:ext uri="{FF2B5EF4-FFF2-40B4-BE49-F238E27FC236}">
              <a16:creationId xmlns:a16="http://schemas.microsoft.com/office/drawing/2014/main" id="{79ADEEC6-D974-4EBC-B527-96E58DF75E3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7" name="テキスト ボックス 596">
          <a:extLst>
            <a:ext uri="{FF2B5EF4-FFF2-40B4-BE49-F238E27FC236}">
              <a16:creationId xmlns:a16="http://schemas.microsoft.com/office/drawing/2014/main" id="{2B796079-6AFC-427F-A6E3-F71FED41C28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8" name="直線コネクタ 597">
          <a:extLst>
            <a:ext uri="{FF2B5EF4-FFF2-40B4-BE49-F238E27FC236}">
              <a16:creationId xmlns:a16="http://schemas.microsoft.com/office/drawing/2014/main" id="{287BEA82-E56C-4DA1-A865-EB38CEA1FF6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9" name="直線コネクタ 598">
          <a:extLst>
            <a:ext uri="{FF2B5EF4-FFF2-40B4-BE49-F238E27FC236}">
              <a16:creationId xmlns:a16="http://schemas.microsoft.com/office/drawing/2014/main" id="{32FCDFF6-2CDA-4F83-B4BC-2E213684F36D}"/>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00" name="テキスト ボックス 599">
          <a:extLst>
            <a:ext uri="{FF2B5EF4-FFF2-40B4-BE49-F238E27FC236}">
              <a16:creationId xmlns:a16="http://schemas.microsoft.com/office/drawing/2014/main" id="{76ECB02D-D91D-4DD4-B35E-19B5EB9C930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1" name="直線コネクタ 600">
          <a:extLst>
            <a:ext uri="{FF2B5EF4-FFF2-40B4-BE49-F238E27FC236}">
              <a16:creationId xmlns:a16="http://schemas.microsoft.com/office/drawing/2014/main" id="{DEF55686-F2D4-4928-8E14-911C41DE673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2" name="テキスト ボックス 601">
          <a:extLst>
            <a:ext uri="{FF2B5EF4-FFF2-40B4-BE49-F238E27FC236}">
              <a16:creationId xmlns:a16="http://schemas.microsoft.com/office/drawing/2014/main" id="{77411EAF-C19A-41AA-89E1-B01A0840504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3" name="直線コネクタ 602">
          <a:extLst>
            <a:ext uri="{FF2B5EF4-FFF2-40B4-BE49-F238E27FC236}">
              <a16:creationId xmlns:a16="http://schemas.microsoft.com/office/drawing/2014/main" id="{99ECDE7C-6924-4A27-873A-1A64E6DCB28C}"/>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4" name="テキスト ボックス 603">
          <a:extLst>
            <a:ext uri="{FF2B5EF4-FFF2-40B4-BE49-F238E27FC236}">
              <a16:creationId xmlns:a16="http://schemas.microsoft.com/office/drawing/2014/main" id="{ADADBE20-DAEF-4DDF-85F1-118AA0382EC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5" name="直線コネクタ 604">
          <a:extLst>
            <a:ext uri="{FF2B5EF4-FFF2-40B4-BE49-F238E27FC236}">
              <a16:creationId xmlns:a16="http://schemas.microsoft.com/office/drawing/2014/main" id="{9E659CF3-7F57-4C88-965A-A8822BCCB22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6" name="テキスト ボックス 605">
          <a:extLst>
            <a:ext uri="{FF2B5EF4-FFF2-40B4-BE49-F238E27FC236}">
              <a16:creationId xmlns:a16="http://schemas.microsoft.com/office/drawing/2014/main" id="{B05ABCD7-0701-4264-8DE6-87C75A4BE5BD}"/>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7" name="直線コネクタ 606">
          <a:extLst>
            <a:ext uri="{FF2B5EF4-FFF2-40B4-BE49-F238E27FC236}">
              <a16:creationId xmlns:a16="http://schemas.microsoft.com/office/drawing/2014/main" id="{07C20AA0-EFA9-437D-BE25-A20A589CAE4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8" name="テキスト ボックス 607">
          <a:extLst>
            <a:ext uri="{FF2B5EF4-FFF2-40B4-BE49-F238E27FC236}">
              <a16:creationId xmlns:a16="http://schemas.microsoft.com/office/drawing/2014/main" id="{A9CADDD4-FE47-42CC-AE85-24367EEFF79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9" name="直線コネクタ 608">
          <a:extLst>
            <a:ext uri="{FF2B5EF4-FFF2-40B4-BE49-F238E27FC236}">
              <a16:creationId xmlns:a16="http://schemas.microsoft.com/office/drawing/2014/main" id="{1DF0937B-9BBD-412E-9B73-384D30721197}"/>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10" name="テキスト ボックス 609">
          <a:extLst>
            <a:ext uri="{FF2B5EF4-FFF2-40B4-BE49-F238E27FC236}">
              <a16:creationId xmlns:a16="http://schemas.microsoft.com/office/drawing/2014/main" id="{2202D414-12B0-4B52-9757-A72B28A544E7}"/>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1" name="直線コネクタ 610">
          <a:extLst>
            <a:ext uri="{FF2B5EF4-FFF2-40B4-BE49-F238E27FC236}">
              <a16:creationId xmlns:a16="http://schemas.microsoft.com/office/drawing/2014/main" id="{6CFC9DBB-2D3C-4AD9-9A59-859057C0F4C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2" name="テキスト ボックス 611">
          <a:extLst>
            <a:ext uri="{FF2B5EF4-FFF2-40B4-BE49-F238E27FC236}">
              <a16:creationId xmlns:a16="http://schemas.microsoft.com/office/drawing/2014/main" id="{3D36A3D6-710D-4A36-85CE-83A594E0994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3" name="【消防施設】&#10;一人当たり面積グラフ枠">
          <a:extLst>
            <a:ext uri="{FF2B5EF4-FFF2-40B4-BE49-F238E27FC236}">
              <a16:creationId xmlns:a16="http://schemas.microsoft.com/office/drawing/2014/main" id="{00CDC339-BC3A-4EA4-BA04-0AFC7CCBFB0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614" name="直線コネクタ 613">
          <a:extLst>
            <a:ext uri="{FF2B5EF4-FFF2-40B4-BE49-F238E27FC236}">
              <a16:creationId xmlns:a16="http://schemas.microsoft.com/office/drawing/2014/main" id="{E7D8F2F8-6ADA-4653-8DAF-288521ED111D}"/>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615" name="【消防施設】&#10;一人当たり面積最小値テキスト">
          <a:extLst>
            <a:ext uri="{FF2B5EF4-FFF2-40B4-BE49-F238E27FC236}">
              <a16:creationId xmlns:a16="http://schemas.microsoft.com/office/drawing/2014/main" id="{EBB95BB8-6801-498A-9553-031C6D126D9A}"/>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616" name="直線コネクタ 615">
          <a:extLst>
            <a:ext uri="{FF2B5EF4-FFF2-40B4-BE49-F238E27FC236}">
              <a16:creationId xmlns:a16="http://schemas.microsoft.com/office/drawing/2014/main" id="{E4FF1DBF-893C-4629-8C94-CBFDFC986FAC}"/>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617" name="【消防施設】&#10;一人当たり面積最大値テキスト">
          <a:extLst>
            <a:ext uri="{FF2B5EF4-FFF2-40B4-BE49-F238E27FC236}">
              <a16:creationId xmlns:a16="http://schemas.microsoft.com/office/drawing/2014/main" id="{CCFF87E4-594C-4179-B5E6-91C11D608BF5}"/>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618" name="直線コネクタ 617">
          <a:extLst>
            <a:ext uri="{FF2B5EF4-FFF2-40B4-BE49-F238E27FC236}">
              <a16:creationId xmlns:a16="http://schemas.microsoft.com/office/drawing/2014/main" id="{12A8267C-2560-4859-8048-00681B7536A1}"/>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166569</xdr:rowOff>
    </xdr:from>
    <xdr:ext cx="469744" cy="259045"/>
    <xdr:sp macro="" textlink="">
      <xdr:nvSpPr>
        <xdr:cNvPr id="619" name="【消防施設】&#10;一人当たり面積平均値テキスト">
          <a:extLst>
            <a:ext uri="{FF2B5EF4-FFF2-40B4-BE49-F238E27FC236}">
              <a16:creationId xmlns:a16="http://schemas.microsoft.com/office/drawing/2014/main" id="{AFB55102-F12F-4750-9DFC-53E1ECCE80DA}"/>
            </a:ext>
          </a:extLst>
        </xdr:cNvPr>
        <xdr:cNvSpPr txBox="1"/>
      </xdr:nvSpPr>
      <xdr:spPr>
        <a:xfrm>
          <a:off x="22199600" y="14568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620" name="フローチャート: 判断 619">
          <a:extLst>
            <a:ext uri="{FF2B5EF4-FFF2-40B4-BE49-F238E27FC236}">
              <a16:creationId xmlns:a16="http://schemas.microsoft.com/office/drawing/2014/main" id="{3B468AE9-D653-43D2-BE21-4DC8F629185F}"/>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621" name="フローチャート: 判断 620">
          <a:extLst>
            <a:ext uri="{FF2B5EF4-FFF2-40B4-BE49-F238E27FC236}">
              <a16:creationId xmlns:a16="http://schemas.microsoft.com/office/drawing/2014/main" id="{23C811E4-BA39-4509-AFDE-93FD9CC4031C}"/>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622" name="フローチャート: 判断 621">
          <a:extLst>
            <a:ext uri="{FF2B5EF4-FFF2-40B4-BE49-F238E27FC236}">
              <a16:creationId xmlns:a16="http://schemas.microsoft.com/office/drawing/2014/main" id="{8FD064F7-B760-4C42-B4C1-425AA5D8727C}"/>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623" name="フローチャート: 判断 622">
          <a:extLst>
            <a:ext uri="{FF2B5EF4-FFF2-40B4-BE49-F238E27FC236}">
              <a16:creationId xmlns:a16="http://schemas.microsoft.com/office/drawing/2014/main" id="{EA32D5D6-32B2-46DA-B2EB-A08ACFAC280A}"/>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624" name="フローチャート: 判断 623">
          <a:extLst>
            <a:ext uri="{FF2B5EF4-FFF2-40B4-BE49-F238E27FC236}">
              <a16:creationId xmlns:a16="http://schemas.microsoft.com/office/drawing/2014/main" id="{FAC1FFFF-6CF2-4BD3-BE7D-AE8E9B12D840}"/>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5F498B6E-F0E5-4656-99CB-486BABA7D08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8D4E3FB8-996D-4BFA-BE5D-1F7D8085E64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EDCD93E8-5DDD-48C0-BFCA-AEB5F9739D3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E2FD4F17-8263-4C88-BB0F-0B79353AF4C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D49B6F5F-FF9D-4C57-A84D-E9E25544D07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630" name="楕円 629">
          <a:extLst>
            <a:ext uri="{FF2B5EF4-FFF2-40B4-BE49-F238E27FC236}">
              <a16:creationId xmlns:a16="http://schemas.microsoft.com/office/drawing/2014/main" id="{465BE3A0-FD47-4B5A-BB7A-FAF120738CCB}"/>
            </a:ext>
          </a:extLst>
        </xdr:cNvPr>
        <xdr:cNvSpPr/>
      </xdr:nvSpPr>
      <xdr:spPr>
        <a:xfrm>
          <a:off x="22110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158766</xdr:rowOff>
    </xdr:from>
    <xdr:ext cx="469744" cy="259045"/>
    <xdr:sp macro="" textlink="">
      <xdr:nvSpPr>
        <xdr:cNvPr id="631" name="【消防施設】&#10;一人当たり面積該当値テキスト">
          <a:extLst>
            <a:ext uri="{FF2B5EF4-FFF2-40B4-BE49-F238E27FC236}">
              <a16:creationId xmlns:a16="http://schemas.microsoft.com/office/drawing/2014/main" id="{5283C6E1-5B7C-424F-8022-38128B585AA9}"/>
            </a:ext>
          </a:extLst>
        </xdr:cNvPr>
        <xdr:cNvSpPr txBox="1"/>
      </xdr:nvSpPr>
      <xdr:spPr>
        <a:xfrm>
          <a:off x="22199600"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142421</xdr:rowOff>
    </xdr:from>
    <xdr:to>
      <xdr:col>112</xdr:col>
      <xdr:colOff>38100</xdr:colOff>
      <xdr:row>84</xdr:row>
      <xdr:rowOff>72571</xdr:rowOff>
    </xdr:to>
    <xdr:sp macro="" textlink="">
      <xdr:nvSpPr>
        <xdr:cNvPr id="632" name="楕円 631">
          <a:extLst>
            <a:ext uri="{FF2B5EF4-FFF2-40B4-BE49-F238E27FC236}">
              <a16:creationId xmlns:a16="http://schemas.microsoft.com/office/drawing/2014/main" id="{482FFAE4-58DB-4B2F-B13B-D83158E10567}"/>
            </a:ext>
          </a:extLst>
        </xdr:cNvPr>
        <xdr:cNvSpPr/>
      </xdr:nvSpPr>
      <xdr:spPr>
        <a:xfrm>
          <a:off x="21272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15239</xdr:rowOff>
    </xdr:from>
    <xdr:to>
      <xdr:col>116</xdr:col>
      <xdr:colOff>63500</xdr:colOff>
      <xdr:row>84</xdr:row>
      <xdr:rowOff>21771</xdr:rowOff>
    </xdr:to>
    <xdr:cxnSp macro="">
      <xdr:nvCxnSpPr>
        <xdr:cNvPr id="633" name="直線コネクタ 632">
          <a:extLst>
            <a:ext uri="{FF2B5EF4-FFF2-40B4-BE49-F238E27FC236}">
              <a16:creationId xmlns:a16="http://schemas.microsoft.com/office/drawing/2014/main" id="{5A9835C6-B39F-4E9D-9C74-ACE97EB7EF0F}"/>
            </a:ext>
          </a:extLst>
        </xdr:cNvPr>
        <xdr:cNvCxnSpPr/>
      </xdr:nvCxnSpPr>
      <xdr:spPr>
        <a:xfrm flipV="1">
          <a:off x="21323300" y="14417039"/>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117929</xdr:rowOff>
    </xdr:from>
    <xdr:to>
      <xdr:col>107</xdr:col>
      <xdr:colOff>101600</xdr:colOff>
      <xdr:row>85</xdr:row>
      <xdr:rowOff>48079</xdr:rowOff>
    </xdr:to>
    <xdr:sp macro="" textlink="">
      <xdr:nvSpPr>
        <xdr:cNvPr id="634" name="楕円 633">
          <a:extLst>
            <a:ext uri="{FF2B5EF4-FFF2-40B4-BE49-F238E27FC236}">
              <a16:creationId xmlns:a16="http://schemas.microsoft.com/office/drawing/2014/main" id="{307CDBBA-A009-40D6-9A60-6144A6B60994}"/>
            </a:ext>
          </a:extLst>
        </xdr:cNvPr>
        <xdr:cNvSpPr/>
      </xdr:nvSpPr>
      <xdr:spPr>
        <a:xfrm>
          <a:off x="203835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21771</xdr:rowOff>
    </xdr:from>
    <xdr:to>
      <xdr:col>111</xdr:col>
      <xdr:colOff>177800</xdr:colOff>
      <xdr:row>84</xdr:row>
      <xdr:rowOff>168729</xdr:rowOff>
    </xdr:to>
    <xdr:cxnSp macro="">
      <xdr:nvCxnSpPr>
        <xdr:cNvPr id="635" name="直線コネクタ 634">
          <a:extLst>
            <a:ext uri="{FF2B5EF4-FFF2-40B4-BE49-F238E27FC236}">
              <a16:creationId xmlns:a16="http://schemas.microsoft.com/office/drawing/2014/main" id="{325838FC-D7AC-4689-8CBB-DFE73028FAD5}"/>
            </a:ext>
          </a:extLst>
        </xdr:cNvPr>
        <xdr:cNvCxnSpPr/>
      </xdr:nvCxnSpPr>
      <xdr:spPr>
        <a:xfrm flipV="1">
          <a:off x="20434300" y="14423571"/>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134257</xdr:rowOff>
    </xdr:from>
    <xdr:to>
      <xdr:col>102</xdr:col>
      <xdr:colOff>165100</xdr:colOff>
      <xdr:row>85</xdr:row>
      <xdr:rowOff>64407</xdr:rowOff>
    </xdr:to>
    <xdr:sp macro="" textlink="">
      <xdr:nvSpPr>
        <xdr:cNvPr id="636" name="楕円 635">
          <a:extLst>
            <a:ext uri="{FF2B5EF4-FFF2-40B4-BE49-F238E27FC236}">
              <a16:creationId xmlns:a16="http://schemas.microsoft.com/office/drawing/2014/main" id="{444A0FED-5589-4F29-99E8-DC6147B4CC2F}"/>
            </a:ext>
          </a:extLst>
        </xdr:cNvPr>
        <xdr:cNvSpPr/>
      </xdr:nvSpPr>
      <xdr:spPr>
        <a:xfrm>
          <a:off x="19494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168729</xdr:rowOff>
    </xdr:from>
    <xdr:to>
      <xdr:col>107</xdr:col>
      <xdr:colOff>50800</xdr:colOff>
      <xdr:row>85</xdr:row>
      <xdr:rowOff>13607</xdr:rowOff>
    </xdr:to>
    <xdr:cxnSp macro="">
      <xdr:nvCxnSpPr>
        <xdr:cNvPr id="637" name="直線コネクタ 636">
          <a:extLst>
            <a:ext uri="{FF2B5EF4-FFF2-40B4-BE49-F238E27FC236}">
              <a16:creationId xmlns:a16="http://schemas.microsoft.com/office/drawing/2014/main" id="{F038F868-E206-4C6F-8F0D-3F4EAC6284EB}"/>
            </a:ext>
          </a:extLst>
        </xdr:cNvPr>
        <xdr:cNvCxnSpPr/>
      </xdr:nvCxnSpPr>
      <xdr:spPr>
        <a:xfrm flipV="1">
          <a:off x="19545300" y="145705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117929</xdr:rowOff>
    </xdr:from>
    <xdr:to>
      <xdr:col>98</xdr:col>
      <xdr:colOff>38100</xdr:colOff>
      <xdr:row>85</xdr:row>
      <xdr:rowOff>48079</xdr:rowOff>
    </xdr:to>
    <xdr:sp macro="" textlink="">
      <xdr:nvSpPr>
        <xdr:cNvPr id="638" name="楕円 637">
          <a:extLst>
            <a:ext uri="{FF2B5EF4-FFF2-40B4-BE49-F238E27FC236}">
              <a16:creationId xmlns:a16="http://schemas.microsoft.com/office/drawing/2014/main" id="{CA4C57B3-70C9-40E4-B965-7C990C559AEA}"/>
            </a:ext>
          </a:extLst>
        </xdr:cNvPr>
        <xdr:cNvSpPr/>
      </xdr:nvSpPr>
      <xdr:spPr>
        <a:xfrm>
          <a:off x="186055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168729</xdr:rowOff>
    </xdr:from>
    <xdr:to>
      <xdr:col>102</xdr:col>
      <xdr:colOff>114300</xdr:colOff>
      <xdr:row>85</xdr:row>
      <xdr:rowOff>13607</xdr:rowOff>
    </xdr:to>
    <xdr:cxnSp macro="">
      <xdr:nvCxnSpPr>
        <xdr:cNvPr id="639" name="直線コネクタ 638">
          <a:extLst>
            <a:ext uri="{FF2B5EF4-FFF2-40B4-BE49-F238E27FC236}">
              <a16:creationId xmlns:a16="http://schemas.microsoft.com/office/drawing/2014/main" id="{186B9BD9-A150-45DF-A4CD-F55F77571AFE}"/>
            </a:ext>
          </a:extLst>
        </xdr:cNvPr>
        <xdr:cNvCxnSpPr/>
      </xdr:nvCxnSpPr>
      <xdr:spPr>
        <a:xfrm>
          <a:off x="18656300" y="145705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132278</xdr:rowOff>
    </xdr:from>
    <xdr:ext cx="469744" cy="259045"/>
    <xdr:sp macro="" textlink="">
      <xdr:nvSpPr>
        <xdr:cNvPr id="640" name="n_1aveValue【消防施設】&#10;一人当たり面積">
          <a:extLst>
            <a:ext uri="{FF2B5EF4-FFF2-40B4-BE49-F238E27FC236}">
              <a16:creationId xmlns:a16="http://schemas.microsoft.com/office/drawing/2014/main" id="{C8B4DA49-25EE-4905-8E50-EDCE587CA8D6}"/>
            </a:ext>
          </a:extLst>
        </xdr:cNvPr>
        <xdr:cNvSpPr txBox="1"/>
      </xdr:nvSpPr>
      <xdr:spPr>
        <a:xfrm>
          <a:off x="21075727" y="1470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641" name="n_2aveValue【消防施設】&#10;一人当たり面積">
          <a:extLst>
            <a:ext uri="{FF2B5EF4-FFF2-40B4-BE49-F238E27FC236}">
              <a16:creationId xmlns:a16="http://schemas.microsoft.com/office/drawing/2014/main" id="{F17416CD-A409-42C2-B42B-90D2BE67BC01}"/>
            </a:ext>
          </a:extLst>
        </xdr:cNvPr>
        <xdr:cNvSpPr txBox="1"/>
      </xdr:nvSpPr>
      <xdr:spPr>
        <a:xfrm>
          <a:off x="20199427" y="1471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155139</xdr:rowOff>
    </xdr:from>
    <xdr:ext cx="469744" cy="259045"/>
    <xdr:sp macro="" textlink="">
      <xdr:nvSpPr>
        <xdr:cNvPr id="642" name="n_3aveValue【消防施設】&#10;一人当たり面積">
          <a:extLst>
            <a:ext uri="{FF2B5EF4-FFF2-40B4-BE49-F238E27FC236}">
              <a16:creationId xmlns:a16="http://schemas.microsoft.com/office/drawing/2014/main" id="{E992413E-55AB-4A82-9B1A-21DC10DB2A03}"/>
            </a:ext>
          </a:extLst>
        </xdr:cNvPr>
        <xdr:cNvSpPr txBox="1"/>
      </xdr:nvSpPr>
      <xdr:spPr>
        <a:xfrm>
          <a:off x="19310427" y="1472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127379</xdr:rowOff>
    </xdr:from>
    <xdr:ext cx="469744" cy="259045"/>
    <xdr:sp macro="" textlink="">
      <xdr:nvSpPr>
        <xdr:cNvPr id="643" name="n_4aveValue【消防施設】&#10;一人当たり面積">
          <a:extLst>
            <a:ext uri="{FF2B5EF4-FFF2-40B4-BE49-F238E27FC236}">
              <a16:creationId xmlns:a16="http://schemas.microsoft.com/office/drawing/2014/main" id="{99FD142A-6473-4C4F-B813-C7EFC07B903C}"/>
            </a:ext>
          </a:extLst>
        </xdr:cNvPr>
        <xdr:cNvSpPr txBox="1"/>
      </xdr:nvSpPr>
      <xdr:spPr>
        <a:xfrm>
          <a:off x="18421427" y="1470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89098</xdr:rowOff>
    </xdr:from>
    <xdr:ext cx="469744" cy="259045"/>
    <xdr:sp macro="" textlink="">
      <xdr:nvSpPr>
        <xdr:cNvPr id="644" name="n_1mainValue【消防施設】&#10;一人当たり面積">
          <a:extLst>
            <a:ext uri="{FF2B5EF4-FFF2-40B4-BE49-F238E27FC236}">
              <a16:creationId xmlns:a16="http://schemas.microsoft.com/office/drawing/2014/main" id="{166C46D6-78F3-4411-B577-C4F6FB592419}"/>
            </a:ext>
          </a:extLst>
        </xdr:cNvPr>
        <xdr:cNvSpPr txBox="1"/>
      </xdr:nvSpPr>
      <xdr:spPr>
        <a:xfrm>
          <a:off x="210757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64606</xdr:rowOff>
    </xdr:from>
    <xdr:ext cx="469744" cy="259045"/>
    <xdr:sp macro="" textlink="">
      <xdr:nvSpPr>
        <xdr:cNvPr id="645" name="n_2mainValue【消防施設】&#10;一人当たり面積">
          <a:extLst>
            <a:ext uri="{FF2B5EF4-FFF2-40B4-BE49-F238E27FC236}">
              <a16:creationId xmlns:a16="http://schemas.microsoft.com/office/drawing/2014/main" id="{A30055F9-701D-4279-946B-F1B4DFB4E577}"/>
            </a:ext>
          </a:extLst>
        </xdr:cNvPr>
        <xdr:cNvSpPr txBox="1"/>
      </xdr:nvSpPr>
      <xdr:spPr>
        <a:xfrm>
          <a:off x="20199427" y="1429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80934</xdr:rowOff>
    </xdr:from>
    <xdr:ext cx="469744" cy="259045"/>
    <xdr:sp macro="" textlink="">
      <xdr:nvSpPr>
        <xdr:cNvPr id="646" name="n_3mainValue【消防施設】&#10;一人当たり面積">
          <a:extLst>
            <a:ext uri="{FF2B5EF4-FFF2-40B4-BE49-F238E27FC236}">
              <a16:creationId xmlns:a16="http://schemas.microsoft.com/office/drawing/2014/main" id="{C7669DFD-94EC-49B1-BDB5-89524E66186C}"/>
            </a:ext>
          </a:extLst>
        </xdr:cNvPr>
        <xdr:cNvSpPr txBox="1"/>
      </xdr:nvSpPr>
      <xdr:spPr>
        <a:xfrm>
          <a:off x="19310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64606</xdr:rowOff>
    </xdr:from>
    <xdr:ext cx="469744" cy="259045"/>
    <xdr:sp macro="" textlink="">
      <xdr:nvSpPr>
        <xdr:cNvPr id="647" name="n_4mainValue【消防施設】&#10;一人当たり面積">
          <a:extLst>
            <a:ext uri="{FF2B5EF4-FFF2-40B4-BE49-F238E27FC236}">
              <a16:creationId xmlns:a16="http://schemas.microsoft.com/office/drawing/2014/main" id="{657A7B17-EA66-46ED-8CAC-D96FADEE6AC6}"/>
            </a:ext>
          </a:extLst>
        </xdr:cNvPr>
        <xdr:cNvSpPr txBox="1"/>
      </xdr:nvSpPr>
      <xdr:spPr>
        <a:xfrm>
          <a:off x="18421427" y="1429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C063B8A7-7656-45BE-8312-73C7D90FB52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2EC82876-C41D-4B8B-97FE-BC311332B2E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27872518-FCB8-466C-8FF0-085878B41CD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A48E8B36-A553-4184-AAC7-36066150E27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9B9DD693-8148-4407-9C50-47016EBFF9F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0F8D691D-B428-4F90-ADEE-921F62A3FFC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DF20E152-6747-4F61-B1F3-FADABCEE02B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6FFE12CA-3024-40E3-BD50-D0D78A8BCA7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4B5E3CB6-2949-45F4-85AB-40768B5793A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C7251485-DAD2-434B-A972-783AFDD308A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1D75A088-E962-4670-A5A9-A5E84CB57DB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CD8238D2-D989-4BE5-9981-59D45E9145E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B28D35D0-71AC-417A-A490-A164BE23D91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4455BFD2-6BCC-446F-ACA2-B7ADE86A0FC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DFF485E7-B033-4CA7-AD8D-18EB8FD09B3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34968BCE-331A-4403-9BB2-1E7B298E25C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315EB8FF-9847-4A70-B0E4-7162EA7FF1C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ED57F90A-0BF2-4952-8A14-3131293EF66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D3334812-174F-4CE5-9C23-A8A9D8E8974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94553529-1520-4E3B-8D76-4F204CB0C9B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0BCF17E1-0C63-49BD-B5B4-D5C3C1CA316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D0A86724-DEBE-42AC-A810-52F7F20F9D8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C10117DE-D61F-4394-B68F-EFC8466BFE2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EE4AD1FE-3A2E-4C76-A934-A7EA2A168EE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庁舎】&#10;有形固定資産減価償却率グラフ枠">
          <a:extLst>
            <a:ext uri="{FF2B5EF4-FFF2-40B4-BE49-F238E27FC236}">
              <a16:creationId xmlns:a16="http://schemas.microsoft.com/office/drawing/2014/main" id="{01765B3A-E6C9-4E3B-BF84-5BE2D42A6C2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673" name="直線コネクタ 672">
          <a:extLst>
            <a:ext uri="{FF2B5EF4-FFF2-40B4-BE49-F238E27FC236}">
              <a16:creationId xmlns:a16="http://schemas.microsoft.com/office/drawing/2014/main" id="{AD081DB5-B541-4F4F-A837-ED292C416C68}"/>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674" name="【庁舎】&#10;有形固定資産減価償却率最小値テキスト">
          <a:extLst>
            <a:ext uri="{FF2B5EF4-FFF2-40B4-BE49-F238E27FC236}">
              <a16:creationId xmlns:a16="http://schemas.microsoft.com/office/drawing/2014/main" id="{0C4E8DF6-ACF9-4791-8133-8A5D50B76741}"/>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675" name="直線コネクタ 674">
          <a:extLst>
            <a:ext uri="{FF2B5EF4-FFF2-40B4-BE49-F238E27FC236}">
              <a16:creationId xmlns:a16="http://schemas.microsoft.com/office/drawing/2014/main" id="{341D3FDB-D3D4-4373-9EB8-EE72E13303BA}"/>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76" name="【庁舎】&#10;有形固定資産減価償却率最大値テキスト">
          <a:extLst>
            <a:ext uri="{FF2B5EF4-FFF2-40B4-BE49-F238E27FC236}">
              <a16:creationId xmlns:a16="http://schemas.microsoft.com/office/drawing/2014/main" id="{0A62F3CA-B1F2-4382-A2E0-C82D0DFCE25C}"/>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77" name="直線コネクタ 676">
          <a:extLst>
            <a:ext uri="{FF2B5EF4-FFF2-40B4-BE49-F238E27FC236}">
              <a16:creationId xmlns:a16="http://schemas.microsoft.com/office/drawing/2014/main" id="{8B6F86C9-833C-475F-B237-3A770E6CA383}"/>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678" name="【庁舎】&#10;有形固定資産減価償却率平均値テキスト">
          <a:extLst>
            <a:ext uri="{FF2B5EF4-FFF2-40B4-BE49-F238E27FC236}">
              <a16:creationId xmlns:a16="http://schemas.microsoft.com/office/drawing/2014/main" id="{5FAE7663-0345-4BCB-923E-863E935268B2}"/>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679" name="フローチャート: 判断 678">
          <a:extLst>
            <a:ext uri="{FF2B5EF4-FFF2-40B4-BE49-F238E27FC236}">
              <a16:creationId xmlns:a16="http://schemas.microsoft.com/office/drawing/2014/main" id="{B3D43ABB-5D68-44EA-AAAF-06104F3F8DC6}"/>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80" name="フローチャート: 判断 679">
          <a:extLst>
            <a:ext uri="{FF2B5EF4-FFF2-40B4-BE49-F238E27FC236}">
              <a16:creationId xmlns:a16="http://schemas.microsoft.com/office/drawing/2014/main" id="{1DE82AD3-9C19-461C-B846-959DC1250E34}"/>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81" name="フローチャート: 判断 680">
          <a:extLst>
            <a:ext uri="{FF2B5EF4-FFF2-40B4-BE49-F238E27FC236}">
              <a16:creationId xmlns:a16="http://schemas.microsoft.com/office/drawing/2014/main" id="{9245947A-CF61-4B41-9DB2-B7FA0E1723DD}"/>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82" name="フローチャート: 判断 681">
          <a:extLst>
            <a:ext uri="{FF2B5EF4-FFF2-40B4-BE49-F238E27FC236}">
              <a16:creationId xmlns:a16="http://schemas.microsoft.com/office/drawing/2014/main" id="{44DBE251-07C3-4DB4-8E16-D6F7E5C300EB}"/>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83" name="フローチャート: 判断 682">
          <a:extLst>
            <a:ext uri="{FF2B5EF4-FFF2-40B4-BE49-F238E27FC236}">
              <a16:creationId xmlns:a16="http://schemas.microsoft.com/office/drawing/2014/main" id="{DDE5E035-8780-4F48-8853-E6BB4AD21BA9}"/>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FBAA94B1-F4A6-4A47-845F-7B6819CABB8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D44AEC49-FA77-4C6B-9711-405EB2829FB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64D335F7-7630-4BC4-8FCA-C18A65F6491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D83B2B7D-3AC5-4034-8E27-E2E553B61A6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A48BF11F-C201-4655-8BCC-6153FB2E395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7438</xdr:rowOff>
    </xdr:from>
    <xdr:to>
      <xdr:col>85</xdr:col>
      <xdr:colOff>177800</xdr:colOff>
      <xdr:row>105</xdr:row>
      <xdr:rowOff>109038</xdr:rowOff>
    </xdr:to>
    <xdr:sp macro="" textlink="">
      <xdr:nvSpPr>
        <xdr:cNvPr id="689" name="楕円 688">
          <a:extLst>
            <a:ext uri="{FF2B5EF4-FFF2-40B4-BE49-F238E27FC236}">
              <a16:creationId xmlns:a16="http://schemas.microsoft.com/office/drawing/2014/main" id="{1B9F3AD4-E3C0-4EF1-B7B4-145E4905A88A}"/>
            </a:ext>
          </a:extLst>
        </xdr:cNvPr>
        <xdr:cNvSpPr/>
      </xdr:nvSpPr>
      <xdr:spPr>
        <a:xfrm>
          <a:off x="162687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157315</xdr:rowOff>
    </xdr:from>
    <xdr:ext cx="405111" cy="259045"/>
    <xdr:sp macro="" textlink="">
      <xdr:nvSpPr>
        <xdr:cNvPr id="690" name="【庁舎】&#10;有形固定資産減価償却率該当値テキスト">
          <a:extLst>
            <a:ext uri="{FF2B5EF4-FFF2-40B4-BE49-F238E27FC236}">
              <a16:creationId xmlns:a16="http://schemas.microsoft.com/office/drawing/2014/main" id="{3C59B43C-94F7-4155-AE87-7DBD77405C9E}"/>
            </a:ext>
          </a:extLst>
        </xdr:cNvPr>
        <xdr:cNvSpPr txBox="1"/>
      </xdr:nvSpPr>
      <xdr:spPr>
        <a:xfrm>
          <a:off x="16357600" y="1798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22134</xdr:rowOff>
    </xdr:from>
    <xdr:to>
      <xdr:col>81</xdr:col>
      <xdr:colOff>101600</xdr:colOff>
      <xdr:row>105</xdr:row>
      <xdr:rowOff>123734</xdr:rowOff>
    </xdr:to>
    <xdr:sp macro="" textlink="">
      <xdr:nvSpPr>
        <xdr:cNvPr id="691" name="楕円 690">
          <a:extLst>
            <a:ext uri="{FF2B5EF4-FFF2-40B4-BE49-F238E27FC236}">
              <a16:creationId xmlns:a16="http://schemas.microsoft.com/office/drawing/2014/main" id="{12AD6FA9-2090-456C-B4E7-4176C6174213}"/>
            </a:ext>
          </a:extLst>
        </xdr:cNvPr>
        <xdr:cNvSpPr/>
      </xdr:nvSpPr>
      <xdr:spPr>
        <a:xfrm>
          <a:off x="154305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58238</xdr:rowOff>
    </xdr:from>
    <xdr:to>
      <xdr:col>85</xdr:col>
      <xdr:colOff>127000</xdr:colOff>
      <xdr:row>105</xdr:row>
      <xdr:rowOff>72934</xdr:rowOff>
    </xdr:to>
    <xdr:cxnSp macro="">
      <xdr:nvCxnSpPr>
        <xdr:cNvPr id="692" name="直線コネクタ 691">
          <a:extLst>
            <a:ext uri="{FF2B5EF4-FFF2-40B4-BE49-F238E27FC236}">
              <a16:creationId xmlns:a16="http://schemas.microsoft.com/office/drawing/2014/main" id="{E83E1081-0FFC-499B-A5FC-02ADBE43BD4C}"/>
            </a:ext>
          </a:extLst>
        </xdr:cNvPr>
        <xdr:cNvCxnSpPr/>
      </xdr:nvCxnSpPr>
      <xdr:spPr>
        <a:xfrm flipV="1">
          <a:off x="15481300" y="18060488"/>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170724</xdr:rowOff>
    </xdr:from>
    <xdr:to>
      <xdr:col>76</xdr:col>
      <xdr:colOff>165100</xdr:colOff>
      <xdr:row>105</xdr:row>
      <xdr:rowOff>100874</xdr:rowOff>
    </xdr:to>
    <xdr:sp macro="" textlink="">
      <xdr:nvSpPr>
        <xdr:cNvPr id="693" name="楕円 692">
          <a:extLst>
            <a:ext uri="{FF2B5EF4-FFF2-40B4-BE49-F238E27FC236}">
              <a16:creationId xmlns:a16="http://schemas.microsoft.com/office/drawing/2014/main" id="{46953719-1ED8-4AE9-8ECC-460236CC2452}"/>
            </a:ext>
          </a:extLst>
        </xdr:cNvPr>
        <xdr:cNvSpPr/>
      </xdr:nvSpPr>
      <xdr:spPr>
        <a:xfrm>
          <a:off x="14541500" y="1800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50074</xdr:rowOff>
    </xdr:from>
    <xdr:to>
      <xdr:col>81</xdr:col>
      <xdr:colOff>50800</xdr:colOff>
      <xdr:row>105</xdr:row>
      <xdr:rowOff>72934</xdr:rowOff>
    </xdr:to>
    <xdr:cxnSp macro="">
      <xdr:nvCxnSpPr>
        <xdr:cNvPr id="694" name="直線コネクタ 693">
          <a:extLst>
            <a:ext uri="{FF2B5EF4-FFF2-40B4-BE49-F238E27FC236}">
              <a16:creationId xmlns:a16="http://schemas.microsoft.com/office/drawing/2014/main" id="{387C81F4-5C0E-4B3E-854B-6184BADB521B}"/>
            </a:ext>
          </a:extLst>
        </xdr:cNvPr>
        <xdr:cNvCxnSpPr/>
      </xdr:nvCxnSpPr>
      <xdr:spPr>
        <a:xfrm>
          <a:off x="14592300" y="1805232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95" name="楕円 694">
          <a:extLst>
            <a:ext uri="{FF2B5EF4-FFF2-40B4-BE49-F238E27FC236}">
              <a16:creationId xmlns:a16="http://schemas.microsoft.com/office/drawing/2014/main" id="{F30CC8EF-657D-4426-9015-9FCCD0C885C4}"/>
            </a:ext>
          </a:extLst>
        </xdr:cNvPr>
        <xdr:cNvSpPr/>
      </xdr:nvSpPr>
      <xdr:spPr>
        <a:xfrm>
          <a:off x="13652500" y="1796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14151</xdr:rowOff>
    </xdr:from>
    <xdr:to>
      <xdr:col>76</xdr:col>
      <xdr:colOff>114300</xdr:colOff>
      <xdr:row>105</xdr:row>
      <xdr:rowOff>50074</xdr:rowOff>
    </xdr:to>
    <xdr:cxnSp macro="">
      <xdr:nvCxnSpPr>
        <xdr:cNvPr id="696" name="直線コネクタ 695">
          <a:extLst>
            <a:ext uri="{FF2B5EF4-FFF2-40B4-BE49-F238E27FC236}">
              <a16:creationId xmlns:a16="http://schemas.microsoft.com/office/drawing/2014/main" id="{055A9F34-AC4A-4932-9437-654D9A0B2DA1}"/>
            </a:ext>
          </a:extLst>
        </xdr:cNvPr>
        <xdr:cNvCxnSpPr/>
      </xdr:nvCxnSpPr>
      <xdr:spPr>
        <a:xfrm>
          <a:off x="13703300" y="1801640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97245</xdr:rowOff>
    </xdr:from>
    <xdr:to>
      <xdr:col>67</xdr:col>
      <xdr:colOff>101600</xdr:colOff>
      <xdr:row>105</xdr:row>
      <xdr:rowOff>27395</xdr:rowOff>
    </xdr:to>
    <xdr:sp macro="" textlink="">
      <xdr:nvSpPr>
        <xdr:cNvPr id="697" name="楕円 696">
          <a:extLst>
            <a:ext uri="{FF2B5EF4-FFF2-40B4-BE49-F238E27FC236}">
              <a16:creationId xmlns:a16="http://schemas.microsoft.com/office/drawing/2014/main" id="{8AA529A7-7CF0-4940-BE7C-A648D58ABD61}"/>
            </a:ext>
          </a:extLst>
        </xdr:cNvPr>
        <xdr:cNvSpPr/>
      </xdr:nvSpPr>
      <xdr:spPr>
        <a:xfrm>
          <a:off x="12763500" y="1792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148045</xdr:rowOff>
    </xdr:from>
    <xdr:to>
      <xdr:col>71</xdr:col>
      <xdr:colOff>177800</xdr:colOff>
      <xdr:row>105</xdr:row>
      <xdr:rowOff>14151</xdr:rowOff>
    </xdr:to>
    <xdr:cxnSp macro="">
      <xdr:nvCxnSpPr>
        <xdr:cNvPr id="698" name="直線コネクタ 697">
          <a:extLst>
            <a:ext uri="{FF2B5EF4-FFF2-40B4-BE49-F238E27FC236}">
              <a16:creationId xmlns:a16="http://schemas.microsoft.com/office/drawing/2014/main" id="{B4974808-F12A-45D3-BFB1-BF6CDFC3C607}"/>
            </a:ext>
          </a:extLst>
        </xdr:cNvPr>
        <xdr:cNvCxnSpPr/>
      </xdr:nvCxnSpPr>
      <xdr:spPr>
        <a:xfrm>
          <a:off x="12814300" y="1797884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9" name="n_1aveValue【庁舎】&#10;有形固定資産減価償却率">
          <a:extLst>
            <a:ext uri="{FF2B5EF4-FFF2-40B4-BE49-F238E27FC236}">
              <a16:creationId xmlns:a16="http://schemas.microsoft.com/office/drawing/2014/main" id="{0E96FB58-8E5F-4BD2-BB10-746D7245C16B}"/>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700" name="n_2aveValue【庁舎】&#10;有形固定資産減価償却率">
          <a:extLst>
            <a:ext uri="{FF2B5EF4-FFF2-40B4-BE49-F238E27FC236}">
              <a16:creationId xmlns:a16="http://schemas.microsoft.com/office/drawing/2014/main" id="{A856006B-5EFC-45DA-9D25-155B1FFE91BB}"/>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701" name="n_3aveValue【庁舎】&#10;有形固定資産減価償却率">
          <a:extLst>
            <a:ext uri="{FF2B5EF4-FFF2-40B4-BE49-F238E27FC236}">
              <a16:creationId xmlns:a16="http://schemas.microsoft.com/office/drawing/2014/main" id="{29D3CA58-C9FE-4FE7-A59D-7EDEE18902EB}"/>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702" name="n_4aveValue【庁舎】&#10;有形固定資産減価償却率">
          <a:extLst>
            <a:ext uri="{FF2B5EF4-FFF2-40B4-BE49-F238E27FC236}">
              <a16:creationId xmlns:a16="http://schemas.microsoft.com/office/drawing/2014/main" id="{C29F7A33-834A-42C4-94BF-F57EA2CFFB5D}"/>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114861</xdr:rowOff>
    </xdr:from>
    <xdr:ext cx="405111" cy="259045"/>
    <xdr:sp macro="" textlink="">
      <xdr:nvSpPr>
        <xdr:cNvPr id="703" name="n_1mainValue【庁舎】&#10;有形固定資産減価償却率">
          <a:extLst>
            <a:ext uri="{FF2B5EF4-FFF2-40B4-BE49-F238E27FC236}">
              <a16:creationId xmlns:a16="http://schemas.microsoft.com/office/drawing/2014/main" id="{4D0FF88D-4AE9-4993-B1BA-9D353DF20F18}"/>
            </a:ext>
          </a:extLst>
        </xdr:cNvPr>
        <xdr:cNvSpPr txBox="1"/>
      </xdr:nvSpPr>
      <xdr:spPr>
        <a:xfrm>
          <a:off x="15266044" y="1811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92001</xdr:rowOff>
    </xdr:from>
    <xdr:ext cx="405111" cy="259045"/>
    <xdr:sp macro="" textlink="">
      <xdr:nvSpPr>
        <xdr:cNvPr id="704" name="n_2mainValue【庁舎】&#10;有形固定資産減価償却率">
          <a:extLst>
            <a:ext uri="{FF2B5EF4-FFF2-40B4-BE49-F238E27FC236}">
              <a16:creationId xmlns:a16="http://schemas.microsoft.com/office/drawing/2014/main" id="{EF7B507A-602D-432B-A9C5-5A110C8A1DD9}"/>
            </a:ext>
          </a:extLst>
        </xdr:cNvPr>
        <xdr:cNvSpPr txBox="1"/>
      </xdr:nvSpPr>
      <xdr:spPr>
        <a:xfrm>
          <a:off x="14389744"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705" name="n_3mainValue【庁舎】&#10;有形固定資産減価償却率">
          <a:extLst>
            <a:ext uri="{FF2B5EF4-FFF2-40B4-BE49-F238E27FC236}">
              <a16:creationId xmlns:a16="http://schemas.microsoft.com/office/drawing/2014/main" id="{3036EFA8-3E92-41F6-8F35-B446AA37A964}"/>
            </a:ext>
          </a:extLst>
        </xdr:cNvPr>
        <xdr:cNvSpPr txBox="1"/>
      </xdr:nvSpPr>
      <xdr:spPr>
        <a:xfrm>
          <a:off x="13500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43922</xdr:rowOff>
    </xdr:from>
    <xdr:ext cx="405111" cy="259045"/>
    <xdr:sp macro="" textlink="">
      <xdr:nvSpPr>
        <xdr:cNvPr id="706" name="n_4mainValue【庁舎】&#10;有形固定資産減価償却率">
          <a:extLst>
            <a:ext uri="{FF2B5EF4-FFF2-40B4-BE49-F238E27FC236}">
              <a16:creationId xmlns:a16="http://schemas.microsoft.com/office/drawing/2014/main" id="{87EBD86B-DBE4-4588-9B9E-8D8DCE4F44A6}"/>
            </a:ext>
          </a:extLst>
        </xdr:cNvPr>
        <xdr:cNvSpPr txBox="1"/>
      </xdr:nvSpPr>
      <xdr:spPr>
        <a:xfrm>
          <a:off x="12611744" y="177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68A0F189-3344-4C53-8138-B6C9E9DEE03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44F3073F-4ABB-411A-923A-4C014031261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746F7FB4-7929-47F2-A057-0F18F4AAAAD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47168D25-B547-439D-A076-BCCE46BE541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14BF705C-BE84-45E0-B228-13B779391BE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188208A8-A666-4C8D-AE12-04DD90DCCBB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E611E2F0-287F-4286-B911-EEAAE21773D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79BB34E0-EED8-4F5A-88B8-EE9528DD7F8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64C84DD4-8467-4D57-BDF0-0E92F9C5C24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910E1AFC-A88E-4980-BD9A-508E2120C94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BCB31815-9C91-4792-A0C5-D2C97DA47C5D}"/>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6350DE7F-AFBC-4D33-9253-D74ABB00814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25D743BE-9B1C-4906-B587-A32B7178A4C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568F4DE8-6B19-44DB-9195-FE924269D97A}"/>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61864CDA-8EB9-4523-BBC1-27009596445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FD21C37E-93C3-4091-99E7-2B82041BECA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C5C615AE-67BC-4B31-8800-A9CC8D3FBA3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570A0EF3-22F3-45F4-B48C-584D36A8814F}"/>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2476F7D7-DD58-4D44-AE31-BF83D36BC43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ABE0750B-7401-4358-BE1B-2CFF4BD35A7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3CE37EB1-4DCB-491A-A839-419B2EBDC0C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798C8CF9-A415-4AFB-9CAC-3DD7F02557A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66FEF51C-9284-4088-B560-E5446EA5AA3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7D2858ED-14D2-47D4-9544-0CA587BA506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庁舎】&#10;一人当たり面積グラフ枠">
          <a:extLst>
            <a:ext uri="{FF2B5EF4-FFF2-40B4-BE49-F238E27FC236}">
              <a16:creationId xmlns:a16="http://schemas.microsoft.com/office/drawing/2014/main" id="{B0BFD014-5666-43EE-9D44-832D1EDB737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732" name="直線コネクタ 731">
          <a:extLst>
            <a:ext uri="{FF2B5EF4-FFF2-40B4-BE49-F238E27FC236}">
              <a16:creationId xmlns:a16="http://schemas.microsoft.com/office/drawing/2014/main" id="{997B5F41-364E-4E5C-8543-6475915418B6}"/>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733" name="【庁舎】&#10;一人当たり面積最小値テキスト">
          <a:extLst>
            <a:ext uri="{FF2B5EF4-FFF2-40B4-BE49-F238E27FC236}">
              <a16:creationId xmlns:a16="http://schemas.microsoft.com/office/drawing/2014/main" id="{76A5433A-B0AD-4DF3-B18E-0BFF290CB63E}"/>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734" name="直線コネクタ 733">
          <a:extLst>
            <a:ext uri="{FF2B5EF4-FFF2-40B4-BE49-F238E27FC236}">
              <a16:creationId xmlns:a16="http://schemas.microsoft.com/office/drawing/2014/main" id="{72F90EBB-BA01-45D4-8614-46CF5B7DE904}"/>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735" name="【庁舎】&#10;一人当たり面積最大値テキスト">
          <a:extLst>
            <a:ext uri="{FF2B5EF4-FFF2-40B4-BE49-F238E27FC236}">
              <a16:creationId xmlns:a16="http://schemas.microsoft.com/office/drawing/2014/main" id="{277B924A-B6D1-499C-9DDB-7B5BA4CA8DE5}"/>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736" name="直線コネクタ 735">
          <a:extLst>
            <a:ext uri="{FF2B5EF4-FFF2-40B4-BE49-F238E27FC236}">
              <a16:creationId xmlns:a16="http://schemas.microsoft.com/office/drawing/2014/main" id="{14F20F7C-476B-451C-A7D1-B057B29B30C3}"/>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737" name="【庁舎】&#10;一人当たり面積平均値テキスト">
          <a:extLst>
            <a:ext uri="{FF2B5EF4-FFF2-40B4-BE49-F238E27FC236}">
              <a16:creationId xmlns:a16="http://schemas.microsoft.com/office/drawing/2014/main" id="{99BCC2B2-718E-4AC8-BDA9-278C71F1BFCE}"/>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738" name="フローチャート: 判断 737">
          <a:extLst>
            <a:ext uri="{FF2B5EF4-FFF2-40B4-BE49-F238E27FC236}">
              <a16:creationId xmlns:a16="http://schemas.microsoft.com/office/drawing/2014/main" id="{1371D111-44CC-4218-9073-A95CB41D39AA}"/>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739" name="フローチャート: 判断 738">
          <a:extLst>
            <a:ext uri="{FF2B5EF4-FFF2-40B4-BE49-F238E27FC236}">
              <a16:creationId xmlns:a16="http://schemas.microsoft.com/office/drawing/2014/main" id="{AC87AA0C-E0F2-4A58-9CA5-988B1E442C00}"/>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740" name="フローチャート: 判断 739">
          <a:extLst>
            <a:ext uri="{FF2B5EF4-FFF2-40B4-BE49-F238E27FC236}">
              <a16:creationId xmlns:a16="http://schemas.microsoft.com/office/drawing/2014/main" id="{B7979685-2220-47C4-8F5A-2C9672A6004B}"/>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741" name="フローチャート: 判断 740">
          <a:extLst>
            <a:ext uri="{FF2B5EF4-FFF2-40B4-BE49-F238E27FC236}">
              <a16:creationId xmlns:a16="http://schemas.microsoft.com/office/drawing/2014/main" id="{E101FFEA-FA13-4212-BF2E-0DDDB77FC9AE}"/>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742" name="フローチャート: 判断 741">
          <a:extLst>
            <a:ext uri="{FF2B5EF4-FFF2-40B4-BE49-F238E27FC236}">
              <a16:creationId xmlns:a16="http://schemas.microsoft.com/office/drawing/2014/main" id="{49F00E32-5B20-446A-B001-4EAD3D3323B1}"/>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DA2F9CE5-1434-4106-BF95-1F1226A2A47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ACC5C71C-04F7-43DD-9459-67EE13DD207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A13A39DB-84C2-4B4B-AAB8-28D0014CEA8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5614CE59-DD6F-46B8-9C17-C52E60B592B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840EF3FE-582D-4EA1-8E8C-0D225AB0C87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29211</xdr:rowOff>
    </xdr:from>
    <xdr:to>
      <xdr:col>116</xdr:col>
      <xdr:colOff>114300</xdr:colOff>
      <xdr:row>105</xdr:row>
      <xdr:rowOff>130811</xdr:rowOff>
    </xdr:to>
    <xdr:sp macro="" textlink="">
      <xdr:nvSpPr>
        <xdr:cNvPr id="748" name="楕円 747">
          <a:extLst>
            <a:ext uri="{FF2B5EF4-FFF2-40B4-BE49-F238E27FC236}">
              <a16:creationId xmlns:a16="http://schemas.microsoft.com/office/drawing/2014/main" id="{38CE8DEA-D349-4EC9-9A20-C3881D5B3134}"/>
            </a:ext>
          </a:extLst>
        </xdr:cNvPr>
        <xdr:cNvSpPr/>
      </xdr:nvSpPr>
      <xdr:spPr>
        <a:xfrm>
          <a:off x="221107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52088</xdr:rowOff>
    </xdr:from>
    <xdr:ext cx="469744" cy="259045"/>
    <xdr:sp macro="" textlink="">
      <xdr:nvSpPr>
        <xdr:cNvPr id="749" name="【庁舎】&#10;一人当たり面積該当値テキスト">
          <a:extLst>
            <a:ext uri="{FF2B5EF4-FFF2-40B4-BE49-F238E27FC236}">
              <a16:creationId xmlns:a16="http://schemas.microsoft.com/office/drawing/2014/main" id="{CB9F8F46-D95A-4E30-A592-6A8D0EECD3F5}"/>
            </a:ext>
          </a:extLst>
        </xdr:cNvPr>
        <xdr:cNvSpPr txBox="1"/>
      </xdr:nvSpPr>
      <xdr:spPr>
        <a:xfrm>
          <a:off x="22199600"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126093</xdr:rowOff>
    </xdr:from>
    <xdr:to>
      <xdr:col>112</xdr:col>
      <xdr:colOff>38100</xdr:colOff>
      <xdr:row>106</xdr:row>
      <xdr:rowOff>56243</xdr:rowOff>
    </xdr:to>
    <xdr:sp macro="" textlink="">
      <xdr:nvSpPr>
        <xdr:cNvPr id="750" name="楕円 749">
          <a:extLst>
            <a:ext uri="{FF2B5EF4-FFF2-40B4-BE49-F238E27FC236}">
              <a16:creationId xmlns:a16="http://schemas.microsoft.com/office/drawing/2014/main" id="{E6A9B0DD-1C9C-4CDE-8C6E-B125987DADC0}"/>
            </a:ext>
          </a:extLst>
        </xdr:cNvPr>
        <xdr:cNvSpPr/>
      </xdr:nvSpPr>
      <xdr:spPr>
        <a:xfrm>
          <a:off x="21272500" y="1812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80011</xdr:rowOff>
    </xdr:from>
    <xdr:to>
      <xdr:col>116</xdr:col>
      <xdr:colOff>63500</xdr:colOff>
      <xdr:row>106</xdr:row>
      <xdr:rowOff>5443</xdr:rowOff>
    </xdr:to>
    <xdr:cxnSp macro="">
      <xdr:nvCxnSpPr>
        <xdr:cNvPr id="751" name="直線コネクタ 750">
          <a:extLst>
            <a:ext uri="{FF2B5EF4-FFF2-40B4-BE49-F238E27FC236}">
              <a16:creationId xmlns:a16="http://schemas.microsoft.com/office/drawing/2014/main" id="{DC84E178-A946-4F30-865A-E1CB89C66494}"/>
            </a:ext>
          </a:extLst>
        </xdr:cNvPr>
        <xdr:cNvCxnSpPr/>
      </xdr:nvCxnSpPr>
      <xdr:spPr>
        <a:xfrm flipV="1">
          <a:off x="21323300" y="18082261"/>
          <a:ext cx="838200" cy="9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135889</xdr:rowOff>
    </xdr:from>
    <xdr:to>
      <xdr:col>107</xdr:col>
      <xdr:colOff>101600</xdr:colOff>
      <xdr:row>106</xdr:row>
      <xdr:rowOff>66039</xdr:rowOff>
    </xdr:to>
    <xdr:sp macro="" textlink="">
      <xdr:nvSpPr>
        <xdr:cNvPr id="752" name="楕円 751">
          <a:extLst>
            <a:ext uri="{FF2B5EF4-FFF2-40B4-BE49-F238E27FC236}">
              <a16:creationId xmlns:a16="http://schemas.microsoft.com/office/drawing/2014/main" id="{B2C87302-92F9-4A4B-8622-B792E7366F1B}"/>
            </a:ext>
          </a:extLst>
        </xdr:cNvPr>
        <xdr:cNvSpPr/>
      </xdr:nvSpPr>
      <xdr:spPr>
        <a:xfrm>
          <a:off x="203835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5443</xdr:rowOff>
    </xdr:from>
    <xdr:to>
      <xdr:col>111</xdr:col>
      <xdr:colOff>177800</xdr:colOff>
      <xdr:row>106</xdr:row>
      <xdr:rowOff>15239</xdr:rowOff>
    </xdr:to>
    <xdr:cxnSp macro="">
      <xdr:nvCxnSpPr>
        <xdr:cNvPr id="753" name="直線コネクタ 752">
          <a:extLst>
            <a:ext uri="{FF2B5EF4-FFF2-40B4-BE49-F238E27FC236}">
              <a16:creationId xmlns:a16="http://schemas.microsoft.com/office/drawing/2014/main" id="{A849E10F-58D7-4B5C-AECC-380F37DE74AA}"/>
            </a:ext>
          </a:extLst>
        </xdr:cNvPr>
        <xdr:cNvCxnSpPr/>
      </xdr:nvCxnSpPr>
      <xdr:spPr>
        <a:xfrm flipV="1">
          <a:off x="20434300" y="18179143"/>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145687</xdr:rowOff>
    </xdr:from>
    <xdr:to>
      <xdr:col>102</xdr:col>
      <xdr:colOff>165100</xdr:colOff>
      <xdr:row>106</xdr:row>
      <xdr:rowOff>75837</xdr:rowOff>
    </xdr:to>
    <xdr:sp macro="" textlink="">
      <xdr:nvSpPr>
        <xdr:cNvPr id="754" name="楕円 753">
          <a:extLst>
            <a:ext uri="{FF2B5EF4-FFF2-40B4-BE49-F238E27FC236}">
              <a16:creationId xmlns:a16="http://schemas.microsoft.com/office/drawing/2014/main" id="{11348F34-1BB0-4187-9548-900A647DE769}"/>
            </a:ext>
          </a:extLst>
        </xdr:cNvPr>
        <xdr:cNvSpPr/>
      </xdr:nvSpPr>
      <xdr:spPr>
        <a:xfrm>
          <a:off x="19494500" y="1814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15239</xdr:rowOff>
    </xdr:from>
    <xdr:to>
      <xdr:col>107</xdr:col>
      <xdr:colOff>50800</xdr:colOff>
      <xdr:row>106</xdr:row>
      <xdr:rowOff>25037</xdr:rowOff>
    </xdr:to>
    <xdr:cxnSp macro="">
      <xdr:nvCxnSpPr>
        <xdr:cNvPr id="755" name="直線コネクタ 754">
          <a:extLst>
            <a:ext uri="{FF2B5EF4-FFF2-40B4-BE49-F238E27FC236}">
              <a16:creationId xmlns:a16="http://schemas.microsoft.com/office/drawing/2014/main" id="{51DD30C4-C867-4217-9445-091AA1D86D16}"/>
            </a:ext>
          </a:extLst>
        </xdr:cNvPr>
        <xdr:cNvCxnSpPr/>
      </xdr:nvCxnSpPr>
      <xdr:spPr>
        <a:xfrm flipV="1">
          <a:off x="19545300" y="18188939"/>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152219</xdr:rowOff>
    </xdr:from>
    <xdr:to>
      <xdr:col>98</xdr:col>
      <xdr:colOff>38100</xdr:colOff>
      <xdr:row>106</xdr:row>
      <xdr:rowOff>82369</xdr:rowOff>
    </xdr:to>
    <xdr:sp macro="" textlink="">
      <xdr:nvSpPr>
        <xdr:cNvPr id="756" name="楕円 755">
          <a:extLst>
            <a:ext uri="{FF2B5EF4-FFF2-40B4-BE49-F238E27FC236}">
              <a16:creationId xmlns:a16="http://schemas.microsoft.com/office/drawing/2014/main" id="{19F5D66D-5E67-4A38-9B9A-95F989CFA7A0}"/>
            </a:ext>
          </a:extLst>
        </xdr:cNvPr>
        <xdr:cNvSpPr/>
      </xdr:nvSpPr>
      <xdr:spPr>
        <a:xfrm>
          <a:off x="18605500" y="1815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25037</xdr:rowOff>
    </xdr:from>
    <xdr:to>
      <xdr:col>102</xdr:col>
      <xdr:colOff>114300</xdr:colOff>
      <xdr:row>106</xdr:row>
      <xdr:rowOff>31569</xdr:rowOff>
    </xdr:to>
    <xdr:cxnSp macro="">
      <xdr:nvCxnSpPr>
        <xdr:cNvPr id="757" name="直線コネクタ 756">
          <a:extLst>
            <a:ext uri="{FF2B5EF4-FFF2-40B4-BE49-F238E27FC236}">
              <a16:creationId xmlns:a16="http://schemas.microsoft.com/office/drawing/2014/main" id="{120B89F3-4691-42BF-8A01-44868D201A4A}"/>
            </a:ext>
          </a:extLst>
        </xdr:cNvPr>
        <xdr:cNvCxnSpPr/>
      </xdr:nvCxnSpPr>
      <xdr:spPr>
        <a:xfrm flipV="1">
          <a:off x="18656300" y="1819873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758" name="n_1aveValue【庁舎】&#10;一人当たり面積">
          <a:extLst>
            <a:ext uri="{FF2B5EF4-FFF2-40B4-BE49-F238E27FC236}">
              <a16:creationId xmlns:a16="http://schemas.microsoft.com/office/drawing/2014/main" id="{85CF814D-98A6-4974-8E50-A803D3A73F3B}"/>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759" name="n_2aveValue【庁舎】&#10;一人当たり面積">
          <a:extLst>
            <a:ext uri="{FF2B5EF4-FFF2-40B4-BE49-F238E27FC236}">
              <a16:creationId xmlns:a16="http://schemas.microsoft.com/office/drawing/2014/main" id="{74444090-DB08-4373-BF45-169355AF0E7F}"/>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760" name="n_3aveValue【庁舎】&#10;一人当たり面積">
          <a:extLst>
            <a:ext uri="{FF2B5EF4-FFF2-40B4-BE49-F238E27FC236}">
              <a16:creationId xmlns:a16="http://schemas.microsoft.com/office/drawing/2014/main" id="{ECABF5D9-7F25-4C04-A4FF-83C90377730E}"/>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86558</xdr:rowOff>
    </xdr:from>
    <xdr:ext cx="469744" cy="259045"/>
    <xdr:sp macro="" textlink="">
      <xdr:nvSpPr>
        <xdr:cNvPr id="761" name="n_4aveValue【庁舎】&#10;一人当たり面積">
          <a:extLst>
            <a:ext uri="{FF2B5EF4-FFF2-40B4-BE49-F238E27FC236}">
              <a16:creationId xmlns:a16="http://schemas.microsoft.com/office/drawing/2014/main" id="{609E1142-1274-408A-B90B-41B40019E1CA}"/>
            </a:ext>
          </a:extLst>
        </xdr:cNvPr>
        <xdr:cNvSpPr txBox="1"/>
      </xdr:nvSpPr>
      <xdr:spPr>
        <a:xfrm>
          <a:off x="18421427" y="1826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72770</xdr:rowOff>
    </xdr:from>
    <xdr:ext cx="469744" cy="259045"/>
    <xdr:sp macro="" textlink="">
      <xdr:nvSpPr>
        <xdr:cNvPr id="762" name="n_1mainValue【庁舎】&#10;一人当たり面積">
          <a:extLst>
            <a:ext uri="{FF2B5EF4-FFF2-40B4-BE49-F238E27FC236}">
              <a16:creationId xmlns:a16="http://schemas.microsoft.com/office/drawing/2014/main" id="{1DE9D09B-1AA7-460F-AE10-732E856988CE}"/>
            </a:ext>
          </a:extLst>
        </xdr:cNvPr>
        <xdr:cNvSpPr txBox="1"/>
      </xdr:nvSpPr>
      <xdr:spPr>
        <a:xfrm>
          <a:off x="21075727" y="1790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82566</xdr:rowOff>
    </xdr:from>
    <xdr:ext cx="469744" cy="259045"/>
    <xdr:sp macro="" textlink="">
      <xdr:nvSpPr>
        <xdr:cNvPr id="763" name="n_2mainValue【庁舎】&#10;一人当たり面積">
          <a:extLst>
            <a:ext uri="{FF2B5EF4-FFF2-40B4-BE49-F238E27FC236}">
              <a16:creationId xmlns:a16="http://schemas.microsoft.com/office/drawing/2014/main" id="{46734380-8422-43C5-A328-EA19C0016D4C}"/>
            </a:ext>
          </a:extLst>
        </xdr:cNvPr>
        <xdr:cNvSpPr txBox="1"/>
      </xdr:nvSpPr>
      <xdr:spPr>
        <a:xfrm>
          <a:off x="201994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92364</xdr:rowOff>
    </xdr:from>
    <xdr:ext cx="469744" cy="259045"/>
    <xdr:sp macro="" textlink="">
      <xdr:nvSpPr>
        <xdr:cNvPr id="764" name="n_3mainValue【庁舎】&#10;一人当たり面積">
          <a:extLst>
            <a:ext uri="{FF2B5EF4-FFF2-40B4-BE49-F238E27FC236}">
              <a16:creationId xmlns:a16="http://schemas.microsoft.com/office/drawing/2014/main" id="{9DB4410D-7CA4-488A-A691-08137E937355}"/>
            </a:ext>
          </a:extLst>
        </xdr:cNvPr>
        <xdr:cNvSpPr txBox="1"/>
      </xdr:nvSpPr>
      <xdr:spPr>
        <a:xfrm>
          <a:off x="19310427" y="1792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98896</xdr:rowOff>
    </xdr:from>
    <xdr:ext cx="469744" cy="259045"/>
    <xdr:sp macro="" textlink="">
      <xdr:nvSpPr>
        <xdr:cNvPr id="765" name="n_4mainValue【庁舎】&#10;一人当たり面積">
          <a:extLst>
            <a:ext uri="{FF2B5EF4-FFF2-40B4-BE49-F238E27FC236}">
              <a16:creationId xmlns:a16="http://schemas.microsoft.com/office/drawing/2014/main" id="{821DE302-60DD-42E0-B6AA-30B5CAC023F5}"/>
            </a:ext>
          </a:extLst>
        </xdr:cNvPr>
        <xdr:cNvSpPr txBox="1"/>
      </xdr:nvSpPr>
      <xdr:spPr>
        <a:xfrm>
          <a:off x="18421427" y="17929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3E73A048-FE1D-43E0-9F76-1A2E567FFD9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DDBF6F16-3EC3-4A9F-B4BE-6D7A74D6745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F58E3667-9D7F-48CC-8043-7C4E350DE6B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については、一部事務組合で運営しているものであり、令和４年度以降に改修工事を進めている。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及び</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については、公共施設等総合管理計画に基づき、施設の統廃合や老朽化対策に取り組んでいく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pna0002\2100&#32207;&#21209;&#35506;\&#20196;&#21644;8&#24180;&#24230;\02&#36001;&#25919;\18.&#12381;&#12398;&#20182;&#35519;&#26619;\D0100_&#36001;&#25919;&#19968;&#33324;&#65288;&#12381;&#12398;&#20182;&#35519;&#26619;&#31561;&#65289;\&#12295;&#36001;&#25919;&#29366;&#27841;&#36039;&#26009;&#38598;\080818&#9733;&#36001;&#25919;&#29366;&#27841;&#36039;&#26009;&#38598;\&#25552;&#20986;\&#12304;&#36001;&#25919;&#29366;&#27841;&#36039;&#26009;&#38598;&#12305;_364894_&#26481;&#12415;&#12424;&#12375;&#30010;_2024(2&#22238;&#30446;).xlsx" TargetMode="External"/><Relationship Id="rId1" Type="http://schemas.openxmlformats.org/officeDocument/2006/relationships/externalLinkPath" Target="&#25552;&#20986;/&#12304;&#36001;&#25919;&#29366;&#27841;&#36039;&#26009;&#38598;&#12305;_364894_&#26481;&#12415;&#12424;&#12375;&#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49.6</v>
          </cell>
          <cell r="BX53">
            <v>51</v>
          </cell>
          <cell r="CF53">
            <v>51.7</v>
          </cell>
          <cell r="CN53">
            <v>49.5</v>
          </cell>
          <cell r="CV53">
            <v>50.2</v>
          </cell>
        </row>
        <row r="55">
          <cell r="AN55" t="str">
            <v>類似団体内平均値</v>
          </cell>
          <cell r="BP55">
            <v>13.7</v>
          </cell>
          <cell r="BX55">
            <v>6.9</v>
          </cell>
          <cell r="CF55">
            <v>0</v>
          </cell>
          <cell r="CN55">
            <v>0</v>
          </cell>
          <cell r="CV55">
            <v>0</v>
          </cell>
        </row>
        <row r="57">
          <cell r="BP57">
            <v>62</v>
          </cell>
          <cell r="BX57">
            <v>62.9</v>
          </cell>
          <cell r="CF57">
            <v>63.3</v>
          </cell>
          <cell r="CN57">
            <v>64.400000000000006</v>
          </cell>
          <cell r="CV57">
            <v>65.2</v>
          </cell>
        </row>
        <row r="72">
          <cell r="BP72" t="str">
            <v>R02</v>
          </cell>
          <cell r="BX72" t="str">
            <v>R03</v>
          </cell>
          <cell r="CF72" t="str">
            <v>R04</v>
          </cell>
          <cell r="CN72" t="str">
            <v>R05</v>
          </cell>
          <cell r="CV72" t="str">
            <v>R06</v>
          </cell>
        </row>
        <row r="73">
          <cell r="AN73" t="str">
            <v>当該団体値</v>
          </cell>
        </row>
        <row r="75">
          <cell r="BP75">
            <v>7.2</v>
          </cell>
          <cell r="BX75">
            <v>8.1999999999999993</v>
          </cell>
          <cell r="CF75">
            <v>8.9</v>
          </cell>
          <cell r="CN75">
            <v>9.5</v>
          </cell>
          <cell r="CV75">
            <v>9.4</v>
          </cell>
        </row>
        <row r="77">
          <cell r="AN77" t="str">
            <v>類似団体内平均値</v>
          </cell>
          <cell r="BP77">
            <v>13.7</v>
          </cell>
          <cell r="BX77">
            <v>6.9</v>
          </cell>
          <cell r="CF77">
            <v>0</v>
          </cell>
          <cell r="CN77">
            <v>0</v>
          </cell>
          <cell r="CV77">
            <v>0</v>
          </cell>
        </row>
        <row r="79">
          <cell r="BP79">
            <v>7.9</v>
          </cell>
          <cell r="BX79">
            <v>8</v>
          </cell>
          <cell r="CF79">
            <v>8</v>
          </cell>
          <cell r="CN79">
            <v>8.1</v>
          </cell>
          <cell r="CV79">
            <v>8.1</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90" zoomScaleNormal="9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11270445</v>
      </c>
      <c r="BO4" s="449"/>
      <c r="BP4" s="449"/>
      <c r="BQ4" s="449"/>
      <c r="BR4" s="449"/>
      <c r="BS4" s="449"/>
      <c r="BT4" s="449"/>
      <c r="BU4" s="450"/>
      <c r="BV4" s="448">
        <v>10026246</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7.8</v>
      </c>
      <c r="CU4" s="589"/>
      <c r="CV4" s="589"/>
      <c r="CW4" s="589"/>
      <c r="CX4" s="589"/>
      <c r="CY4" s="589"/>
      <c r="CZ4" s="589"/>
      <c r="DA4" s="590"/>
      <c r="DB4" s="588">
        <v>6.5</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10658679</v>
      </c>
      <c r="BO5" s="420"/>
      <c r="BP5" s="420"/>
      <c r="BQ5" s="420"/>
      <c r="BR5" s="420"/>
      <c r="BS5" s="420"/>
      <c r="BT5" s="420"/>
      <c r="BU5" s="421"/>
      <c r="BV5" s="419">
        <v>9552031</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93.9</v>
      </c>
      <c r="CU5" s="417"/>
      <c r="CV5" s="417"/>
      <c r="CW5" s="417"/>
      <c r="CX5" s="417"/>
      <c r="CY5" s="417"/>
      <c r="CZ5" s="417"/>
      <c r="DA5" s="418"/>
      <c r="DB5" s="416">
        <v>96.3</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611766</v>
      </c>
      <c r="BO6" s="420"/>
      <c r="BP6" s="420"/>
      <c r="BQ6" s="420"/>
      <c r="BR6" s="420"/>
      <c r="BS6" s="420"/>
      <c r="BT6" s="420"/>
      <c r="BU6" s="421"/>
      <c r="BV6" s="419">
        <v>474215</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94.1</v>
      </c>
      <c r="CU6" s="563"/>
      <c r="CV6" s="563"/>
      <c r="CW6" s="563"/>
      <c r="CX6" s="563"/>
      <c r="CY6" s="563"/>
      <c r="CZ6" s="563"/>
      <c r="DA6" s="564"/>
      <c r="DB6" s="562">
        <v>96.3</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187127</v>
      </c>
      <c r="BO7" s="420"/>
      <c r="BP7" s="420"/>
      <c r="BQ7" s="420"/>
      <c r="BR7" s="420"/>
      <c r="BS7" s="420"/>
      <c r="BT7" s="420"/>
      <c r="BU7" s="421"/>
      <c r="BV7" s="419">
        <v>128471</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5410942</v>
      </c>
      <c r="CU7" s="420"/>
      <c r="CV7" s="420"/>
      <c r="CW7" s="420"/>
      <c r="CX7" s="420"/>
      <c r="CY7" s="420"/>
      <c r="CZ7" s="420"/>
      <c r="DA7" s="421"/>
      <c r="DB7" s="419">
        <v>5283079</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424639</v>
      </c>
      <c r="BO8" s="420"/>
      <c r="BP8" s="420"/>
      <c r="BQ8" s="420"/>
      <c r="BR8" s="420"/>
      <c r="BS8" s="420"/>
      <c r="BT8" s="420"/>
      <c r="BU8" s="421"/>
      <c r="BV8" s="419">
        <v>345744</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0.28999999999999998</v>
      </c>
      <c r="CU8" s="523"/>
      <c r="CV8" s="523"/>
      <c r="CW8" s="523"/>
      <c r="CX8" s="523"/>
      <c r="CY8" s="523"/>
      <c r="CZ8" s="523"/>
      <c r="DA8" s="524"/>
      <c r="DB8" s="522">
        <v>0.28999999999999998</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13622</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78895</v>
      </c>
      <c r="BO9" s="420"/>
      <c r="BP9" s="420"/>
      <c r="BQ9" s="420"/>
      <c r="BR9" s="420"/>
      <c r="BS9" s="420"/>
      <c r="BT9" s="420"/>
      <c r="BU9" s="421"/>
      <c r="BV9" s="419">
        <v>-105177</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17.399999999999999</v>
      </c>
      <c r="CU9" s="417"/>
      <c r="CV9" s="417"/>
      <c r="CW9" s="417"/>
      <c r="CX9" s="417"/>
      <c r="CY9" s="417"/>
      <c r="CZ9" s="417"/>
      <c r="DA9" s="418"/>
      <c r="DB9" s="416">
        <v>21.6</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14638</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90</v>
      </c>
      <c r="AV10" s="478"/>
      <c r="AW10" s="478"/>
      <c r="AX10" s="478"/>
      <c r="AY10" s="433" t="s">
        <v>114</v>
      </c>
      <c r="AZ10" s="434"/>
      <c r="BA10" s="434"/>
      <c r="BB10" s="434"/>
      <c r="BC10" s="434"/>
      <c r="BD10" s="434"/>
      <c r="BE10" s="434"/>
      <c r="BF10" s="434"/>
      <c r="BG10" s="434"/>
      <c r="BH10" s="434"/>
      <c r="BI10" s="434"/>
      <c r="BJ10" s="434"/>
      <c r="BK10" s="434"/>
      <c r="BL10" s="434"/>
      <c r="BM10" s="435"/>
      <c r="BN10" s="419">
        <v>406793</v>
      </c>
      <c r="BO10" s="420"/>
      <c r="BP10" s="420"/>
      <c r="BQ10" s="420"/>
      <c r="BR10" s="420"/>
      <c r="BS10" s="420"/>
      <c r="BT10" s="420"/>
      <c r="BU10" s="421"/>
      <c r="BV10" s="419">
        <v>505338</v>
      </c>
      <c r="BW10" s="420"/>
      <c r="BX10" s="420"/>
      <c r="BY10" s="420"/>
      <c r="BZ10" s="420"/>
      <c r="CA10" s="420"/>
      <c r="CB10" s="420"/>
      <c r="CC10" s="421"/>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116</v>
      </c>
      <c r="M11" s="381"/>
      <c r="N11" s="381"/>
      <c r="O11" s="381"/>
      <c r="P11" s="381"/>
      <c r="Q11" s="382"/>
      <c r="R11" s="548" t="s">
        <v>117</v>
      </c>
      <c r="S11" s="549"/>
      <c r="T11" s="549"/>
      <c r="U11" s="549"/>
      <c r="V11" s="550"/>
      <c r="W11" s="560"/>
      <c r="X11" s="370"/>
      <c r="Y11" s="370"/>
      <c r="Z11" s="370"/>
      <c r="AA11" s="370"/>
      <c r="AB11" s="370"/>
      <c r="AC11" s="370"/>
      <c r="AD11" s="370"/>
      <c r="AE11" s="370"/>
      <c r="AF11" s="370"/>
      <c r="AG11" s="370"/>
      <c r="AH11" s="370"/>
      <c r="AI11" s="370"/>
      <c r="AJ11" s="370"/>
      <c r="AK11" s="370"/>
      <c r="AL11" s="561"/>
      <c r="AM11" s="476" t="s">
        <v>118</v>
      </c>
      <c r="AN11" s="376"/>
      <c r="AO11" s="376"/>
      <c r="AP11" s="376"/>
      <c r="AQ11" s="376"/>
      <c r="AR11" s="376"/>
      <c r="AS11" s="376"/>
      <c r="AT11" s="377"/>
      <c r="AU11" s="477" t="s">
        <v>90</v>
      </c>
      <c r="AV11" s="478"/>
      <c r="AW11" s="478"/>
      <c r="AX11" s="478"/>
      <c r="AY11" s="433" t="s">
        <v>119</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210374</v>
      </c>
      <c r="BW11" s="420"/>
      <c r="BX11" s="420"/>
      <c r="BY11" s="420"/>
      <c r="BZ11" s="420"/>
      <c r="CA11" s="420"/>
      <c r="CB11" s="420"/>
      <c r="CC11" s="421"/>
      <c r="CD11" s="459" t="s">
        <v>120</v>
      </c>
      <c r="CE11" s="379"/>
      <c r="CF11" s="379"/>
      <c r="CG11" s="379"/>
      <c r="CH11" s="379"/>
      <c r="CI11" s="379"/>
      <c r="CJ11" s="379"/>
      <c r="CK11" s="379"/>
      <c r="CL11" s="379"/>
      <c r="CM11" s="379"/>
      <c r="CN11" s="379"/>
      <c r="CO11" s="379"/>
      <c r="CP11" s="379"/>
      <c r="CQ11" s="379"/>
      <c r="CR11" s="379"/>
      <c r="CS11" s="460"/>
      <c r="CT11" s="522" t="s">
        <v>121</v>
      </c>
      <c r="CU11" s="523"/>
      <c r="CV11" s="523"/>
      <c r="CW11" s="523"/>
      <c r="CX11" s="523"/>
      <c r="CY11" s="523"/>
      <c r="CZ11" s="523"/>
      <c r="DA11" s="524"/>
      <c r="DB11" s="522" t="s">
        <v>121</v>
      </c>
      <c r="DC11" s="523"/>
      <c r="DD11" s="523"/>
      <c r="DE11" s="523"/>
      <c r="DF11" s="523"/>
      <c r="DG11" s="523"/>
      <c r="DH11" s="523"/>
      <c r="DI11" s="524"/>
    </row>
    <row r="12" spans="1:119" ht="18.75" customHeight="1" x14ac:dyDescent="0.15">
      <c r="A12" s="169"/>
      <c r="B12" s="525" t="s">
        <v>122</v>
      </c>
      <c r="C12" s="526"/>
      <c r="D12" s="526"/>
      <c r="E12" s="526"/>
      <c r="F12" s="526"/>
      <c r="G12" s="526"/>
      <c r="H12" s="526"/>
      <c r="I12" s="526"/>
      <c r="J12" s="526"/>
      <c r="K12" s="527"/>
      <c r="L12" s="534" t="s">
        <v>123</v>
      </c>
      <c r="M12" s="535"/>
      <c r="N12" s="535"/>
      <c r="O12" s="535"/>
      <c r="P12" s="535"/>
      <c r="Q12" s="536"/>
      <c r="R12" s="537">
        <v>13205</v>
      </c>
      <c r="S12" s="538"/>
      <c r="T12" s="538"/>
      <c r="U12" s="538"/>
      <c r="V12" s="539"/>
      <c r="W12" s="540" t="s">
        <v>1</v>
      </c>
      <c r="X12" s="478"/>
      <c r="Y12" s="478"/>
      <c r="Z12" s="478"/>
      <c r="AA12" s="478"/>
      <c r="AB12" s="541"/>
      <c r="AC12" s="542" t="s">
        <v>124</v>
      </c>
      <c r="AD12" s="543"/>
      <c r="AE12" s="543"/>
      <c r="AF12" s="543"/>
      <c r="AG12" s="544"/>
      <c r="AH12" s="542" t="s">
        <v>125</v>
      </c>
      <c r="AI12" s="543"/>
      <c r="AJ12" s="543"/>
      <c r="AK12" s="543"/>
      <c r="AL12" s="545"/>
      <c r="AM12" s="476" t="s">
        <v>126</v>
      </c>
      <c r="AN12" s="376"/>
      <c r="AO12" s="376"/>
      <c r="AP12" s="376"/>
      <c r="AQ12" s="376"/>
      <c r="AR12" s="376"/>
      <c r="AS12" s="376"/>
      <c r="AT12" s="377"/>
      <c r="AU12" s="477" t="s">
        <v>127</v>
      </c>
      <c r="AV12" s="478"/>
      <c r="AW12" s="478"/>
      <c r="AX12" s="478"/>
      <c r="AY12" s="433" t="s">
        <v>128</v>
      </c>
      <c r="AZ12" s="434"/>
      <c r="BA12" s="434"/>
      <c r="BB12" s="434"/>
      <c r="BC12" s="434"/>
      <c r="BD12" s="434"/>
      <c r="BE12" s="434"/>
      <c r="BF12" s="434"/>
      <c r="BG12" s="434"/>
      <c r="BH12" s="434"/>
      <c r="BI12" s="434"/>
      <c r="BJ12" s="434"/>
      <c r="BK12" s="434"/>
      <c r="BL12" s="434"/>
      <c r="BM12" s="435"/>
      <c r="BN12" s="419">
        <v>500000</v>
      </c>
      <c r="BO12" s="420"/>
      <c r="BP12" s="420"/>
      <c r="BQ12" s="420"/>
      <c r="BR12" s="420"/>
      <c r="BS12" s="420"/>
      <c r="BT12" s="420"/>
      <c r="BU12" s="421"/>
      <c r="BV12" s="419">
        <v>500000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121</v>
      </c>
      <c r="CU12" s="523"/>
      <c r="CV12" s="523"/>
      <c r="CW12" s="523"/>
      <c r="CX12" s="523"/>
      <c r="CY12" s="523"/>
      <c r="CZ12" s="523"/>
      <c r="DA12" s="524"/>
      <c r="DB12" s="522" t="s">
        <v>121</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13065</v>
      </c>
      <c r="S13" s="507"/>
      <c r="T13" s="507"/>
      <c r="U13" s="507"/>
      <c r="V13" s="508"/>
      <c r="W13" s="509" t="s">
        <v>131</v>
      </c>
      <c r="X13" s="405"/>
      <c r="Y13" s="405"/>
      <c r="Z13" s="405"/>
      <c r="AA13" s="405"/>
      <c r="AB13" s="406"/>
      <c r="AC13" s="372">
        <v>543</v>
      </c>
      <c r="AD13" s="373"/>
      <c r="AE13" s="373"/>
      <c r="AF13" s="373"/>
      <c r="AG13" s="374"/>
      <c r="AH13" s="372">
        <v>592</v>
      </c>
      <c r="AI13" s="373"/>
      <c r="AJ13" s="373"/>
      <c r="AK13" s="373"/>
      <c r="AL13" s="432"/>
      <c r="AM13" s="476" t="s">
        <v>132</v>
      </c>
      <c r="AN13" s="376"/>
      <c r="AO13" s="376"/>
      <c r="AP13" s="376"/>
      <c r="AQ13" s="376"/>
      <c r="AR13" s="376"/>
      <c r="AS13" s="376"/>
      <c r="AT13" s="377"/>
      <c r="AU13" s="477" t="s">
        <v>127</v>
      </c>
      <c r="AV13" s="478"/>
      <c r="AW13" s="478"/>
      <c r="AX13" s="478"/>
      <c r="AY13" s="433" t="s">
        <v>133</v>
      </c>
      <c r="AZ13" s="434"/>
      <c r="BA13" s="434"/>
      <c r="BB13" s="434"/>
      <c r="BC13" s="434"/>
      <c r="BD13" s="434"/>
      <c r="BE13" s="434"/>
      <c r="BF13" s="434"/>
      <c r="BG13" s="434"/>
      <c r="BH13" s="434"/>
      <c r="BI13" s="434"/>
      <c r="BJ13" s="434"/>
      <c r="BK13" s="434"/>
      <c r="BL13" s="434"/>
      <c r="BM13" s="435"/>
      <c r="BN13" s="419">
        <v>-14312</v>
      </c>
      <c r="BO13" s="420"/>
      <c r="BP13" s="420"/>
      <c r="BQ13" s="420"/>
      <c r="BR13" s="420"/>
      <c r="BS13" s="420"/>
      <c r="BT13" s="420"/>
      <c r="BU13" s="421"/>
      <c r="BV13" s="419">
        <v>110535</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9.4</v>
      </c>
      <c r="CU13" s="417"/>
      <c r="CV13" s="417"/>
      <c r="CW13" s="417"/>
      <c r="CX13" s="417"/>
      <c r="CY13" s="417"/>
      <c r="CZ13" s="417"/>
      <c r="DA13" s="418"/>
      <c r="DB13" s="416">
        <v>9.5</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13405</v>
      </c>
      <c r="S14" s="507"/>
      <c r="T14" s="507"/>
      <c r="U14" s="507"/>
      <c r="V14" s="508"/>
      <c r="W14" s="510"/>
      <c r="X14" s="408"/>
      <c r="Y14" s="408"/>
      <c r="Z14" s="408"/>
      <c r="AA14" s="408"/>
      <c r="AB14" s="409"/>
      <c r="AC14" s="499">
        <v>8.1999999999999993</v>
      </c>
      <c r="AD14" s="500"/>
      <c r="AE14" s="500"/>
      <c r="AF14" s="500"/>
      <c r="AG14" s="501"/>
      <c r="AH14" s="499">
        <v>8.5</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121</v>
      </c>
      <c r="CU14" s="517"/>
      <c r="CV14" s="517"/>
      <c r="CW14" s="517"/>
      <c r="CX14" s="517"/>
      <c r="CY14" s="517"/>
      <c r="CZ14" s="517"/>
      <c r="DA14" s="518"/>
      <c r="DB14" s="516" t="s">
        <v>121</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13282</v>
      </c>
      <c r="S15" s="507"/>
      <c r="T15" s="507"/>
      <c r="U15" s="507"/>
      <c r="V15" s="508"/>
      <c r="W15" s="509" t="s">
        <v>137</v>
      </c>
      <c r="X15" s="405"/>
      <c r="Y15" s="405"/>
      <c r="Z15" s="405"/>
      <c r="AA15" s="405"/>
      <c r="AB15" s="406"/>
      <c r="AC15" s="372">
        <v>1701</v>
      </c>
      <c r="AD15" s="373"/>
      <c r="AE15" s="373"/>
      <c r="AF15" s="373"/>
      <c r="AG15" s="374"/>
      <c r="AH15" s="372">
        <v>1844</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1447207</v>
      </c>
      <c r="BO15" s="449"/>
      <c r="BP15" s="449"/>
      <c r="BQ15" s="449"/>
      <c r="BR15" s="449"/>
      <c r="BS15" s="449"/>
      <c r="BT15" s="449"/>
      <c r="BU15" s="450"/>
      <c r="BV15" s="448">
        <v>1436075</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25.7</v>
      </c>
      <c r="AD16" s="500"/>
      <c r="AE16" s="500"/>
      <c r="AF16" s="500"/>
      <c r="AG16" s="501"/>
      <c r="AH16" s="499">
        <v>26.6</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5036368</v>
      </c>
      <c r="BO16" s="420"/>
      <c r="BP16" s="420"/>
      <c r="BQ16" s="420"/>
      <c r="BR16" s="420"/>
      <c r="BS16" s="420"/>
      <c r="BT16" s="420"/>
      <c r="BU16" s="421"/>
      <c r="BV16" s="419">
        <v>4928666</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4383</v>
      </c>
      <c r="AD17" s="373"/>
      <c r="AE17" s="373"/>
      <c r="AF17" s="373"/>
      <c r="AG17" s="374"/>
      <c r="AH17" s="372">
        <v>4507</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1777119</v>
      </c>
      <c r="BO17" s="420"/>
      <c r="BP17" s="420"/>
      <c r="BQ17" s="420"/>
      <c r="BR17" s="420"/>
      <c r="BS17" s="420"/>
      <c r="BT17" s="420"/>
      <c r="BU17" s="421"/>
      <c r="BV17" s="419">
        <v>1765079</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122.48</v>
      </c>
      <c r="M18" s="472"/>
      <c r="N18" s="472"/>
      <c r="O18" s="472"/>
      <c r="P18" s="472"/>
      <c r="Q18" s="472"/>
      <c r="R18" s="473"/>
      <c r="S18" s="473"/>
      <c r="T18" s="473"/>
      <c r="U18" s="473"/>
      <c r="V18" s="474"/>
      <c r="W18" s="490"/>
      <c r="X18" s="491"/>
      <c r="Y18" s="491"/>
      <c r="Z18" s="491"/>
      <c r="AA18" s="491"/>
      <c r="AB18" s="515"/>
      <c r="AC18" s="389">
        <v>66.099999999999994</v>
      </c>
      <c r="AD18" s="390"/>
      <c r="AE18" s="390"/>
      <c r="AF18" s="390"/>
      <c r="AG18" s="475"/>
      <c r="AH18" s="389">
        <v>64.900000000000006</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5193366</v>
      </c>
      <c r="BO18" s="420"/>
      <c r="BP18" s="420"/>
      <c r="BQ18" s="420"/>
      <c r="BR18" s="420"/>
      <c r="BS18" s="420"/>
      <c r="BT18" s="420"/>
      <c r="BU18" s="421"/>
      <c r="BV18" s="419">
        <v>5157164</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111</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7405697</v>
      </c>
      <c r="BO19" s="420"/>
      <c r="BP19" s="420"/>
      <c r="BQ19" s="420"/>
      <c r="BR19" s="420"/>
      <c r="BS19" s="420"/>
      <c r="BT19" s="420"/>
      <c r="BU19" s="421"/>
      <c r="BV19" s="419">
        <v>7274859</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5182</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9123782</v>
      </c>
      <c r="BO22" s="449"/>
      <c r="BP22" s="449"/>
      <c r="BQ22" s="449"/>
      <c r="BR22" s="449"/>
      <c r="BS22" s="449"/>
      <c r="BT22" s="449"/>
      <c r="BU22" s="450"/>
      <c r="BV22" s="448">
        <v>8688020</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6630292</v>
      </c>
      <c r="BO23" s="420"/>
      <c r="BP23" s="420"/>
      <c r="BQ23" s="420"/>
      <c r="BR23" s="420"/>
      <c r="BS23" s="420"/>
      <c r="BT23" s="420"/>
      <c r="BU23" s="421"/>
      <c r="BV23" s="419">
        <v>6040997</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7430</v>
      </c>
      <c r="R24" s="373"/>
      <c r="S24" s="373"/>
      <c r="T24" s="373"/>
      <c r="U24" s="373"/>
      <c r="V24" s="374"/>
      <c r="W24" s="462"/>
      <c r="X24" s="399"/>
      <c r="Y24" s="400"/>
      <c r="Z24" s="375" t="s">
        <v>162</v>
      </c>
      <c r="AA24" s="376"/>
      <c r="AB24" s="376"/>
      <c r="AC24" s="376"/>
      <c r="AD24" s="376"/>
      <c r="AE24" s="376"/>
      <c r="AF24" s="376"/>
      <c r="AG24" s="377"/>
      <c r="AH24" s="372">
        <v>152</v>
      </c>
      <c r="AI24" s="373"/>
      <c r="AJ24" s="373"/>
      <c r="AK24" s="373"/>
      <c r="AL24" s="374"/>
      <c r="AM24" s="372">
        <v>447640</v>
      </c>
      <c r="AN24" s="373"/>
      <c r="AO24" s="373"/>
      <c r="AP24" s="373"/>
      <c r="AQ24" s="373"/>
      <c r="AR24" s="374"/>
      <c r="AS24" s="372">
        <v>2945</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7607728</v>
      </c>
      <c r="BO24" s="420"/>
      <c r="BP24" s="420"/>
      <c r="BQ24" s="420"/>
      <c r="BR24" s="420"/>
      <c r="BS24" s="420"/>
      <c r="BT24" s="420"/>
      <c r="BU24" s="421"/>
      <c r="BV24" s="419">
        <v>6896659</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2</v>
      </c>
      <c r="M25" s="373"/>
      <c r="N25" s="373"/>
      <c r="O25" s="373"/>
      <c r="P25" s="374"/>
      <c r="Q25" s="372">
        <v>5950</v>
      </c>
      <c r="R25" s="373"/>
      <c r="S25" s="373"/>
      <c r="T25" s="373"/>
      <c r="U25" s="373"/>
      <c r="V25" s="374"/>
      <c r="W25" s="462"/>
      <c r="X25" s="399"/>
      <c r="Y25" s="400"/>
      <c r="Z25" s="375" t="s">
        <v>165</v>
      </c>
      <c r="AA25" s="376"/>
      <c r="AB25" s="376"/>
      <c r="AC25" s="376"/>
      <c r="AD25" s="376"/>
      <c r="AE25" s="376"/>
      <c r="AF25" s="376"/>
      <c r="AG25" s="377"/>
      <c r="AH25" s="372" t="s">
        <v>121</v>
      </c>
      <c r="AI25" s="373"/>
      <c r="AJ25" s="373"/>
      <c r="AK25" s="373"/>
      <c r="AL25" s="374"/>
      <c r="AM25" s="372" t="s">
        <v>121</v>
      </c>
      <c r="AN25" s="373"/>
      <c r="AO25" s="373"/>
      <c r="AP25" s="373"/>
      <c r="AQ25" s="373"/>
      <c r="AR25" s="374"/>
      <c r="AS25" s="372" t="s">
        <v>121</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1624463</v>
      </c>
      <c r="BO25" s="449"/>
      <c r="BP25" s="449"/>
      <c r="BQ25" s="449"/>
      <c r="BR25" s="449"/>
      <c r="BS25" s="449"/>
      <c r="BT25" s="449"/>
      <c r="BU25" s="450"/>
      <c r="BV25" s="448">
        <v>433546</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5500</v>
      </c>
      <c r="R26" s="373"/>
      <c r="S26" s="373"/>
      <c r="T26" s="373"/>
      <c r="U26" s="373"/>
      <c r="V26" s="374"/>
      <c r="W26" s="462"/>
      <c r="X26" s="399"/>
      <c r="Y26" s="400"/>
      <c r="Z26" s="375" t="s">
        <v>168</v>
      </c>
      <c r="AA26" s="430"/>
      <c r="AB26" s="430"/>
      <c r="AC26" s="430"/>
      <c r="AD26" s="430"/>
      <c r="AE26" s="430"/>
      <c r="AF26" s="430"/>
      <c r="AG26" s="431"/>
      <c r="AH26" s="372">
        <v>3</v>
      </c>
      <c r="AI26" s="373"/>
      <c r="AJ26" s="373"/>
      <c r="AK26" s="373"/>
      <c r="AL26" s="374"/>
      <c r="AM26" s="372">
        <v>7953</v>
      </c>
      <c r="AN26" s="373"/>
      <c r="AO26" s="373"/>
      <c r="AP26" s="373"/>
      <c r="AQ26" s="373"/>
      <c r="AR26" s="374"/>
      <c r="AS26" s="372">
        <v>2651</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121</v>
      </c>
      <c r="BO26" s="420"/>
      <c r="BP26" s="420"/>
      <c r="BQ26" s="420"/>
      <c r="BR26" s="420"/>
      <c r="BS26" s="420"/>
      <c r="BT26" s="420"/>
      <c r="BU26" s="421"/>
      <c r="BV26" s="419" t="s">
        <v>121</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3150</v>
      </c>
      <c r="R27" s="373"/>
      <c r="S27" s="373"/>
      <c r="T27" s="373"/>
      <c r="U27" s="373"/>
      <c r="V27" s="374"/>
      <c r="W27" s="462"/>
      <c r="X27" s="399"/>
      <c r="Y27" s="400"/>
      <c r="Z27" s="375" t="s">
        <v>171</v>
      </c>
      <c r="AA27" s="376"/>
      <c r="AB27" s="376"/>
      <c r="AC27" s="376"/>
      <c r="AD27" s="376"/>
      <c r="AE27" s="376"/>
      <c r="AF27" s="376"/>
      <c r="AG27" s="377"/>
      <c r="AH27" s="372">
        <v>4</v>
      </c>
      <c r="AI27" s="373"/>
      <c r="AJ27" s="373"/>
      <c r="AK27" s="373"/>
      <c r="AL27" s="374"/>
      <c r="AM27" s="372">
        <v>11672</v>
      </c>
      <c r="AN27" s="373"/>
      <c r="AO27" s="373"/>
      <c r="AP27" s="373"/>
      <c r="AQ27" s="373"/>
      <c r="AR27" s="374"/>
      <c r="AS27" s="372">
        <v>2918</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t="s">
        <v>121</v>
      </c>
      <c r="BO27" s="454"/>
      <c r="BP27" s="454"/>
      <c r="BQ27" s="454"/>
      <c r="BR27" s="454"/>
      <c r="BS27" s="454"/>
      <c r="BT27" s="454"/>
      <c r="BU27" s="455"/>
      <c r="BV27" s="453" t="s">
        <v>121</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2700</v>
      </c>
      <c r="R28" s="373"/>
      <c r="S28" s="373"/>
      <c r="T28" s="373"/>
      <c r="U28" s="373"/>
      <c r="V28" s="374"/>
      <c r="W28" s="462"/>
      <c r="X28" s="399"/>
      <c r="Y28" s="400"/>
      <c r="Z28" s="375" t="s">
        <v>174</v>
      </c>
      <c r="AA28" s="376"/>
      <c r="AB28" s="376"/>
      <c r="AC28" s="376"/>
      <c r="AD28" s="376"/>
      <c r="AE28" s="376"/>
      <c r="AF28" s="376"/>
      <c r="AG28" s="377"/>
      <c r="AH28" s="372" t="s">
        <v>121</v>
      </c>
      <c r="AI28" s="373"/>
      <c r="AJ28" s="373"/>
      <c r="AK28" s="373"/>
      <c r="AL28" s="374"/>
      <c r="AM28" s="372" t="s">
        <v>121</v>
      </c>
      <c r="AN28" s="373"/>
      <c r="AO28" s="373"/>
      <c r="AP28" s="373"/>
      <c r="AQ28" s="373"/>
      <c r="AR28" s="374"/>
      <c r="AS28" s="372" t="s">
        <v>121</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3094949</v>
      </c>
      <c r="BO28" s="449"/>
      <c r="BP28" s="449"/>
      <c r="BQ28" s="449"/>
      <c r="BR28" s="449"/>
      <c r="BS28" s="449"/>
      <c r="BT28" s="449"/>
      <c r="BU28" s="450"/>
      <c r="BV28" s="448">
        <v>3188156</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12</v>
      </c>
      <c r="M29" s="373"/>
      <c r="N29" s="373"/>
      <c r="O29" s="373"/>
      <c r="P29" s="374"/>
      <c r="Q29" s="372">
        <v>2250</v>
      </c>
      <c r="R29" s="373"/>
      <c r="S29" s="373"/>
      <c r="T29" s="373"/>
      <c r="U29" s="373"/>
      <c r="V29" s="374"/>
      <c r="W29" s="463"/>
      <c r="X29" s="464"/>
      <c r="Y29" s="465"/>
      <c r="Z29" s="375" t="s">
        <v>177</v>
      </c>
      <c r="AA29" s="376"/>
      <c r="AB29" s="376"/>
      <c r="AC29" s="376"/>
      <c r="AD29" s="376"/>
      <c r="AE29" s="376"/>
      <c r="AF29" s="376"/>
      <c r="AG29" s="377"/>
      <c r="AH29" s="372">
        <v>156</v>
      </c>
      <c r="AI29" s="373"/>
      <c r="AJ29" s="373"/>
      <c r="AK29" s="373"/>
      <c r="AL29" s="374"/>
      <c r="AM29" s="372">
        <v>459312</v>
      </c>
      <c r="AN29" s="373"/>
      <c r="AO29" s="373"/>
      <c r="AP29" s="373"/>
      <c r="AQ29" s="373"/>
      <c r="AR29" s="374"/>
      <c r="AS29" s="372">
        <v>2944</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935552</v>
      </c>
      <c r="BO29" s="420"/>
      <c r="BP29" s="420"/>
      <c r="BQ29" s="420"/>
      <c r="BR29" s="420"/>
      <c r="BS29" s="420"/>
      <c r="BT29" s="420"/>
      <c r="BU29" s="421"/>
      <c r="BV29" s="419">
        <v>1035323</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98.2</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3404032</v>
      </c>
      <c r="BO30" s="454"/>
      <c r="BP30" s="454"/>
      <c r="BQ30" s="454"/>
      <c r="BR30" s="454"/>
      <c r="BS30" s="454"/>
      <c r="BT30" s="454"/>
      <c r="BU30" s="455"/>
      <c r="BV30" s="453">
        <v>3590947</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国民健康保険事業特別会計</v>
      </c>
      <c r="X34" s="368"/>
      <c r="Y34" s="368"/>
      <c r="Z34" s="368"/>
      <c r="AA34" s="368"/>
      <c r="AB34" s="368"/>
      <c r="AC34" s="368"/>
      <c r="AD34" s="368"/>
      <c r="AE34" s="368"/>
      <c r="AF34" s="368"/>
      <c r="AG34" s="368"/>
      <c r="AH34" s="368"/>
      <c r="AI34" s="368"/>
      <c r="AJ34" s="368"/>
      <c r="AK34" s="368"/>
      <c r="AL34" s="169"/>
      <c r="AM34" s="367">
        <f>IF(AO34="","",MAX(C34:D43,U34:V43)+1)</f>
        <v>4</v>
      </c>
      <c r="AN34" s="367"/>
      <c r="AO34" s="368" t="str">
        <f>IF('各会計、関係団体の財政状況及び健全化判断比率'!B30="","",'各会計、関係団体の財政状況及び健全化判断比率'!B30)</f>
        <v>水道事業特別会計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6</v>
      </c>
      <c r="BX34" s="367"/>
      <c r="BY34" s="368" t="str">
        <f>IF('各会計、関係団体の財政状況及び健全化判断比率'!B68="","",'各会計、関係団体の財政状況及び健全化判断比率'!B68)</f>
        <v>徳島県市町村議会議員公務災害補償等組合</v>
      </c>
      <c r="BZ34" s="368"/>
      <c r="CA34" s="368"/>
      <c r="CB34" s="368"/>
      <c r="CC34" s="368"/>
      <c r="CD34" s="368"/>
      <c r="CE34" s="368"/>
      <c r="CF34" s="368"/>
      <c r="CG34" s="368"/>
      <c r="CH34" s="368"/>
      <c r="CI34" s="368"/>
      <c r="CJ34" s="368"/>
      <c r="CK34" s="368"/>
      <c r="CL34" s="368"/>
      <c r="CM34" s="368"/>
      <c r="CN34" s="169"/>
      <c r="CO34" s="367">
        <f>IF(CQ34="","",MAX(C34:D43,U34:V43,AM34:AN43,BE34:BF43,BW34:BX43)+1)</f>
        <v>14</v>
      </c>
      <c r="CP34" s="367"/>
      <c r="CQ34" s="368" t="str">
        <f>IF('各会計、関係団体の財政状況及び健全化判断比率'!BS7="","",'各会計、関係団体の財政状況及び健全化判断比率'!BS7)</f>
        <v>吉野川オアシス</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〇</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後期高齢者医療事業特別会計</v>
      </c>
      <c r="X35" s="368"/>
      <c r="Y35" s="368"/>
      <c r="Z35" s="368"/>
      <c r="AA35" s="368"/>
      <c r="AB35" s="368"/>
      <c r="AC35" s="368"/>
      <c r="AD35" s="368"/>
      <c r="AE35" s="368"/>
      <c r="AF35" s="368"/>
      <c r="AG35" s="368"/>
      <c r="AH35" s="368"/>
      <c r="AI35" s="368"/>
      <c r="AJ35" s="368"/>
      <c r="AK35" s="368"/>
      <c r="AL35" s="169"/>
      <c r="AM35" s="367">
        <f t="shared" ref="AM35:AM43" si="0">IF(AO35="","",AM34+1)</f>
        <v>5</v>
      </c>
      <c r="AN35" s="367"/>
      <c r="AO35" s="368" t="str">
        <f>IF('各会計、関係団体の財政状況及び健全化判断比率'!B31="","",'各会計、関係団体の財政状況及び健全化判断比率'!B31)</f>
        <v>下水道事業特別会計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7</v>
      </c>
      <c r="BX35" s="367"/>
      <c r="BY35" s="368" t="str">
        <f>IF('各会計、関係団体の財政状況及び健全化判断比率'!B69="","",'各会計、関係団体の財政状況及び健全化判断比率'!B69)</f>
        <v>徳島県市町村総合事務組合（一般会計）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t="str">
        <f t="shared" ref="U36:U43" si="4">IF(W36="","",U35+1)</f>
        <v/>
      </c>
      <c r="V36" s="367"/>
      <c r="W36" s="368"/>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8</v>
      </c>
      <c r="BX36" s="367"/>
      <c r="BY36" s="368" t="str">
        <f>IF('各会計、関係団体の財政状況及び健全化判断比率'!B70="","",'各会計、関係団体の財政状況及び健全化判断比率'!B70)</f>
        <v>徳島県市町村総合事務組合（徳島滞納整理機構特別会計）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9</v>
      </c>
      <c r="BX37" s="367"/>
      <c r="BY37" s="368" t="str">
        <f>IF('各会計、関係団体の財政状況及び健全化判断比率'!B71="","",'各会計、関係団体の財政状況及び健全化判断比率'!B71)</f>
        <v>三好東部火葬場管理組合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10</v>
      </c>
      <c r="BX38" s="367"/>
      <c r="BY38" s="368" t="str">
        <f>IF('各会計、関係団体の財政状況及び健全化判断比率'!B72="","",'各会計、関係団体の財政状況及び健全化判断比率'!B72)</f>
        <v>みよし広域連合（一般会計）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11</v>
      </c>
      <c r="BX39" s="367"/>
      <c r="BY39" s="368" t="str">
        <f>IF('各会計、関係団体の財政状況及び健全化判断比率'!B73="","",'各会計、関係団体の財政状況及び健全化判断比率'!B73)</f>
        <v>みよし広域連合（介護保険特別会計）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12</v>
      </c>
      <c r="BX40" s="367"/>
      <c r="BY40" s="368" t="str">
        <f>IF('各会計、関係団体の財政状況及び健全化判断比率'!B74="","",'各会計、関係団体の財政状況及び健全化判断比率'!B74)</f>
        <v>徳島県後期高齢者医療広域連合（一般会計）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13</v>
      </c>
      <c r="BX41" s="367"/>
      <c r="BY41" s="368" t="str">
        <f>IF('各会計、関係団体の財政状況及び健全化判断比率'!B75="","",'各会計、関係団体の財政状況及び健全化判断比率'!B75)</f>
        <v>徳島県後期高齢者医療広域連合（後期高齢者医療事業会計）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8E5gDmfAlypuaMrf+hVHtXO7jeTjxPOQEn4kbamRMsjumDUXCUCcA05XjLzXtaGP+ITGIPCbjBy713hfRNK74g==" saltValue="glQevSv1KCbrUs73vvWrj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9" t="s">
        <v>205</v>
      </c>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0"/>
      <c r="AL3" s="680"/>
      <c r="AM3" s="680"/>
      <c r="AN3" s="680"/>
      <c r="AO3" s="680"/>
      <c r="AP3" s="679" t="s">
        <v>206</v>
      </c>
      <c r="AQ3" s="680"/>
      <c r="AR3" s="680"/>
      <c r="AS3" s="680"/>
      <c r="AT3" s="680"/>
      <c r="AU3" s="680"/>
      <c r="AV3" s="680"/>
      <c r="AW3" s="680"/>
      <c r="AX3" s="680"/>
      <c r="AY3" s="680"/>
      <c r="AZ3" s="680"/>
      <c r="BA3" s="680"/>
      <c r="BB3" s="680"/>
      <c r="BC3" s="680"/>
      <c r="BD3" s="680"/>
      <c r="BE3" s="680"/>
      <c r="BF3" s="680"/>
      <c r="BG3" s="680"/>
      <c r="BH3" s="680"/>
      <c r="BI3" s="680"/>
      <c r="BJ3" s="680"/>
      <c r="BK3" s="680"/>
      <c r="BL3" s="680"/>
      <c r="BM3" s="680"/>
      <c r="BN3" s="680"/>
      <c r="BO3" s="680"/>
      <c r="BP3" s="680"/>
      <c r="BQ3" s="680"/>
      <c r="BR3" s="680"/>
      <c r="BS3" s="680"/>
      <c r="BT3" s="680"/>
      <c r="BU3" s="680"/>
      <c r="BV3" s="680"/>
      <c r="BW3" s="680"/>
      <c r="BX3" s="680"/>
      <c r="BY3" s="680"/>
      <c r="BZ3" s="680"/>
      <c r="CA3" s="680"/>
      <c r="CB3" s="681"/>
      <c r="CD3" s="679" t="s">
        <v>207</v>
      </c>
      <c r="CE3" s="680"/>
      <c r="CF3" s="680"/>
      <c r="CG3" s="680"/>
      <c r="CH3" s="680"/>
      <c r="CI3" s="680"/>
      <c r="CJ3" s="680"/>
      <c r="CK3" s="680"/>
      <c r="CL3" s="680"/>
      <c r="CM3" s="680"/>
      <c r="CN3" s="680"/>
      <c r="CO3" s="680"/>
      <c r="CP3" s="680"/>
      <c r="CQ3" s="680"/>
      <c r="CR3" s="680"/>
      <c r="CS3" s="680"/>
      <c r="CT3" s="680"/>
      <c r="CU3" s="680"/>
      <c r="CV3" s="680"/>
      <c r="CW3" s="680"/>
      <c r="CX3" s="680"/>
      <c r="CY3" s="680"/>
      <c r="CZ3" s="680"/>
      <c r="DA3" s="680"/>
      <c r="DB3" s="680"/>
      <c r="DC3" s="680"/>
      <c r="DD3" s="680"/>
      <c r="DE3" s="680"/>
      <c r="DF3" s="680"/>
      <c r="DG3" s="680"/>
      <c r="DH3" s="680"/>
      <c r="DI3" s="680"/>
      <c r="DJ3" s="680"/>
      <c r="DK3" s="680"/>
      <c r="DL3" s="680"/>
      <c r="DM3" s="680"/>
      <c r="DN3" s="680"/>
      <c r="DO3" s="680"/>
      <c r="DP3" s="680"/>
      <c r="DQ3" s="680"/>
      <c r="DR3" s="680"/>
      <c r="DS3" s="680"/>
      <c r="DT3" s="680"/>
      <c r="DU3" s="680"/>
      <c r="DV3" s="680"/>
      <c r="DW3" s="680"/>
      <c r="DX3" s="680"/>
      <c r="DY3" s="680"/>
      <c r="DZ3" s="680"/>
      <c r="EA3" s="680"/>
      <c r="EB3" s="680"/>
      <c r="EC3" s="681"/>
    </row>
    <row r="4" spans="2:143" ht="11.25" customHeight="1" x14ac:dyDescent="0.15">
      <c r="B4" s="679" t="s">
        <v>1</v>
      </c>
      <c r="C4" s="680"/>
      <c r="D4" s="680"/>
      <c r="E4" s="680"/>
      <c r="F4" s="680"/>
      <c r="G4" s="680"/>
      <c r="H4" s="680"/>
      <c r="I4" s="680"/>
      <c r="J4" s="680"/>
      <c r="K4" s="680"/>
      <c r="L4" s="680"/>
      <c r="M4" s="680"/>
      <c r="N4" s="680"/>
      <c r="O4" s="680"/>
      <c r="P4" s="680"/>
      <c r="Q4" s="681"/>
      <c r="R4" s="679" t="s">
        <v>208</v>
      </c>
      <c r="S4" s="680"/>
      <c r="T4" s="680"/>
      <c r="U4" s="680"/>
      <c r="V4" s="680"/>
      <c r="W4" s="680"/>
      <c r="X4" s="680"/>
      <c r="Y4" s="681"/>
      <c r="Z4" s="679" t="s">
        <v>209</v>
      </c>
      <c r="AA4" s="680"/>
      <c r="AB4" s="680"/>
      <c r="AC4" s="681"/>
      <c r="AD4" s="679" t="s">
        <v>210</v>
      </c>
      <c r="AE4" s="680"/>
      <c r="AF4" s="680"/>
      <c r="AG4" s="680"/>
      <c r="AH4" s="680"/>
      <c r="AI4" s="680"/>
      <c r="AJ4" s="680"/>
      <c r="AK4" s="681"/>
      <c r="AL4" s="679" t="s">
        <v>209</v>
      </c>
      <c r="AM4" s="680"/>
      <c r="AN4" s="680"/>
      <c r="AO4" s="681"/>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9" t="s">
        <v>214</v>
      </c>
      <c r="CE4" s="680"/>
      <c r="CF4" s="680"/>
      <c r="CG4" s="680"/>
      <c r="CH4" s="680"/>
      <c r="CI4" s="680"/>
      <c r="CJ4" s="680"/>
      <c r="CK4" s="680"/>
      <c r="CL4" s="680"/>
      <c r="CM4" s="680"/>
      <c r="CN4" s="680"/>
      <c r="CO4" s="680"/>
      <c r="CP4" s="680"/>
      <c r="CQ4" s="680"/>
      <c r="CR4" s="680"/>
      <c r="CS4" s="680"/>
      <c r="CT4" s="680"/>
      <c r="CU4" s="680"/>
      <c r="CV4" s="680"/>
      <c r="CW4" s="680"/>
      <c r="CX4" s="680"/>
      <c r="CY4" s="680"/>
      <c r="CZ4" s="680"/>
      <c r="DA4" s="680"/>
      <c r="DB4" s="680"/>
      <c r="DC4" s="680"/>
      <c r="DD4" s="680"/>
      <c r="DE4" s="680"/>
      <c r="DF4" s="680"/>
      <c r="DG4" s="680"/>
      <c r="DH4" s="680"/>
      <c r="DI4" s="680"/>
      <c r="DJ4" s="680"/>
      <c r="DK4" s="680"/>
      <c r="DL4" s="680"/>
      <c r="DM4" s="680"/>
      <c r="DN4" s="680"/>
      <c r="DO4" s="680"/>
      <c r="DP4" s="680"/>
      <c r="DQ4" s="680"/>
      <c r="DR4" s="680"/>
      <c r="DS4" s="680"/>
      <c r="DT4" s="680"/>
      <c r="DU4" s="680"/>
      <c r="DV4" s="680"/>
      <c r="DW4" s="680"/>
      <c r="DX4" s="680"/>
      <c r="DY4" s="680"/>
      <c r="DZ4" s="680"/>
      <c r="EA4" s="680"/>
      <c r="EB4" s="680"/>
      <c r="EC4" s="681"/>
    </row>
    <row r="5" spans="2:143" ht="11.25" customHeight="1" x14ac:dyDescent="0.15">
      <c r="B5" s="676" t="s">
        <v>215</v>
      </c>
      <c r="C5" s="677"/>
      <c r="D5" s="677"/>
      <c r="E5" s="677"/>
      <c r="F5" s="677"/>
      <c r="G5" s="677"/>
      <c r="H5" s="677"/>
      <c r="I5" s="677"/>
      <c r="J5" s="677"/>
      <c r="K5" s="677"/>
      <c r="L5" s="677"/>
      <c r="M5" s="677"/>
      <c r="N5" s="677"/>
      <c r="O5" s="677"/>
      <c r="P5" s="677"/>
      <c r="Q5" s="678"/>
      <c r="R5" s="673">
        <v>1226324</v>
      </c>
      <c r="S5" s="674"/>
      <c r="T5" s="674"/>
      <c r="U5" s="674"/>
      <c r="V5" s="674"/>
      <c r="W5" s="674"/>
      <c r="X5" s="674"/>
      <c r="Y5" s="702"/>
      <c r="Z5" s="715">
        <v>10.9</v>
      </c>
      <c r="AA5" s="715"/>
      <c r="AB5" s="715"/>
      <c r="AC5" s="715"/>
      <c r="AD5" s="716">
        <v>1226324</v>
      </c>
      <c r="AE5" s="716"/>
      <c r="AF5" s="716"/>
      <c r="AG5" s="716"/>
      <c r="AH5" s="716"/>
      <c r="AI5" s="716"/>
      <c r="AJ5" s="716"/>
      <c r="AK5" s="716"/>
      <c r="AL5" s="703">
        <v>22.2</v>
      </c>
      <c r="AM5" s="685"/>
      <c r="AN5" s="685"/>
      <c r="AO5" s="704"/>
      <c r="AP5" s="676" t="s">
        <v>216</v>
      </c>
      <c r="AQ5" s="677"/>
      <c r="AR5" s="677"/>
      <c r="AS5" s="677"/>
      <c r="AT5" s="677"/>
      <c r="AU5" s="677"/>
      <c r="AV5" s="677"/>
      <c r="AW5" s="677"/>
      <c r="AX5" s="677"/>
      <c r="AY5" s="677"/>
      <c r="AZ5" s="677"/>
      <c r="BA5" s="677"/>
      <c r="BB5" s="677"/>
      <c r="BC5" s="677"/>
      <c r="BD5" s="677"/>
      <c r="BE5" s="677"/>
      <c r="BF5" s="678"/>
      <c r="BG5" s="621">
        <v>1226324</v>
      </c>
      <c r="BH5" s="622"/>
      <c r="BI5" s="622"/>
      <c r="BJ5" s="622"/>
      <c r="BK5" s="622"/>
      <c r="BL5" s="622"/>
      <c r="BM5" s="622"/>
      <c r="BN5" s="623"/>
      <c r="BO5" s="659">
        <v>100</v>
      </c>
      <c r="BP5" s="659"/>
      <c r="BQ5" s="659"/>
      <c r="BR5" s="659"/>
      <c r="BS5" s="660" t="s">
        <v>121</v>
      </c>
      <c r="BT5" s="660"/>
      <c r="BU5" s="660"/>
      <c r="BV5" s="660"/>
      <c r="BW5" s="660"/>
      <c r="BX5" s="660"/>
      <c r="BY5" s="660"/>
      <c r="BZ5" s="660"/>
      <c r="CA5" s="660"/>
      <c r="CB5" s="695"/>
      <c r="CD5" s="679" t="s">
        <v>211</v>
      </c>
      <c r="CE5" s="680"/>
      <c r="CF5" s="680"/>
      <c r="CG5" s="680"/>
      <c r="CH5" s="680"/>
      <c r="CI5" s="680"/>
      <c r="CJ5" s="680"/>
      <c r="CK5" s="680"/>
      <c r="CL5" s="680"/>
      <c r="CM5" s="680"/>
      <c r="CN5" s="680"/>
      <c r="CO5" s="680"/>
      <c r="CP5" s="680"/>
      <c r="CQ5" s="681"/>
      <c r="CR5" s="679" t="s">
        <v>217</v>
      </c>
      <c r="CS5" s="680"/>
      <c r="CT5" s="680"/>
      <c r="CU5" s="680"/>
      <c r="CV5" s="680"/>
      <c r="CW5" s="680"/>
      <c r="CX5" s="680"/>
      <c r="CY5" s="681"/>
      <c r="CZ5" s="679" t="s">
        <v>209</v>
      </c>
      <c r="DA5" s="680"/>
      <c r="DB5" s="680"/>
      <c r="DC5" s="681"/>
      <c r="DD5" s="679" t="s">
        <v>218</v>
      </c>
      <c r="DE5" s="680"/>
      <c r="DF5" s="680"/>
      <c r="DG5" s="680"/>
      <c r="DH5" s="680"/>
      <c r="DI5" s="680"/>
      <c r="DJ5" s="680"/>
      <c r="DK5" s="680"/>
      <c r="DL5" s="680"/>
      <c r="DM5" s="680"/>
      <c r="DN5" s="680"/>
      <c r="DO5" s="680"/>
      <c r="DP5" s="681"/>
      <c r="DQ5" s="679" t="s">
        <v>219</v>
      </c>
      <c r="DR5" s="680"/>
      <c r="DS5" s="680"/>
      <c r="DT5" s="680"/>
      <c r="DU5" s="680"/>
      <c r="DV5" s="680"/>
      <c r="DW5" s="680"/>
      <c r="DX5" s="680"/>
      <c r="DY5" s="680"/>
      <c r="DZ5" s="680"/>
      <c r="EA5" s="680"/>
      <c r="EB5" s="680"/>
      <c r="EC5" s="681"/>
    </row>
    <row r="6" spans="2:143" ht="11.25" customHeight="1" x14ac:dyDescent="0.15">
      <c r="B6" s="618" t="s">
        <v>220</v>
      </c>
      <c r="C6" s="619"/>
      <c r="D6" s="619"/>
      <c r="E6" s="619"/>
      <c r="F6" s="619"/>
      <c r="G6" s="619"/>
      <c r="H6" s="619"/>
      <c r="I6" s="619"/>
      <c r="J6" s="619"/>
      <c r="K6" s="619"/>
      <c r="L6" s="619"/>
      <c r="M6" s="619"/>
      <c r="N6" s="619"/>
      <c r="O6" s="619"/>
      <c r="P6" s="619"/>
      <c r="Q6" s="620"/>
      <c r="R6" s="621">
        <v>131657</v>
      </c>
      <c r="S6" s="622"/>
      <c r="T6" s="622"/>
      <c r="U6" s="622"/>
      <c r="V6" s="622"/>
      <c r="W6" s="622"/>
      <c r="X6" s="622"/>
      <c r="Y6" s="623"/>
      <c r="Z6" s="659">
        <v>1.2</v>
      </c>
      <c r="AA6" s="659"/>
      <c r="AB6" s="659"/>
      <c r="AC6" s="659"/>
      <c r="AD6" s="660">
        <v>131657</v>
      </c>
      <c r="AE6" s="660"/>
      <c r="AF6" s="660"/>
      <c r="AG6" s="660"/>
      <c r="AH6" s="660"/>
      <c r="AI6" s="660"/>
      <c r="AJ6" s="660"/>
      <c r="AK6" s="660"/>
      <c r="AL6" s="624">
        <v>2.4</v>
      </c>
      <c r="AM6" s="625"/>
      <c r="AN6" s="625"/>
      <c r="AO6" s="661"/>
      <c r="AP6" s="618" t="s">
        <v>221</v>
      </c>
      <c r="AQ6" s="619"/>
      <c r="AR6" s="619"/>
      <c r="AS6" s="619"/>
      <c r="AT6" s="619"/>
      <c r="AU6" s="619"/>
      <c r="AV6" s="619"/>
      <c r="AW6" s="619"/>
      <c r="AX6" s="619"/>
      <c r="AY6" s="619"/>
      <c r="AZ6" s="619"/>
      <c r="BA6" s="619"/>
      <c r="BB6" s="619"/>
      <c r="BC6" s="619"/>
      <c r="BD6" s="619"/>
      <c r="BE6" s="619"/>
      <c r="BF6" s="620"/>
      <c r="BG6" s="621">
        <v>1226324</v>
      </c>
      <c r="BH6" s="622"/>
      <c r="BI6" s="622"/>
      <c r="BJ6" s="622"/>
      <c r="BK6" s="622"/>
      <c r="BL6" s="622"/>
      <c r="BM6" s="622"/>
      <c r="BN6" s="623"/>
      <c r="BO6" s="659">
        <v>100</v>
      </c>
      <c r="BP6" s="659"/>
      <c r="BQ6" s="659"/>
      <c r="BR6" s="659"/>
      <c r="BS6" s="660" t="s">
        <v>121</v>
      </c>
      <c r="BT6" s="660"/>
      <c r="BU6" s="660"/>
      <c r="BV6" s="660"/>
      <c r="BW6" s="660"/>
      <c r="BX6" s="660"/>
      <c r="BY6" s="660"/>
      <c r="BZ6" s="660"/>
      <c r="CA6" s="660"/>
      <c r="CB6" s="695"/>
      <c r="CD6" s="676" t="s">
        <v>222</v>
      </c>
      <c r="CE6" s="677"/>
      <c r="CF6" s="677"/>
      <c r="CG6" s="677"/>
      <c r="CH6" s="677"/>
      <c r="CI6" s="677"/>
      <c r="CJ6" s="677"/>
      <c r="CK6" s="677"/>
      <c r="CL6" s="677"/>
      <c r="CM6" s="677"/>
      <c r="CN6" s="677"/>
      <c r="CO6" s="677"/>
      <c r="CP6" s="677"/>
      <c r="CQ6" s="678"/>
      <c r="CR6" s="621">
        <v>91103</v>
      </c>
      <c r="CS6" s="622"/>
      <c r="CT6" s="622"/>
      <c r="CU6" s="622"/>
      <c r="CV6" s="622"/>
      <c r="CW6" s="622"/>
      <c r="CX6" s="622"/>
      <c r="CY6" s="623"/>
      <c r="CZ6" s="703">
        <v>0.9</v>
      </c>
      <c r="DA6" s="685"/>
      <c r="DB6" s="685"/>
      <c r="DC6" s="705"/>
      <c r="DD6" s="627">
        <v>1122</v>
      </c>
      <c r="DE6" s="622"/>
      <c r="DF6" s="622"/>
      <c r="DG6" s="622"/>
      <c r="DH6" s="622"/>
      <c r="DI6" s="622"/>
      <c r="DJ6" s="622"/>
      <c r="DK6" s="622"/>
      <c r="DL6" s="622"/>
      <c r="DM6" s="622"/>
      <c r="DN6" s="622"/>
      <c r="DO6" s="622"/>
      <c r="DP6" s="623"/>
      <c r="DQ6" s="627">
        <v>91103</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933</v>
      </c>
      <c r="S7" s="622"/>
      <c r="T7" s="622"/>
      <c r="U7" s="622"/>
      <c r="V7" s="622"/>
      <c r="W7" s="622"/>
      <c r="X7" s="622"/>
      <c r="Y7" s="623"/>
      <c r="Z7" s="659">
        <v>0</v>
      </c>
      <c r="AA7" s="659"/>
      <c r="AB7" s="659"/>
      <c r="AC7" s="659"/>
      <c r="AD7" s="660">
        <v>933</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545518</v>
      </c>
      <c r="BH7" s="622"/>
      <c r="BI7" s="622"/>
      <c r="BJ7" s="622"/>
      <c r="BK7" s="622"/>
      <c r="BL7" s="622"/>
      <c r="BM7" s="622"/>
      <c r="BN7" s="623"/>
      <c r="BO7" s="659">
        <v>44.5</v>
      </c>
      <c r="BP7" s="659"/>
      <c r="BQ7" s="659"/>
      <c r="BR7" s="659"/>
      <c r="BS7" s="660" t="s">
        <v>121</v>
      </c>
      <c r="BT7" s="660"/>
      <c r="BU7" s="660"/>
      <c r="BV7" s="660"/>
      <c r="BW7" s="660"/>
      <c r="BX7" s="660"/>
      <c r="BY7" s="660"/>
      <c r="BZ7" s="660"/>
      <c r="CA7" s="660"/>
      <c r="CB7" s="695"/>
      <c r="CD7" s="618" t="s">
        <v>225</v>
      </c>
      <c r="CE7" s="619"/>
      <c r="CF7" s="619"/>
      <c r="CG7" s="619"/>
      <c r="CH7" s="619"/>
      <c r="CI7" s="619"/>
      <c r="CJ7" s="619"/>
      <c r="CK7" s="619"/>
      <c r="CL7" s="619"/>
      <c r="CM7" s="619"/>
      <c r="CN7" s="619"/>
      <c r="CO7" s="619"/>
      <c r="CP7" s="619"/>
      <c r="CQ7" s="620"/>
      <c r="CR7" s="621">
        <v>2454619</v>
      </c>
      <c r="CS7" s="622"/>
      <c r="CT7" s="622"/>
      <c r="CU7" s="622"/>
      <c r="CV7" s="622"/>
      <c r="CW7" s="622"/>
      <c r="CX7" s="622"/>
      <c r="CY7" s="623"/>
      <c r="CZ7" s="659">
        <v>23</v>
      </c>
      <c r="DA7" s="659"/>
      <c r="DB7" s="659"/>
      <c r="DC7" s="659"/>
      <c r="DD7" s="627">
        <v>580966</v>
      </c>
      <c r="DE7" s="622"/>
      <c r="DF7" s="622"/>
      <c r="DG7" s="622"/>
      <c r="DH7" s="622"/>
      <c r="DI7" s="622"/>
      <c r="DJ7" s="622"/>
      <c r="DK7" s="622"/>
      <c r="DL7" s="622"/>
      <c r="DM7" s="622"/>
      <c r="DN7" s="622"/>
      <c r="DO7" s="622"/>
      <c r="DP7" s="623"/>
      <c r="DQ7" s="627">
        <v>1658694</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21855</v>
      </c>
      <c r="S8" s="622"/>
      <c r="T8" s="622"/>
      <c r="U8" s="622"/>
      <c r="V8" s="622"/>
      <c r="W8" s="622"/>
      <c r="X8" s="622"/>
      <c r="Y8" s="623"/>
      <c r="Z8" s="659">
        <v>0.2</v>
      </c>
      <c r="AA8" s="659"/>
      <c r="AB8" s="659"/>
      <c r="AC8" s="659"/>
      <c r="AD8" s="660">
        <v>21855</v>
      </c>
      <c r="AE8" s="660"/>
      <c r="AF8" s="660"/>
      <c r="AG8" s="660"/>
      <c r="AH8" s="660"/>
      <c r="AI8" s="660"/>
      <c r="AJ8" s="660"/>
      <c r="AK8" s="660"/>
      <c r="AL8" s="624">
        <v>0.4</v>
      </c>
      <c r="AM8" s="625"/>
      <c r="AN8" s="625"/>
      <c r="AO8" s="661"/>
      <c r="AP8" s="618" t="s">
        <v>227</v>
      </c>
      <c r="AQ8" s="619"/>
      <c r="AR8" s="619"/>
      <c r="AS8" s="619"/>
      <c r="AT8" s="619"/>
      <c r="AU8" s="619"/>
      <c r="AV8" s="619"/>
      <c r="AW8" s="619"/>
      <c r="AX8" s="619"/>
      <c r="AY8" s="619"/>
      <c r="AZ8" s="619"/>
      <c r="BA8" s="619"/>
      <c r="BB8" s="619"/>
      <c r="BC8" s="619"/>
      <c r="BD8" s="619"/>
      <c r="BE8" s="619"/>
      <c r="BF8" s="620"/>
      <c r="BG8" s="621">
        <v>20148</v>
      </c>
      <c r="BH8" s="622"/>
      <c r="BI8" s="622"/>
      <c r="BJ8" s="622"/>
      <c r="BK8" s="622"/>
      <c r="BL8" s="622"/>
      <c r="BM8" s="622"/>
      <c r="BN8" s="623"/>
      <c r="BO8" s="659">
        <v>1.6</v>
      </c>
      <c r="BP8" s="659"/>
      <c r="BQ8" s="659"/>
      <c r="BR8" s="659"/>
      <c r="BS8" s="660" t="s">
        <v>121</v>
      </c>
      <c r="BT8" s="660"/>
      <c r="BU8" s="660"/>
      <c r="BV8" s="660"/>
      <c r="BW8" s="660"/>
      <c r="BX8" s="660"/>
      <c r="BY8" s="660"/>
      <c r="BZ8" s="660"/>
      <c r="CA8" s="660"/>
      <c r="CB8" s="695"/>
      <c r="CD8" s="618" t="s">
        <v>228</v>
      </c>
      <c r="CE8" s="619"/>
      <c r="CF8" s="619"/>
      <c r="CG8" s="619"/>
      <c r="CH8" s="619"/>
      <c r="CI8" s="619"/>
      <c r="CJ8" s="619"/>
      <c r="CK8" s="619"/>
      <c r="CL8" s="619"/>
      <c r="CM8" s="619"/>
      <c r="CN8" s="619"/>
      <c r="CO8" s="619"/>
      <c r="CP8" s="619"/>
      <c r="CQ8" s="620"/>
      <c r="CR8" s="621">
        <v>2963843</v>
      </c>
      <c r="CS8" s="622"/>
      <c r="CT8" s="622"/>
      <c r="CU8" s="622"/>
      <c r="CV8" s="622"/>
      <c r="CW8" s="622"/>
      <c r="CX8" s="622"/>
      <c r="CY8" s="623"/>
      <c r="CZ8" s="659">
        <v>27.8</v>
      </c>
      <c r="DA8" s="659"/>
      <c r="DB8" s="659"/>
      <c r="DC8" s="659"/>
      <c r="DD8" s="627">
        <v>497810</v>
      </c>
      <c r="DE8" s="622"/>
      <c r="DF8" s="622"/>
      <c r="DG8" s="622"/>
      <c r="DH8" s="622"/>
      <c r="DI8" s="622"/>
      <c r="DJ8" s="622"/>
      <c r="DK8" s="622"/>
      <c r="DL8" s="622"/>
      <c r="DM8" s="622"/>
      <c r="DN8" s="622"/>
      <c r="DO8" s="622"/>
      <c r="DP8" s="623"/>
      <c r="DQ8" s="627">
        <v>1451149</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28801</v>
      </c>
      <c r="S9" s="622"/>
      <c r="T9" s="622"/>
      <c r="U9" s="622"/>
      <c r="V9" s="622"/>
      <c r="W9" s="622"/>
      <c r="X9" s="622"/>
      <c r="Y9" s="623"/>
      <c r="Z9" s="659">
        <v>0.3</v>
      </c>
      <c r="AA9" s="659"/>
      <c r="AB9" s="659"/>
      <c r="AC9" s="659"/>
      <c r="AD9" s="660">
        <v>28801</v>
      </c>
      <c r="AE9" s="660"/>
      <c r="AF9" s="660"/>
      <c r="AG9" s="660"/>
      <c r="AH9" s="660"/>
      <c r="AI9" s="660"/>
      <c r="AJ9" s="660"/>
      <c r="AK9" s="660"/>
      <c r="AL9" s="624">
        <v>0.5</v>
      </c>
      <c r="AM9" s="625"/>
      <c r="AN9" s="625"/>
      <c r="AO9" s="661"/>
      <c r="AP9" s="618" t="s">
        <v>230</v>
      </c>
      <c r="AQ9" s="619"/>
      <c r="AR9" s="619"/>
      <c r="AS9" s="619"/>
      <c r="AT9" s="619"/>
      <c r="AU9" s="619"/>
      <c r="AV9" s="619"/>
      <c r="AW9" s="619"/>
      <c r="AX9" s="619"/>
      <c r="AY9" s="619"/>
      <c r="AZ9" s="619"/>
      <c r="BA9" s="619"/>
      <c r="BB9" s="619"/>
      <c r="BC9" s="619"/>
      <c r="BD9" s="619"/>
      <c r="BE9" s="619"/>
      <c r="BF9" s="620"/>
      <c r="BG9" s="621">
        <v>474659</v>
      </c>
      <c r="BH9" s="622"/>
      <c r="BI9" s="622"/>
      <c r="BJ9" s="622"/>
      <c r="BK9" s="622"/>
      <c r="BL9" s="622"/>
      <c r="BM9" s="622"/>
      <c r="BN9" s="623"/>
      <c r="BO9" s="659">
        <v>38.700000000000003</v>
      </c>
      <c r="BP9" s="659"/>
      <c r="BQ9" s="659"/>
      <c r="BR9" s="659"/>
      <c r="BS9" s="660" t="s">
        <v>121</v>
      </c>
      <c r="BT9" s="660"/>
      <c r="BU9" s="660"/>
      <c r="BV9" s="660"/>
      <c r="BW9" s="660"/>
      <c r="BX9" s="660"/>
      <c r="BY9" s="660"/>
      <c r="BZ9" s="660"/>
      <c r="CA9" s="660"/>
      <c r="CB9" s="695"/>
      <c r="CD9" s="618" t="s">
        <v>231</v>
      </c>
      <c r="CE9" s="619"/>
      <c r="CF9" s="619"/>
      <c r="CG9" s="619"/>
      <c r="CH9" s="619"/>
      <c r="CI9" s="619"/>
      <c r="CJ9" s="619"/>
      <c r="CK9" s="619"/>
      <c r="CL9" s="619"/>
      <c r="CM9" s="619"/>
      <c r="CN9" s="619"/>
      <c r="CO9" s="619"/>
      <c r="CP9" s="619"/>
      <c r="CQ9" s="620"/>
      <c r="CR9" s="621">
        <v>1045813</v>
      </c>
      <c r="CS9" s="622"/>
      <c r="CT9" s="622"/>
      <c r="CU9" s="622"/>
      <c r="CV9" s="622"/>
      <c r="CW9" s="622"/>
      <c r="CX9" s="622"/>
      <c r="CY9" s="623"/>
      <c r="CZ9" s="659">
        <v>9.8000000000000007</v>
      </c>
      <c r="DA9" s="659"/>
      <c r="DB9" s="659"/>
      <c r="DC9" s="659"/>
      <c r="DD9" s="627">
        <v>13870</v>
      </c>
      <c r="DE9" s="622"/>
      <c r="DF9" s="622"/>
      <c r="DG9" s="622"/>
      <c r="DH9" s="622"/>
      <c r="DI9" s="622"/>
      <c r="DJ9" s="622"/>
      <c r="DK9" s="622"/>
      <c r="DL9" s="622"/>
      <c r="DM9" s="622"/>
      <c r="DN9" s="622"/>
      <c r="DO9" s="622"/>
      <c r="DP9" s="623"/>
      <c r="DQ9" s="627">
        <v>662305</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121</v>
      </c>
      <c r="S10" s="622"/>
      <c r="T10" s="622"/>
      <c r="U10" s="622"/>
      <c r="V10" s="622"/>
      <c r="W10" s="622"/>
      <c r="X10" s="622"/>
      <c r="Y10" s="623"/>
      <c r="Z10" s="659" t="s">
        <v>121</v>
      </c>
      <c r="AA10" s="659"/>
      <c r="AB10" s="659"/>
      <c r="AC10" s="659"/>
      <c r="AD10" s="660" t="s">
        <v>121</v>
      </c>
      <c r="AE10" s="660"/>
      <c r="AF10" s="660"/>
      <c r="AG10" s="660"/>
      <c r="AH10" s="660"/>
      <c r="AI10" s="660"/>
      <c r="AJ10" s="660"/>
      <c r="AK10" s="660"/>
      <c r="AL10" s="624" t="s">
        <v>121</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33690</v>
      </c>
      <c r="BH10" s="622"/>
      <c r="BI10" s="622"/>
      <c r="BJ10" s="622"/>
      <c r="BK10" s="622"/>
      <c r="BL10" s="622"/>
      <c r="BM10" s="622"/>
      <c r="BN10" s="623"/>
      <c r="BO10" s="659">
        <v>2.7</v>
      </c>
      <c r="BP10" s="659"/>
      <c r="BQ10" s="659"/>
      <c r="BR10" s="659"/>
      <c r="BS10" s="660" t="s">
        <v>121</v>
      </c>
      <c r="BT10" s="660"/>
      <c r="BU10" s="660"/>
      <c r="BV10" s="660"/>
      <c r="BW10" s="660"/>
      <c r="BX10" s="660"/>
      <c r="BY10" s="660"/>
      <c r="BZ10" s="660"/>
      <c r="CA10" s="660"/>
      <c r="CB10" s="695"/>
      <c r="CD10" s="618" t="s">
        <v>234</v>
      </c>
      <c r="CE10" s="619"/>
      <c r="CF10" s="619"/>
      <c r="CG10" s="619"/>
      <c r="CH10" s="619"/>
      <c r="CI10" s="619"/>
      <c r="CJ10" s="619"/>
      <c r="CK10" s="619"/>
      <c r="CL10" s="619"/>
      <c r="CM10" s="619"/>
      <c r="CN10" s="619"/>
      <c r="CO10" s="619"/>
      <c r="CP10" s="619"/>
      <c r="CQ10" s="620"/>
      <c r="CR10" s="621" t="s">
        <v>121</v>
      </c>
      <c r="CS10" s="622"/>
      <c r="CT10" s="622"/>
      <c r="CU10" s="622"/>
      <c r="CV10" s="622"/>
      <c r="CW10" s="622"/>
      <c r="CX10" s="622"/>
      <c r="CY10" s="623"/>
      <c r="CZ10" s="659" t="s">
        <v>121</v>
      </c>
      <c r="DA10" s="659"/>
      <c r="DB10" s="659"/>
      <c r="DC10" s="659"/>
      <c r="DD10" s="627" t="s">
        <v>121</v>
      </c>
      <c r="DE10" s="622"/>
      <c r="DF10" s="622"/>
      <c r="DG10" s="622"/>
      <c r="DH10" s="622"/>
      <c r="DI10" s="622"/>
      <c r="DJ10" s="622"/>
      <c r="DK10" s="622"/>
      <c r="DL10" s="622"/>
      <c r="DM10" s="622"/>
      <c r="DN10" s="622"/>
      <c r="DO10" s="622"/>
      <c r="DP10" s="623"/>
      <c r="DQ10" s="627" t="s">
        <v>121</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318260</v>
      </c>
      <c r="S11" s="622"/>
      <c r="T11" s="622"/>
      <c r="U11" s="622"/>
      <c r="V11" s="622"/>
      <c r="W11" s="622"/>
      <c r="X11" s="622"/>
      <c r="Y11" s="623"/>
      <c r="Z11" s="624">
        <v>2.8</v>
      </c>
      <c r="AA11" s="625"/>
      <c r="AB11" s="625"/>
      <c r="AC11" s="626"/>
      <c r="AD11" s="627">
        <v>318260</v>
      </c>
      <c r="AE11" s="622"/>
      <c r="AF11" s="622"/>
      <c r="AG11" s="622"/>
      <c r="AH11" s="622"/>
      <c r="AI11" s="622"/>
      <c r="AJ11" s="622"/>
      <c r="AK11" s="623"/>
      <c r="AL11" s="624">
        <v>5.8</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17021</v>
      </c>
      <c r="BH11" s="622"/>
      <c r="BI11" s="622"/>
      <c r="BJ11" s="622"/>
      <c r="BK11" s="622"/>
      <c r="BL11" s="622"/>
      <c r="BM11" s="622"/>
      <c r="BN11" s="623"/>
      <c r="BO11" s="659">
        <v>1.4</v>
      </c>
      <c r="BP11" s="659"/>
      <c r="BQ11" s="659"/>
      <c r="BR11" s="659"/>
      <c r="BS11" s="660" t="s">
        <v>121</v>
      </c>
      <c r="BT11" s="660"/>
      <c r="BU11" s="660"/>
      <c r="BV11" s="660"/>
      <c r="BW11" s="660"/>
      <c r="BX11" s="660"/>
      <c r="BY11" s="660"/>
      <c r="BZ11" s="660"/>
      <c r="CA11" s="660"/>
      <c r="CB11" s="695"/>
      <c r="CD11" s="618" t="s">
        <v>237</v>
      </c>
      <c r="CE11" s="619"/>
      <c r="CF11" s="619"/>
      <c r="CG11" s="619"/>
      <c r="CH11" s="619"/>
      <c r="CI11" s="619"/>
      <c r="CJ11" s="619"/>
      <c r="CK11" s="619"/>
      <c r="CL11" s="619"/>
      <c r="CM11" s="619"/>
      <c r="CN11" s="619"/>
      <c r="CO11" s="619"/>
      <c r="CP11" s="619"/>
      <c r="CQ11" s="620"/>
      <c r="CR11" s="621">
        <v>339196</v>
      </c>
      <c r="CS11" s="622"/>
      <c r="CT11" s="622"/>
      <c r="CU11" s="622"/>
      <c r="CV11" s="622"/>
      <c r="CW11" s="622"/>
      <c r="CX11" s="622"/>
      <c r="CY11" s="623"/>
      <c r="CZ11" s="659">
        <v>3.2</v>
      </c>
      <c r="DA11" s="659"/>
      <c r="DB11" s="659"/>
      <c r="DC11" s="659"/>
      <c r="DD11" s="627">
        <v>168664</v>
      </c>
      <c r="DE11" s="622"/>
      <c r="DF11" s="622"/>
      <c r="DG11" s="622"/>
      <c r="DH11" s="622"/>
      <c r="DI11" s="622"/>
      <c r="DJ11" s="622"/>
      <c r="DK11" s="622"/>
      <c r="DL11" s="622"/>
      <c r="DM11" s="622"/>
      <c r="DN11" s="622"/>
      <c r="DO11" s="622"/>
      <c r="DP11" s="623"/>
      <c r="DQ11" s="627">
        <v>166526</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t="s">
        <v>121</v>
      </c>
      <c r="S12" s="622"/>
      <c r="T12" s="622"/>
      <c r="U12" s="622"/>
      <c r="V12" s="622"/>
      <c r="W12" s="622"/>
      <c r="X12" s="622"/>
      <c r="Y12" s="623"/>
      <c r="Z12" s="659" t="s">
        <v>121</v>
      </c>
      <c r="AA12" s="659"/>
      <c r="AB12" s="659"/>
      <c r="AC12" s="659"/>
      <c r="AD12" s="660" t="s">
        <v>121</v>
      </c>
      <c r="AE12" s="660"/>
      <c r="AF12" s="660"/>
      <c r="AG12" s="660"/>
      <c r="AH12" s="660"/>
      <c r="AI12" s="660"/>
      <c r="AJ12" s="660"/>
      <c r="AK12" s="660"/>
      <c r="AL12" s="624" t="s">
        <v>121</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524476</v>
      </c>
      <c r="BH12" s="622"/>
      <c r="BI12" s="622"/>
      <c r="BJ12" s="622"/>
      <c r="BK12" s="622"/>
      <c r="BL12" s="622"/>
      <c r="BM12" s="622"/>
      <c r="BN12" s="623"/>
      <c r="BO12" s="659">
        <v>42.8</v>
      </c>
      <c r="BP12" s="659"/>
      <c r="BQ12" s="659"/>
      <c r="BR12" s="659"/>
      <c r="BS12" s="660" t="s">
        <v>121</v>
      </c>
      <c r="BT12" s="660"/>
      <c r="BU12" s="660"/>
      <c r="BV12" s="660"/>
      <c r="BW12" s="660"/>
      <c r="BX12" s="660"/>
      <c r="BY12" s="660"/>
      <c r="BZ12" s="660"/>
      <c r="CA12" s="660"/>
      <c r="CB12" s="695"/>
      <c r="CD12" s="618" t="s">
        <v>240</v>
      </c>
      <c r="CE12" s="619"/>
      <c r="CF12" s="619"/>
      <c r="CG12" s="619"/>
      <c r="CH12" s="619"/>
      <c r="CI12" s="619"/>
      <c r="CJ12" s="619"/>
      <c r="CK12" s="619"/>
      <c r="CL12" s="619"/>
      <c r="CM12" s="619"/>
      <c r="CN12" s="619"/>
      <c r="CO12" s="619"/>
      <c r="CP12" s="619"/>
      <c r="CQ12" s="620"/>
      <c r="CR12" s="621">
        <v>322602</v>
      </c>
      <c r="CS12" s="622"/>
      <c r="CT12" s="622"/>
      <c r="CU12" s="622"/>
      <c r="CV12" s="622"/>
      <c r="CW12" s="622"/>
      <c r="CX12" s="622"/>
      <c r="CY12" s="623"/>
      <c r="CZ12" s="659">
        <v>3</v>
      </c>
      <c r="DA12" s="659"/>
      <c r="DB12" s="659"/>
      <c r="DC12" s="659"/>
      <c r="DD12" s="627">
        <v>104452</v>
      </c>
      <c r="DE12" s="622"/>
      <c r="DF12" s="622"/>
      <c r="DG12" s="622"/>
      <c r="DH12" s="622"/>
      <c r="DI12" s="622"/>
      <c r="DJ12" s="622"/>
      <c r="DK12" s="622"/>
      <c r="DL12" s="622"/>
      <c r="DM12" s="622"/>
      <c r="DN12" s="622"/>
      <c r="DO12" s="622"/>
      <c r="DP12" s="623"/>
      <c r="DQ12" s="627">
        <v>198731</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121</v>
      </c>
      <c r="S13" s="622"/>
      <c r="T13" s="622"/>
      <c r="U13" s="622"/>
      <c r="V13" s="622"/>
      <c r="W13" s="622"/>
      <c r="X13" s="622"/>
      <c r="Y13" s="623"/>
      <c r="Z13" s="659" t="s">
        <v>121</v>
      </c>
      <c r="AA13" s="659"/>
      <c r="AB13" s="659"/>
      <c r="AC13" s="659"/>
      <c r="AD13" s="660" t="s">
        <v>121</v>
      </c>
      <c r="AE13" s="660"/>
      <c r="AF13" s="660"/>
      <c r="AG13" s="660"/>
      <c r="AH13" s="660"/>
      <c r="AI13" s="660"/>
      <c r="AJ13" s="660"/>
      <c r="AK13" s="660"/>
      <c r="AL13" s="624" t="s">
        <v>121</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524269</v>
      </c>
      <c r="BH13" s="622"/>
      <c r="BI13" s="622"/>
      <c r="BJ13" s="622"/>
      <c r="BK13" s="622"/>
      <c r="BL13" s="622"/>
      <c r="BM13" s="622"/>
      <c r="BN13" s="623"/>
      <c r="BO13" s="659">
        <v>42.8</v>
      </c>
      <c r="BP13" s="659"/>
      <c r="BQ13" s="659"/>
      <c r="BR13" s="659"/>
      <c r="BS13" s="660" t="s">
        <v>121</v>
      </c>
      <c r="BT13" s="660"/>
      <c r="BU13" s="660"/>
      <c r="BV13" s="660"/>
      <c r="BW13" s="660"/>
      <c r="BX13" s="660"/>
      <c r="BY13" s="660"/>
      <c r="BZ13" s="660"/>
      <c r="CA13" s="660"/>
      <c r="CB13" s="695"/>
      <c r="CD13" s="618" t="s">
        <v>243</v>
      </c>
      <c r="CE13" s="619"/>
      <c r="CF13" s="619"/>
      <c r="CG13" s="619"/>
      <c r="CH13" s="619"/>
      <c r="CI13" s="619"/>
      <c r="CJ13" s="619"/>
      <c r="CK13" s="619"/>
      <c r="CL13" s="619"/>
      <c r="CM13" s="619"/>
      <c r="CN13" s="619"/>
      <c r="CO13" s="619"/>
      <c r="CP13" s="619"/>
      <c r="CQ13" s="620"/>
      <c r="CR13" s="621">
        <v>837510</v>
      </c>
      <c r="CS13" s="622"/>
      <c r="CT13" s="622"/>
      <c r="CU13" s="622"/>
      <c r="CV13" s="622"/>
      <c r="CW13" s="622"/>
      <c r="CX13" s="622"/>
      <c r="CY13" s="623"/>
      <c r="CZ13" s="659">
        <v>7.9</v>
      </c>
      <c r="DA13" s="659"/>
      <c r="DB13" s="659"/>
      <c r="DC13" s="659"/>
      <c r="DD13" s="627">
        <v>611191</v>
      </c>
      <c r="DE13" s="622"/>
      <c r="DF13" s="622"/>
      <c r="DG13" s="622"/>
      <c r="DH13" s="622"/>
      <c r="DI13" s="622"/>
      <c r="DJ13" s="622"/>
      <c r="DK13" s="622"/>
      <c r="DL13" s="622"/>
      <c r="DM13" s="622"/>
      <c r="DN13" s="622"/>
      <c r="DO13" s="622"/>
      <c r="DP13" s="623"/>
      <c r="DQ13" s="627">
        <v>340854</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121</v>
      </c>
      <c r="S14" s="622"/>
      <c r="T14" s="622"/>
      <c r="U14" s="622"/>
      <c r="V14" s="622"/>
      <c r="W14" s="622"/>
      <c r="X14" s="622"/>
      <c r="Y14" s="623"/>
      <c r="Z14" s="659" t="s">
        <v>121</v>
      </c>
      <c r="AA14" s="659"/>
      <c r="AB14" s="659"/>
      <c r="AC14" s="659"/>
      <c r="AD14" s="660" t="s">
        <v>121</v>
      </c>
      <c r="AE14" s="660"/>
      <c r="AF14" s="660"/>
      <c r="AG14" s="660"/>
      <c r="AH14" s="660"/>
      <c r="AI14" s="660"/>
      <c r="AJ14" s="660"/>
      <c r="AK14" s="660"/>
      <c r="AL14" s="624" t="s">
        <v>121</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64853</v>
      </c>
      <c r="BH14" s="622"/>
      <c r="BI14" s="622"/>
      <c r="BJ14" s="622"/>
      <c r="BK14" s="622"/>
      <c r="BL14" s="622"/>
      <c r="BM14" s="622"/>
      <c r="BN14" s="623"/>
      <c r="BO14" s="659">
        <v>5.3</v>
      </c>
      <c r="BP14" s="659"/>
      <c r="BQ14" s="659"/>
      <c r="BR14" s="659"/>
      <c r="BS14" s="660" t="s">
        <v>121</v>
      </c>
      <c r="BT14" s="660"/>
      <c r="BU14" s="660"/>
      <c r="BV14" s="660"/>
      <c r="BW14" s="660"/>
      <c r="BX14" s="660"/>
      <c r="BY14" s="660"/>
      <c r="BZ14" s="660"/>
      <c r="CA14" s="660"/>
      <c r="CB14" s="695"/>
      <c r="CD14" s="618" t="s">
        <v>246</v>
      </c>
      <c r="CE14" s="619"/>
      <c r="CF14" s="619"/>
      <c r="CG14" s="619"/>
      <c r="CH14" s="619"/>
      <c r="CI14" s="619"/>
      <c r="CJ14" s="619"/>
      <c r="CK14" s="619"/>
      <c r="CL14" s="619"/>
      <c r="CM14" s="619"/>
      <c r="CN14" s="619"/>
      <c r="CO14" s="619"/>
      <c r="CP14" s="619"/>
      <c r="CQ14" s="620"/>
      <c r="CR14" s="621">
        <v>375342</v>
      </c>
      <c r="CS14" s="622"/>
      <c r="CT14" s="622"/>
      <c r="CU14" s="622"/>
      <c r="CV14" s="622"/>
      <c r="CW14" s="622"/>
      <c r="CX14" s="622"/>
      <c r="CY14" s="623"/>
      <c r="CZ14" s="659">
        <v>3.5</v>
      </c>
      <c r="DA14" s="659"/>
      <c r="DB14" s="659"/>
      <c r="DC14" s="659"/>
      <c r="DD14" s="627">
        <v>3672</v>
      </c>
      <c r="DE14" s="622"/>
      <c r="DF14" s="622"/>
      <c r="DG14" s="622"/>
      <c r="DH14" s="622"/>
      <c r="DI14" s="622"/>
      <c r="DJ14" s="622"/>
      <c r="DK14" s="622"/>
      <c r="DL14" s="622"/>
      <c r="DM14" s="622"/>
      <c r="DN14" s="622"/>
      <c r="DO14" s="622"/>
      <c r="DP14" s="623"/>
      <c r="DQ14" s="627">
        <v>362470</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9640</v>
      </c>
      <c r="S15" s="622"/>
      <c r="T15" s="622"/>
      <c r="U15" s="622"/>
      <c r="V15" s="622"/>
      <c r="W15" s="622"/>
      <c r="X15" s="622"/>
      <c r="Y15" s="623"/>
      <c r="Z15" s="659">
        <v>0.1</v>
      </c>
      <c r="AA15" s="659"/>
      <c r="AB15" s="659"/>
      <c r="AC15" s="659"/>
      <c r="AD15" s="660">
        <v>9640</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91477</v>
      </c>
      <c r="BH15" s="622"/>
      <c r="BI15" s="622"/>
      <c r="BJ15" s="622"/>
      <c r="BK15" s="622"/>
      <c r="BL15" s="622"/>
      <c r="BM15" s="622"/>
      <c r="BN15" s="623"/>
      <c r="BO15" s="659">
        <v>7.5</v>
      </c>
      <c r="BP15" s="659"/>
      <c r="BQ15" s="659"/>
      <c r="BR15" s="659"/>
      <c r="BS15" s="660" t="s">
        <v>121</v>
      </c>
      <c r="BT15" s="660"/>
      <c r="BU15" s="660"/>
      <c r="BV15" s="660"/>
      <c r="BW15" s="660"/>
      <c r="BX15" s="660"/>
      <c r="BY15" s="660"/>
      <c r="BZ15" s="660"/>
      <c r="CA15" s="660"/>
      <c r="CB15" s="695"/>
      <c r="CD15" s="618" t="s">
        <v>249</v>
      </c>
      <c r="CE15" s="619"/>
      <c r="CF15" s="619"/>
      <c r="CG15" s="619"/>
      <c r="CH15" s="619"/>
      <c r="CI15" s="619"/>
      <c r="CJ15" s="619"/>
      <c r="CK15" s="619"/>
      <c r="CL15" s="619"/>
      <c r="CM15" s="619"/>
      <c r="CN15" s="619"/>
      <c r="CO15" s="619"/>
      <c r="CP15" s="619"/>
      <c r="CQ15" s="620"/>
      <c r="CR15" s="621">
        <v>910070</v>
      </c>
      <c r="CS15" s="622"/>
      <c r="CT15" s="622"/>
      <c r="CU15" s="622"/>
      <c r="CV15" s="622"/>
      <c r="CW15" s="622"/>
      <c r="CX15" s="622"/>
      <c r="CY15" s="623"/>
      <c r="CZ15" s="659">
        <v>8.5</v>
      </c>
      <c r="DA15" s="659"/>
      <c r="DB15" s="659"/>
      <c r="DC15" s="659"/>
      <c r="DD15" s="627">
        <v>221103</v>
      </c>
      <c r="DE15" s="622"/>
      <c r="DF15" s="622"/>
      <c r="DG15" s="622"/>
      <c r="DH15" s="622"/>
      <c r="DI15" s="622"/>
      <c r="DJ15" s="622"/>
      <c r="DK15" s="622"/>
      <c r="DL15" s="622"/>
      <c r="DM15" s="622"/>
      <c r="DN15" s="622"/>
      <c r="DO15" s="622"/>
      <c r="DP15" s="623"/>
      <c r="DQ15" s="627">
        <v>572824</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24500</v>
      </c>
      <c r="S16" s="622"/>
      <c r="T16" s="622"/>
      <c r="U16" s="622"/>
      <c r="V16" s="622"/>
      <c r="W16" s="622"/>
      <c r="X16" s="622"/>
      <c r="Y16" s="623"/>
      <c r="Z16" s="659">
        <v>0.2</v>
      </c>
      <c r="AA16" s="659"/>
      <c r="AB16" s="659"/>
      <c r="AC16" s="659"/>
      <c r="AD16" s="660">
        <v>24500</v>
      </c>
      <c r="AE16" s="660"/>
      <c r="AF16" s="660"/>
      <c r="AG16" s="660"/>
      <c r="AH16" s="660"/>
      <c r="AI16" s="660"/>
      <c r="AJ16" s="660"/>
      <c r="AK16" s="660"/>
      <c r="AL16" s="624">
        <v>0.4</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121</v>
      </c>
      <c r="BH16" s="622"/>
      <c r="BI16" s="622"/>
      <c r="BJ16" s="622"/>
      <c r="BK16" s="622"/>
      <c r="BL16" s="622"/>
      <c r="BM16" s="622"/>
      <c r="BN16" s="623"/>
      <c r="BO16" s="659" t="s">
        <v>121</v>
      </c>
      <c r="BP16" s="659"/>
      <c r="BQ16" s="659"/>
      <c r="BR16" s="659"/>
      <c r="BS16" s="660" t="s">
        <v>121</v>
      </c>
      <c r="BT16" s="660"/>
      <c r="BU16" s="660"/>
      <c r="BV16" s="660"/>
      <c r="BW16" s="660"/>
      <c r="BX16" s="660"/>
      <c r="BY16" s="660"/>
      <c r="BZ16" s="660"/>
      <c r="CA16" s="660"/>
      <c r="CB16" s="695"/>
      <c r="CD16" s="618" t="s">
        <v>252</v>
      </c>
      <c r="CE16" s="619"/>
      <c r="CF16" s="619"/>
      <c r="CG16" s="619"/>
      <c r="CH16" s="619"/>
      <c r="CI16" s="619"/>
      <c r="CJ16" s="619"/>
      <c r="CK16" s="619"/>
      <c r="CL16" s="619"/>
      <c r="CM16" s="619"/>
      <c r="CN16" s="619"/>
      <c r="CO16" s="619"/>
      <c r="CP16" s="619"/>
      <c r="CQ16" s="620"/>
      <c r="CR16" s="621">
        <v>16908</v>
      </c>
      <c r="CS16" s="622"/>
      <c r="CT16" s="622"/>
      <c r="CU16" s="622"/>
      <c r="CV16" s="622"/>
      <c r="CW16" s="622"/>
      <c r="CX16" s="622"/>
      <c r="CY16" s="623"/>
      <c r="CZ16" s="659">
        <v>0.2</v>
      </c>
      <c r="DA16" s="659"/>
      <c r="DB16" s="659"/>
      <c r="DC16" s="659"/>
      <c r="DD16" s="627" t="s">
        <v>121</v>
      </c>
      <c r="DE16" s="622"/>
      <c r="DF16" s="622"/>
      <c r="DG16" s="622"/>
      <c r="DH16" s="622"/>
      <c r="DI16" s="622"/>
      <c r="DJ16" s="622"/>
      <c r="DK16" s="622"/>
      <c r="DL16" s="622"/>
      <c r="DM16" s="622"/>
      <c r="DN16" s="622"/>
      <c r="DO16" s="622"/>
      <c r="DP16" s="623"/>
      <c r="DQ16" s="627">
        <v>3602</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63091</v>
      </c>
      <c r="S17" s="622"/>
      <c r="T17" s="622"/>
      <c r="U17" s="622"/>
      <c r="V17" s="622"/>
      <c r="W17" s="622"/>
      <c r="X17" s="622"/>
      <c r="Y17" s="623"/>
      <c r="Z17" s="659">
        <v>0.6</v>
      </c>
      <c r="AA17" s="659"/>
      <c r="AB17" s="659"/>
      <c r="AC17" s="659"/>
      <c r="AD17" s="660">
        <v>63091</v>
      </c>
      <c r="AE17" s="660"/>
      <c r="AF17" s="660"/>
      <c r="AG17" s="660"/>
      <c r="AH17" s="660"/>
      <c r="AI17" s="660"/>
      <c r="AJ17" s="660"/>
      <c r="AK17" s="660"/>
      <c r="AL17" s="624">
        <v>1.1000000000000001</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121</v>
      </c>
      <c r="BH17" s="622"/>
      <c r="BI17" s="622"/>
      <c r="BJ17" s="622"/>
      <c r="BK17" s="622"/>
      <c r="BL17" s="622"/>
      <c r="BM17" s="622"/>
      <c r="BN17" s="623"/>
      <c r="BO17" s="659" t="s">
        <v>121</v>
      </c>
      <c r="BP17" s="659"/>
      <c r="BQ17" s="659"/>
      <c r="BR17" s="659"/>
      <c r="BS17" s="660" t="s">
        <v>121</v>
      </c>
      <c r="BT17" s="660"/>
      <c r="BU17" s="660"/>
      <c r="BV17" s="660"/>
      <c r="BW17" s="660"/>
      <c r="BX17" s="660"/>
      <c r="BY17" s="660"/>
      <c r="BZ17" s="660"/>
      <c r="CA17" s="660"/>
      <c r="CB17" s="695"/>
      <c r="CD17" s="618" t="s">
        <v>255</v>
      </c>
      <c r="CE17" s="619"/>
      <c r="CF17" s="619"/>
      <c r="CG17" s="619"/>
      <c r="CH17" s="619"/>
      <c r="CI17" s="619"/>
      <c r="CJ17" s="619"/>
      <c r="CK17" s="619"/>
      <c r="CL17" s="619"/>
      <c r="CM17" s="619"/>
      <c r="CN17" s="619"/>
      <c r="CO17" s="619"/>
      <c r="CP17" s="619"/>
      <c r="CQ17" s="620"/>
      <c r="CR17" s="621">
        <v>1301673</v>
      </c>
      <c r="CS17" s="622"/>
      <c r="CT17" s="622"/>
      <c r="CU17" s="622"/>
      <c r="CV17" s="622"/>
      <c r="CW17" s="622"/>
      <c r="CX17" s="622"/>
      <c r="CY17" s="623"/>
      <c r="CZ17" s="659">
        <v>12.2</v>
      </c>
      <c r="DA17" s="659"/>
      <c r="DB17" s="659"/>
      <c r="DC17" s="659"/>
      <c r="DD17" s="627" t="s">
        <v>121</v>
      </c>
      <c r="DE17" s="622"/>
      <c r="DF17" s="622"/>
      <c r="DG17" s="622"/>
      <c r="DH17" s="622"/>
      <c r="DI17" s="622"/>
      <c r="DJ17" s="622"/>
      <c r="DK17" s="622"/>
      <c r="DL17" s="622"/>
      <c r="DM17" s="622"/>
      <c r="DN17" s="622"/>
      <c r="DO17" s="622"/>
      <c r="DP17" s="623"/>
      <c r="DQ17" s="627">
        <v>1285673</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7092</v>
      </c>
      <c r="S18" s="622"/>
      <c r="T18" s="622"/>
      <c r="U18" s="622"/>
      <c r="V18" s="622"/>
      <c r="W18" s="622"/>
      <c r="X18" s="622"/>
      <c r="Y18" s="623"/>
      <c r="Z18" s="659">
        <v>0.1</v>
      </c>
      <c r="AA18" s="659"/>
      <c r="AB18" s="659"/>
      <c r="AC18" s="659"/>
      <c r="AD18" s="660">
        <v>7092</v>
      </c>
      <c r="AE18" s="660"/>
      <c r="AF18" s="660"/>
      <c r="AG18" s="660"/>
      <c r="AH18" s="660"/>
      <c r="AI18" s="660"/>
      <c r="AJ18" s="660"/>
      <c r="AK18" s="660"/>
      <c r="AL18" s="624">
        <v>0.1</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121</v>
      </c>
      <c r="BH18" s="622"/>
      <c r="BI18" s="622"/>
      <c r="BJ18" s="622"/>
      <c r="BK18" s="622"/>
      <c r="BL18" s="622"/>
      <c r="BM18" s="622"/>
      <c r="BN18" s="623"/>
      <c r="BO18" s="659" t="s">
        <v>121</v>
      </c>
      <c r="BP18" s="659"/>
      <c r="BQ18" s="659"/>
      <c r="BR18" s="659"/>
      <c r="BS18" s="660" t="s">
        <v>121</v>
      </c>
      <c r="BT18" s="660"/>
      <c r="BU18" s="660"/>
      <c r="BV18" s="660"/>
      <c r="BW18" s="660"/>
      <c r="BX18" s="660"/>
      <c r="BY18" s="660"/>
      <c r="BZ18" s="660"/>
      <c r="CA18" s="660"/>
      <c r="CB18" s="695"/>
      <c r="CD18" s="618" t="s">
        <v>258</v>
      </c>
      <c r="CE18" s="619"/>
      <c r="CF18" s="619"/>
      <c r="CG18" s="619"/>
      <c r="CH18" s="619"/>
      <c r="CI18" s="619"/>
      <c r="CJ18" s="619"/>
      <c r="CK18" s="619"/>
      <c r="CL18" s="619"/>
      <c r="CM18" s="619"/>
      <c r="CN18" s="619"/>
      <c r="CO18" s="619"/>
      <c r="CP18" s="619"/>
      <c r="CQ18" s="620"/>
      <c r="CR18" s="621" t="s">
        <v>121</v>
      </c>
      <c r="CS18" s="622"/>
      <c r="CT18" s="622"/>
      <c r="CU18" s="622"/>
      <c r="CV18" s="622"/>
      <c r="CW18" s="622"/>
      <c r="CX18" s="622"/>
      <c r="CY18" s="623"/>
      <c r="CZ18" s="659" t="s">
        <v>121</v>
      </c>
      <c r="DA18" s="659"/>
      <c r="DB18" s="659"/>
      <c r="DC18" s="659"/>
      <c r="DD18" s="627" t="s">
        <v>121</v>
      </c>
      <c r="DE18" s="622"/>
      <c r="DF18" s="622"/>
      <c r="DG18" s="622"/>
      <c r="DH18" s="622"/>
      <c r="DI18" s="622"/>
      <c r="DJ18" s="622"/>
      <c r="DK18" s="622"/>
      <c r="DL18" s="622"/>
      <c r="DM18" s="622"/>
      <c r="DN18" s="622"/>
      <c r="DO18" s="622"/>
      <c r="DP18" s="623"/>
      <c r="DQ18" s="627" t="s">
        <v>121</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55272</v>
      </c>
      <c r="S19" s="622"/>
      <c r="T19" s="622"/>
      <c r="U19" s="622"/>
      <c r="V19" s="622"/>
      <c r="W19" s="622"/>
      <c r="X19" s="622"/>
      <c r="Y19" s="623"/>
      <c r="Z19" s="659">
        <v>0.5</v>
      </c>
      <c r="AA19" s="659"/>
      <c r="AB19" s="659"/>
      <c r="AC19" s="659"/>
      <c r="AD19" s="660">
        <v>55272</v>
      </c>
      <c r="AE19" s="660"/>
      <c r="AF19" s="660"/>
      <c r="AG19" s="660"/>
      <c r="AH19" s="660"/>
      <c r="AI19" s="660"/>
      <c r="AJ19" s="660"/>
      <c r="AK19" s="660"/>
      <c r="AL19" s="624">
        <v>1</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t="s">
        <v>121</v>
      </c>
      <c r="BH19" s="622"/>
      <c r="BI19" s="622"/>
      <c r="BJ19" s="622"/>
      <c r="BK19" s="622"/>
      <c r="BL19" s="622"/>
      <c r="BM19" s="622"/>
      <c r="BN19" s="623"/>
      <c r="BO19" s="659" t="s">
        <v>121</v>
      </c>
      <c r="BP19" s="659"/>
      <c r="BQ19" s="659"/>
      <c r="BR19" s="659"/>
      <c r="BS19" s="660" t="s">
        <v>121</v>
      </c>
      <c r="BT19" s="660"/>
      <c r="BU19" s="660"/>
      <c r="BV19" s="660"/>
      <c r="BW19" s="660"/>
      <c r="BX19" s="660"/>
      <c r="BY19" s="660"/>
      <c r="BZ19" s="660"/>
      <c r="CA19" s="660"/>
      <c r="CB19" s="695"/>
      <c r="CD19" s="618" t="s">
        <v>261</v>
      </c>
      <c r="CE19" s="619"/>
      <c r="CF19" s="619"/>
      <c r="CG19" s="619"/>
      <c r="CH19" s="619"/>
      <c r="CI19" s="619"/>
      <c r="CJ19" s="619"/>
      <c r="CK19" s="619"/>
      <c r="CL19" s="619"/>
      <c r="CM19" s="619"/>
      <c r="CN19" s="619"/>
      <c r="CO19" s="619"/>
      <c r="CP19" s="619"/>
      <c r="CQ19" s="620"/>
      <c r="CR19" s="621" t="s">
        <v>121</v>
      </c>
      <c r="CS19" s="622"/>
      <c r="CT19" s="622"/>
      <c r="CU19" s="622"/>
      <c r="CV19" s="622"/>
      <c r="CW19" s="622"/>
      <c r="CX19" s="622"/>
      <c r="CY19" s="623"/>
      <c r="CZ19" s="659" t="s">
        <v>121</v>
      </c>
      <c r="DA19" s="659"/>
      <c r="DB19" s="659"/>
      <c r="DC19" s="659"/>
      <c r="DD19" s="627" t="s">
        <v>121</v>
      </c>
      <c r="DE19" s="622"/>
      <c r="DF19" s="622"/>
      <c r="DG19" s="622"/>
      <c r="DH19" s="622"/>
      <c r="DI19" s="622"/>
      <c r="DJ19" s="622"/>
      <c r="DK19" s="622"/>
      <c r="DL19" s="622"/>
      <c r="DM19" s="622"/>
      <c r="DN19" s="622"/>
      <c r="DO19" s="622"/>
      <c r="DP19" s="623"/>
      <c r="DQ19" s="627" t="s">
        <v>121</v>
      </c>
      <c r="DR19" s="622"/>
      <c r="DS19" s="622"/>
      <c r="DT19" s="622"/>
      <c r="DU19" s="622"/>
      <c r="DV19" s="622"/>
      <c r="DW19" s="622"/>
      <c r="DX19" s="622"/>
      <c r="DY19" s="622"/>
      <c r="DZ19" s="622"/>
      <c r="EA19" s="622"/>
      <c r="EB19" s="622"/>
      <c r="EC19" s="658"/>
    </row>
    <row r="20" spans="2:133" ht="11.25" customHeight="1" x14ac:dyDescent="0.15">
      <c r="B20" s="696" t="s">
        <v>262</v>
      </c>
      <c r="C20" s="697"/>
      <c r="D20" s="697"/>
      <c r="E20" s="697"/>
      <c r="F20" s="697"/>
      <c r="G20" s="697"/>
      <c r="H20" s="697"/>
      <c r="I20" s="697"/>
      <c r="J20" s="697"/>
      <c r="K20" s="697"/>
      <c r="L20" s="697"/>
      <c r="M20" s="697"/>
      <c r="N20" s="697"/>
      <c r="O20" s="697"/>
      <c r="P20" s="697"/>
      <c r="Q20" s="698"/>
      <c r="R20" s="621">
        <v>727</v>
      </c>
      <c r="S20" s="622"/>
      <c r="T20" s="622"/>
      <c r="U20" s="622"/>
      <c r="V20" s="622"/>
      <c r="W20" s="622"/>
      <c r="X20" s="622"/>
      <c r="Y20" s="623"/>
      <c r="Z20" s="659">
        <v>0</v>
      </c>
      <c r="AA20" s="659"/>
      <c r="AB20" s="659"/>
      <c r="AC20" s="659"/>
      <c r="AD20" s="660">
        <v>727</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t="s">
        <v>121</v>
      </c>
      <c r="BH20" s="622"/>
      <c r="BI20" s="622"/>
      <c r="BJ20" s="622"/>
      <c r="BK20" s="622"/>
      <c r="BL20" s="622"/>
      <c r="BM20" s="622"/>
      <c r="BN20" s="623"/>
      <c r="BO20" s="659" t="s">
        <v>121</v>
      </c>
      <c r="BP20" s="659"/>
      <c r="BQ20" s="659"/>
      <c r="BR20" s="659"/>
      <c r="BS20" s="660" t="s">
        <v>121</v>
      </c>
      <c r="BT20" s="660"/>
      <c r="BU20" s="660"/>
      <c r="BV20" s="660"/>
      <c r="BW20" s="660"/>
      <c r="BX20" s="660"/>
      <c r="BY20" s="660"/>
      <c r="BZ20" s="660"/>
      <c r="CA20" s="660"/>
      <c r="CB20" s="695"/>
      <c r="CD20" s="618" t="s">
        <v>264</v>
      </c>
      <c r="CE20" s="619"/>
      <c r="CF20" s="619"/>
      <c r="CG20" s="619"/>
      <c r="CH20" s="619"/>
      <c r="CI20" s="619"/>
      <c r="CJ20" s="619"/>
      <c r="CK20" s="619"/>
      <c r="CL20" s="619"/>
      <c r="CM20" s="619"/>
      <c r="CN20" s="619"/>
      <c r="CO20" s="619"/>
      <c r="CP20" s="619"/>
      <c r="CQ20" s="620"/>
      <c r="CR20" s="621">
        <v>10658679</v>
      </c>
      <c r="CS20" s="622"/>
      <c r="CT20" s="622"/>
      <c r="CU20" s="622"/>
      <c r="CV20" s="622"/>
      <c r="CW20" s="622"/>
      <c r="CX20" s="622"/>
      <c r="CY20" s="623"/>
      <c r="CZ20" s="659">
        <v>100</v>
      </c>
      <c r="DA20" s="659"/>
      <c r="DB20" s="659"/>
      <c r="DC20" s="659"/>
      <c r="DD20" s="627">
        <v>2202850</v>
      </c>
      <c r="DE20" s="622"/>
      <c r="DF20" s="622"/>
      <c r="DG20" s="622"/>
      <c r="DH20" s="622"/>
      <c r="DI20" s="622"/>
      <c r="DJ20" s="622"/>
      <c r="DK20" s="622"/>
      <c r="DL20" s="622"/>
      <c r="DM20" s="622"/>
      <c r="DN20" s="622"/>
      <c r="DO20" s="622"/>
      <c r="DP20" s="623"/>
      <c r="DQ20" s="627">
        <v>6793931</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4026379</v>
      </c>
      <c r="S21" s="622"/>
      <c r="T21" s="622"/>
      <c r="U21" s="622"/>
      <c r="V21" s="622"/>
      <c r="W21" s="622"/>
      <c r="X21" s="622"/>
      <c r="Y21" s="623"/>
      <c r="Z21" s="659">
        <v>35.700000000000003</v>
      </c>
      <c r="AA21" s="659"/>
      <c r="AB21" s="659"/>
      <c r="AC21" s="659"/>
      <c r="AD21" s="660">
        <v>3621817</v>
      </c>
      <c r="AE21" s="660"/>
      <c r="AF21" s="660"/>
      <c r="AG21" s="660"/>
      <c r="AH21" s="660"/>
      <c r="AI21" s="660"/>
      <c r="AJ21" s="660"/>
      <c r="AK21" s="660"/>
      <c r="AL21" s="624">
        <v>65.599999999999994</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t="s">
        <v>121</v>
      </c>
      <c r="BH21" s="622"/>
      <c r="BI21" s="622"/>
      <c r="BJ21" s="622"/>
      <c r="BK21" s="622"/>
      <c r="BL21" s="622"/>
      <c r="BM21" s="622"/>
      <c r="BN21" s="623"/>
      <c r="BO21" s="659" t="s">
        <v>121</v>
      </c>
      <c r="BP21" s="659"/>
      <c r="BQ21" s="659"/>
      <c r="BR21" s="659"/>
      <c r="BS21" s="660" t="s">
        <v>121</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3621817</v>
      </c>
      <c r="S22" s="622"/>
      <c r="T22" s="622"/>
      <c r="U22" s="622"/>
      <c r="V22" s="622"/>
      <c r="W22" s="622"/>
      <c r="X22" s="622"/>
      <c r="Y22" s="623"/>
      <c r="Z22" s="659">
        <v>32.1</v>
      </c>
      <c r="AA22" s="659"/>
      <c r="AB22" s="659"/>
      <c r="AC22" s="659"/>
      <c r="AD22" s="660">
        <v>3621817</v>
      </c>
      <c r="AE22" s="660"/>
      <c r="AF22" s="660"/>
      <c r="AG22" s="660"/>
      <c r="AH22" s="660"/>
      <c r="AI22" s="660"/>
      <c r="AJ22" s="660"/>
      <c r="AK22" s="660"/>
      <c r="AL22" s="624">
        <v>65.599999999999994</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121</v>
      </c>
      <c r="BH22" s="622"/>
      <c r="BI22" s="622"/>
      <c r="BJ22" s="622"/>
      <c r="BK22" s="622"/>
      <c r="BL22" s="622"/>
      <c r="BM22" s="622"/>
      <c r="BN22" s="623"/>
      <c r="BO22" s="659" t="s">
        <v>121</v>
      </c>
      <c r="BP22" s="659"/>
      <c r="BQ22" s="659"/>
      <c r="BR22" s="659"/>
      <c r="BS22" s="660" t="s">
        <v>121</v>
      </c>
      <c r="BT22" s="660"/>
      <c r="BU22" s="660"/>
      <c r="BV22" s="660"/>
      <c r="BW22" s="660"/>
      <c r="BX22" s="660"/>
      <c r="BY22" s="660"/>
      <c r="BZ22" s="660"/>
      <c r="CA22" s="660"/>
      <c r="CB22" s="695"/>
      <c r="CD22" s="679" t="s">
        <v>269</v>
      </c>
      <c r="CE22" s="680"/>
      <c r="CF22" s="680"/>
      <c r="CG22" s="680"/>
      <c r="CH22" s="680"/>
      <c r="CI22" s="680"/>
      <c r="CJ22" s="680"/>
      <c r="CK22" s="680"/>
      <c r="CL22" s="680"/>
      <c r="CM22" s="680"/>
      <c r="CN22" s="680"/>
      <c r="CO22" s="680"/>
      <c r="CP22" s="680"/>
      <c r="CQ22" s="680"/>
      <c r="CR22" s="680"/>
      <c r="CS22" s="680"/>
      <c r="CT22" s="680"/>
      <c r="CU22" s="680"/>
      <c r="CV22" s="680"/>
      <c r="CW22" s="680"/>
      <c r="CX22" s="680"/>
      <c r="CY22" s="680"/>
      <c r="CZ22" s="680"/>
      <c r="DA22" s="680"/>
      <c r="DB22" s="680"/>
      <c r="DC22" s="680"/>
      <c r="DD22" s="680"/>
      <c r="DE22" s="680"/>
      <c r="DF22" s="680"/>
      <c r="DG22" s="680"/>
      <c r="DH22" s="680"/>
      <c r="DI22" s="680"/>
      <c r="DJ22" s="680"/>
      <c r="DK22" s="680"/>
      <c r="DL22" s="680"/>
      <c r="DM22" s="680"/>
      <c r="DN22" s="680"/>
      <c r="DO22" s="680"/>
      <c r="DP22" s="680"/>
      <c r="DQ22" s="680"/>
      <c r="DR22" s="680"/>
      <c r="DS22" s="680"/>
      <c r="DT22" s="680"/>
      <c r="DU22" s="680"/>
      <c r="DV22" s="680"/>
      <c r="DW22" s="680"/>
      <c r="DX22" s="680"/>
      <c r="DY22" s="680"/>
      <c r="DZ22" s="680"/>
      <c r="EA22" s="680"/>
      <c r="EB22" s="680"/>
      <c r="EC22" s="681"/>
    </row>
    <row r="23" spans="2:133" ht="11.25" customHeight="1" x14ac:dyDescent="0.15">
      <c r="B23" s="618" t="s">
        <v>270</v>
      </c>
      <c r="C23" s="619"/>
      <c r="D23" s="619"/>
      <c r="E23" s="619"/>
      <c r="F23" s="619"/>
      <c r="G23" s="619"/>
      <c r="H23" s="619"/>
      <c r="I23" s="619"/>
      <c r="J23" s="619"/>
      <c r="K23" s="619"/>
      <c r="L23" s="619"/>
      <c r="M23" s="619"/>
      <c r="N23" s="619"/>
      <c r="O23" s="619"/>
      <c r="P23" s="619"/>
      <c r="Q23" s="620"/>
      <c r="R23" s="621">
        <v>404562</v>
      </c>
      <c r="S23" s="622"/>
      <c r="T23" s="622"/>
      <c r="U23" s="622"/>
      <c r="V23" s="622"/>
      <c r="W23" s="622"/>
      <c r="X23" s="622"/>
      <c r="Y23" s="623"/>
      <c r="Z23" s="659">
        <v>3.6</v>
      </c>
      <c r="AA23" s="659"/>
      <c r="AB23" s="659"/>
      <c r="AC23" s="659"/>
      <c r="AD23" s="660" t="s">
        <v>121</v>
      </c>
      <c r="AE23" s="660"/>
      <c r="AF23" s="660"/>
      <c r="AG23" s="660"/>
      <c r="AH23" s="660"/>
      <c r="AI23" s="660"/>
      <c r="AJ23" s="660"/>
      <c r="AK23" s="660"/>
      <c r="AL23" s="624" t="s">
        <v>121</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t="s">
        <v>121</v>
      </c>
      <c r="BH23" s="622"/>
      <c r="BI23" s="622"/>
      <c r="BJ23" s="622"/>
      <c r="BK23" s="622"/>
      <c r="BL23" s="622"/>
      <c r="BM23" s="622"/>
      <c r="BN23" s="623"/>
      <c r="BO23" s="659" t="s">
        <v>121</v>
      </c>
      <c r="BP23" s="659"/>
      <c r="BQ23" s="659"/>
      <c r="BR23" s="659"/>
      <c r="BS23" s="660" t="s">
        <v>121</v>
      </c>
      <c r="BT23" s="660"/>
      <c r="BU23" s="660"/>
      <c r="BV23" s="660"/>
      <c r="BW23" s="660"/>
      <c r="BX23" s="660"/>
      <c r="BY23" s="660"/>
      <c r="BZ23" s="660"/>
      <c r="CA23" s="660"/>
      <c r="CB23" s="695"/>
      <c r="CD23" s="679" t="s">
        <v>211</v>
      </c>
      <c r="CE23" s="680"/>
      <c r="CF23" s="680"/>
      <c r="CG23" s="680"/>
      <c r="CH23" s="680"/>
      <c r="CI23" s="680"/>
      <c r="CJ23" s="680"/>
      <c r="CK23" s="680"/>
      <c r="CL23" s="680"/>
      <c r="CM23" s="680"/>
      <c r="CN23" s="680"/>
      <c r="CO23" s="680"/>
      <c r="CP23" s="680"/>
      <c r="CQ23" s="681"/>
      <c r="CR23" s="679" t="s">
        <v>272</v>
      </c>
      <c r="CS23" s="680"/>
      <c r="CT23" s="680"/>
      <c r="CU23" s="680"/>
      <c r="CV23" s="680"/>
      <c r="CW23" s="680"/>
      <c r="CX23" s="680"/>
      <c r="CY23" s="681"/>
      <c r="CZ23" s="679" t="s">
        <v>273</v>
      </c>
      <c r="DA23" s="680"/>
      <c r="DB23" s="680"/>
      <c r="DC23" s="681"/>
      <c r="DD23" s="679" t="s">
        <v>274</v>
      </c>
      <c r="DE23" s="680"/>
      <c r="DF23" s="680"/>
      <c r="DG23" s="680"/>
      <c r="DH23" s="680"/>
      <c r="DI23" s="680"/>
      <c r="DJ23" s="680"/>
      <c r="DK23" s="681"/>
      <c r="DL23" s="711" t="s">
        <v>275</v>
      </c>
      <c r="DM23" s="712"/>
      <c r="DN23" s="712"/>
      <c r="DO23" s="712"/>
      <c r="DP23" s="712"/>
      <c r="DQ23" s="712"/>
      <c r="DR23" s="712"/>
      <c r="DS23" s="712"/>
      <c r="DT23" s="712"/>
      <c r="DU23" s="712"/>
      <c r="DV23" s="713"/>
      <c r="DW23" s="679" t="s">
        <v>276</v>
      </c>
      <c r="DX23" s="680"/>
      <c r="DY23" s="680"/>
      <c r="DZ23" s="680"/>
      <c r="EA23" s="680"/>
      <c r="EB23" s="680"/>
      <c r="EC23" s="681"/>
    </row>
    <row r="24" spans="2:133" ht="11.25" customHeight="1" x14ac:dyDescent="0.15">
      <c r="B24" s="618" t="s">
        <v>277</v>
      </c>
      <c r="C24" s="619"/>
      <c r="D24" s="619"/>
      <c r="E24" s="619"/>
      <c r="F24" s="619"/>
      <c r="G24" s="619"/>
      <c r="H24" s="619"/>
      <c r="I24" s="619"/>
      <c r="J24" s="619"/>
      <c r="K24" s="619"/>
      <c r="L24" s="619"/>
      <c r="M24" s="619"/>
      <c r="N24" s="619"/>
      <c r="O24" s="619"/>
      <c r="P24" s="619"/>
      <c r="Q24" s="620"/>
      <c r="R24" s="621" t="s">
        <v>121</v>
      </c>
      <c r="S24" s="622"/>
      <c r="T24" s="622"/>
      <c r="U24" s="622"/>
      <c r="V24" s="622"/>
      <c r="W24" s="622"/>
      <c r="X24" s="622"/>
      <c r="Y24" s="623"/>
      <c r="Z24" s="659" t="s">
        <v>121</v>
      </c>
      <c r="AA24" s="659"/>
      <c r="AB24" s="659"/>
      <c r="AC24" s="659"/>
      <c r="AD24" s="660" t="s">
        <v>121</v>
      </c>
      <c r="AE24" s="660"/>
      <c r="AF24" s="660"/>
      <c r="AG24" s="660"/>
      <c r="AH24" s="660"/>
      <c r="AI24" s="660"/>
      <c r="AJ24" s="660"/>
      <c r="AK24" s="660"/>
      <c r="AL24" s="624" t="s">
        <v>121</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121</v>
      </c>
      <c r="BH24" s="622"/>
      <c r="BI24" s="622"/>
      <c r="BJ24" s="622"/>
      <c r="BK24" s="622"/>
      <c r="BL24" s="622"/>
      <c r="BM24" s="622"/>
      <c r="BN24" s="623"/>
      <c r="BO24" s="659" t="s">
        <v>121</v>
      </c>
      <c r="BP24" s="659"/>
      <c r="BQ24" s="659"/>
      <c r="BR24" s="659"/>
      <c r="BS24" s="660" t="s">
        <v>121</v>
      </c>
      <c r="BT24" s="660"/>
      <c r="BU24" s="660"/>
      <c r="BV24" s="660"/>
      <c r="BW24" s="660"/>
      <c r="BX24" s="660"/>
      <c r="BY24" s="660"/>
      <c r="BZ24" s="660"/>
      <c r="CA24" s="660"/>
      <c r="CB24" s="695"/>
      <c r="CD24" s="676" t="s">
        <v>279</v>
      </c>
      <c r="CE24" s="677"/>
      <c r="CF24" s="677"/>
      <c r="CG24" s="677"/>
      <c r="CH24" s="677"/>
      <c r="CI24" s="677"/>
      <c r="CJ24" s="677"/>
      <c r="CK24" s="677"/>
      <c r="CL24" s="677"/>
      <c r="CM24" s="677"/>
      <c r="CN24" s="677"/>
      <c r="CO24" s="677"/>
      <c r="CP24" s="677"/>
      <c r="CQ24" s="678"/>
      <c r="CR24" s="673">
        <v>4047242</v>
      </c>
      <c r="CS24" s="674"/>
      <c r="CT24" s="674"/>
      <c r="CU24" s="674"/>
      <c r="CV24" s="674"/>
      <c r="CW24" s="674"/>
      <c r="CX24" s="674"/>
      <c r="CY24" s="702"/>
      <c r="CZ24" s="703">
        <v>38</v>
      </c>
      <c r="DA24" s="685"/>
      <c r="DB24" s="685"/>
      <c r="DC24" s="705"/>
      <c r="DD24" s="701">
        <v>3094847</v>
      </c>
      <c r="DE24" s="674"/>
      <c r="DF24" s="674"/>
      <c r="DG24" s="674"/>
      <c r="DH24" s="674"/>
      <c r="DI24" s="674"/>
      <c r="DJ24" s="674"/>
      <c r="DK24" s="702"/>
      <c r="DL24" s="701">
        <v>2978713</v>
      </c>
      <c r="DM24" s="674"/>
      <c r="DN24" s="674"/>
      <c r="DO24" s="674"/>
      <c r="DP24" s="674"/>
      <c r="DQ24" s="674"/>
      <c r="DR24" s="674"/>
      <c r="DS24" s="674"/>
      <c r="DT24" s="674"/>
      <c r="DU24" s="674"/>
      <c r="DV24" s="702"/>
      <c r="DW24" s="703">
        <v>53.8</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5851440</v>
      </c>
      <c r="S25" s="622"/>
      <c r="T25" s="622"/>
      <c r="U25" s="622"/>
      <c r="V25" s="622"/>
      <c r="W25" s="622"/>
      <c r="X25" s="622"/>
      <c r="Y25" s="623"/>
      <c r="Z25" s="659">
        <v>51.9</v>
      </c>
      <c r="AA25" s="659"/>
      <c r="AB25" s="659"/>
      <c r="AC25" s="659"/>
      <c r="AD25" s="660">
        <v>5446878</v>
      </c>
      <c r="AE25" s="660"/>
      <c r="AF25" s="660"/>
      <c r="AG25" s="660"/>
      <c r="AH25" s="660"/>
      <c r="AI25" s="660"/>
      <c r="AJ25" s="660"/>
      <c r="AK25" s="660"/>
      <c r="AL25" s="624">
        <v>98.7</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121</v>
      </c>
      <c r="BH25" s="622"/>
      <c r="BI25" s="622"/>
      <c r="BJ25" s="622"/>
      <c r="BK25" s="622"/>
      <c r="BL25" s="622"/>
      <c r="BM25" s="622"/>
      <c r="BN25" s="623"/>
      <c r="BO25" s="659" t="s">
        <v>121</v>
      </c>
      <c r="BP25" s="659"/>
      <c r="BQ25" s="659"/>
      <c r="BR25" s="659"/>
      <c r="BS25" s="660" t="s">
        <v>121</v>
      </c>
      <c r="BT25" s="660"/>
      <c r="BU25" s="660"/>
      <c r="BV25" s="660"/>
      <c r="BW25" s="660"/>
      <c r="BX25" s="660"/>
      <c r="BY25" s="660"/>
      <c r="BZ25" s="660"/>
      <c r="CA25" s="660"/>
      <c r="CB25" s="695"/>
      <c r="CD25" s="618" t="s">
        <v>282</v>
      </c>
      <c r="CE25" s="619"/>
      <c r="CF25" s="619"/>
      <c r="CG25" s="619"/>
      <c r="CH25" s="619"/>
      <c r="CI25" s="619"/>
      <c r="CJ25" s="619"/>
      <c r="CK25" s="619"/>
      <c r="CL25" s="619"/>
      <c r="CM25" s="619"/>
      <c r="CN25" s="619"/>
      <c r="CO25" s="619"/>
      <c r="CP25" s="619"/>
      <c r="CQ25" s="620"/>
      <c r="CR25" s="621">
        <v>1532787</v>
      </c>
      <c r="CS25" s="634"/>
      <c r="CT25" s="634"/>
      <c r="CU25" s="634"/>
      <c r="CV25" s="634"/>
      <c r="CW25" s="634"/>
      <c r="CX25" s="634"/>
      <c r="CY25" s="635"/>
      <c r="CZ25" s="624">
        <v>14.4</v>
      </c>
      <c r="DA25" s="636"/>
      <c r="DB25" s="636"/>
      <c r="DC25" s="637"/>
      <c r="DD25" s="627">
        <v>1430183</v>
      </c>
      <c r="DE25" s="634"/>
      <c r="DF25" s="634"/>
      <c r="DG25" s="634"/>
      <c r="DH25" s="634"/>
      <c r="DI25" s="634"/>
      <c r="DJ25" s="634"/>
      <c r="DK25" s="635"/>
      <c r="DL25" s="627">
        <v>1385634</v>
      </c>
      <c r="DM25" s="634"/>
      <c r="DN25" s="634"/>
      <c r="DO25" s="634"/>
      <c r="DP25" s="634"/>
      <c r="DQ25" s="634"/>
      <c r="DR25" s="634"/>
      <c r="DS25" s="634"/>
      <c r="DT25" s="634"/>
      <c r="DU25" s="634"/>
      <c r="DV25" s="635"/>
      <c r="DW25" s="624">
        <v>25</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993</v>
      </c>
      <c r="S26" s="622"/>
      <c r="T26" s="622"/>
      <c r="U26" s="622"/>
      <c r="V26" s="622"/>
      <c r="W26" s="622"/>
      <c r="X26" s="622"/>
      <c r="Y26" s="623"/>
      <c r="Z26" s="659">
        <v>0</v>
      </c>
      <c r="AA26" s="659"/>
      <c r="AB26" s="659"/>
      <c r="AC26" s="659"/>
      <c r="AD26" s="660">
        <v>993</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121</v>
      </c>
      <c r="BH26" s="622"/>
      <c r="BI26" s="622"/>
      <c r="BJ26" s="622"/>
      <c r="BK26" s="622"/>
      <c r="BL26" s="622"/>
      <c r="BM26" s="622"/>
      <c r="BN26" s="623"/>
      <c r="BO26" s="659" t="s">
        <v>121</v>
      </c>
      <c r="BP26" s="659"/>
      <c r="BQ26" s="659"/>
      <c r="BR26" s="659"/>
      <c r="BS26" s="660" t="s">
        <v>121</v>
      </c>
      <c r="BT26" s="660"/>
      <c r="BU26" s="660"/>
      <c r="BV26" s="660"/>
      <c r="BW26" s="660"/>
      <c r="BX26" s="660"/>
      <c r="BY26" s="660"/>
      <c r="BZ26" s="660"/>
      <c r="CA26" s="660"/>
      <c r="CB26" s="695"/>
      <c r="CD26" s="618" t="s">
        <v>285</v>
      </c>
      <c r="CE26" s="619"/>
      <c r="CF26" s="619"/>
      <c r="CG26" s="619"/>
      <c r="CH26" s="619"/>
      <c r="CI26" s="619"/>
      <c r="CJ26" s="619"/>
      <c r="CK26" s="619"/>
      <c r="CL26" s="619"/>
      <c r="CM26" s="619"/>
      <c r="CN26" s="619"/>
      <c r="CO26" s="619"/>
      <c r="CP26" s="619"/>
      <c r="CQ26" s="620"/>
      <c r="CR26" s="621">
        <v>903397</v>
      </c>
      <c r="CS26" s="622"/>
      <c r="CT26" s="622"/>
      <c r="CU26" s="622"/>
      <c r="CV26" s="622"/>
      <c r="CW26" s="622"/>
      <c r="CX26" s="622"/>
      <c r="CY26" s="623"/>
      <c r="CZ26" s="624">
        <v>8.5</v>
      </c>
      <c r="DA26" s="636"/>
      <c r="DB26" s="636"/>
      <c r="DC26" s="637"/>
      <c r="DD26" s="627">
        <v>841628</v>
      </c>
      <c r="DE26" s="622"/>
      <c r="DF26" s="622"/>
      <c r="DG26" s="622"/>
      <c r="DH26" s="622"/>
      <c r="DI26" s="622"/>
      <c r="DJ26" s="622"/>
      <c r="DK26" s="623"/>
      <c r="DL26" s="627" t="s">
        <v>121</v>
      </c>
      <c r="DM26" s="622"/>
      <c r="DN26" s="622"/>
      <c r="DO26" s="622"/>
      <c r="DP26" s="622"/>
      <c r="DQ26" s="622"/>
      <c r="DR26" s="622"/>
      <c r="DS26" s="622"/>
      <c r="DT26" s="622"/>
      <c r="DU26" s="622"/>
      <c r="DV26" s="623"/>
      <c r="DW26" s="624" t="s">
        <v>121</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57557</v>
      </c>
      <c r="S27" s="622"/>
      <c r="T27" s="622"/>
      <c r="U27" s="622"/>
      <c r="V27" s="622"/>
      <c r="W27" s="622"/>
      <c r="X27" s="622"/>
      <c r="Y27" s="623"/>
      <c r="Z27" s="659">
        <v>0.5</v>
      </c>
      <c r="AA27" s="659"/>
      <c r="AB27" s="659"/>
      <c r="AC27" s="659"/>
      <c r="AD27" s="660" t="s">
        <v>121</v>
      </c>
      <c r="AE27" s="660"/>
      <c r="AF27" s="660"/>
      <c r="AG27" s="660"/>
      <c r="AH27" s="660"/>
      <c r="AI27" s="660"/>
      <c r="AJ27" s="660"/>
      <c r="AK27" s="660"/>
      <c r="AL27" s="624" t="s">
        <v>121</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1226324</v>
      </c>
      <c r="BH27" s="622"/>
      <c r="BI27" s="622"/>
      <c r="BJ27" s="622"/>
      <c r="BK27" s="622"/>
      <c r="BL27" s="622"/>
      <c r="BM27" s="622"/>
      <c r="BN27" s="623"/>
      <c r="BO27" s="659">
        <v>100</v>
      </c>
      <c r="BP27" s="659"/>
      <c r="BQ27" s="659"/>
      <c r="BR27" s="659"/>
      <c r="BS27" s="660" t="s">
        <v>121</v>
      </c>
      <c r="BT27" s="660"/>
      <c r="BU27" s="660"/>
      <c r="BV27" s="660"/>
      <c r="BW27" s="660"/>
      <c r="BX27" s="660"/>
      <c r="BY27" s="660"/>
      <c r="BZ27" s="660"/>
      <c r="CA27" s="660"/>
      <c r="CB27" s="695"/>
      <c r="CD27" s="618" t="s">
        <v>288</v>
      </c>
      <c r="CE27" s="619"/>
      <c r="CF27" s="619"/>
      <c r="CG27" s="619"/>
      <c r="CH27" s="619"/>
      <c r="CI27" s="619"/>
      <c r="CJ27" s="619"/>
      <c r="CK27" s="619"/>
      <c r="CL27" s="619"/>
      <c r="CM27" s="619"/>
      <c r="CN27" s="619"/>
      <c r="CO27" s="619"/>
      <c r="CP27" s="619"/>
      <c r="CQ27" s="620"/>
      <c r="CR27" s="621">
        <v>1212782</v>
      </c>
      <c r="CS27" s="634"/>
      <c r="CT27" s="634"/>
      <c r="CU27" s="634"/>
      <c r="CV27" s="634"/>
      <c r="CW27" s="634"/>
      <c r="CX27" s="634"/>
      <c r="CY27" s="635"/>
      <c r="CZ27" s="624">
        <v>11.4</v>
      </c>
      <c r="DA27" s="636"/>
      <c r="DB27" s="636"/>
      <c r="DC27" s="637"/>
      <c r="DD27" s="627">
        <v>378991</v>
      </c>
      <c r="DE27" s="634"/>
      <c r="DF27" s="634"/>
      <c r="DG27" s="634"/>
      <c r="DH27" s="634"/>
      <c r="DI27" s="634"/>
      <c r="DJ27" s="634"/>
      <c r="DK27" s="635"/>
      <c r="DL27" s="627">
        <v>307406</v>
      </c>
      <c r="DM27" s="634"/>
      <c r="DN27" s="634"/>
      <c r="DO27" s="634"/>
      <c r="DP27" s="634"/>
      <c r="DQ27" s="634"/>
      <c r="DR27" s="634"/>
      <c r="DS27" s="634"/>
      <c r="DT27" s="634"/>
      <c r="DU27" s="634"/>
      <c r="DV27" s="635"/>
      <c r="DW27" s="624">
        <v>5.6</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62286</v>
      </c>
      <c r="S28" s="622"/>
      <c r="T28" s="622"/>
      <c r="U28" s="622"/>
      <c r="V28" s="622"/>
      <c r="W28" s="622"/>
      <c r="X28" s="622"/>
      <c r="Y28" s="623"/>
      <c r="Z28" s="659">
        <v>0.6</v>
      </c>
      <c r="AA28" s="659"/>
      <c r="AB28" s="659"/>
      <c r="AC28" s="659"/>
      <c r="AD28" s="660">
        <v>6</v>
      </c>
      <c r="AE28" s="660"/>
      <c r="AF28" s="660"/>
      <c r="AG28" s="660"/>
      <c r="AH28" s="660"/>
      <c r="AI28" s="660"/>
      <c r="AJ28" s="660"/>
      <c r="AK28" s="660"/>
      <c r="AL28" s="624">
        <v>0</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1301673</v>
      </c>
      <c r="CS28" s="622"/>
      <c r="CT28" s="622"/>
      <c r="CU28" s="622"/>
      <c r="CV28" s="622"/>
      <c r="CW28" s="622"/>
      <c r="CX28" s="622"/>
      <c r="CY28" s="623"/>
      <c r="CZ28" s="624">
        <v>12.2</v>
      </c>
      <c r="DA28" s="636"/>
      <c r="DB28" s="636"/>
      <c r="DC28" s="637"/>
      <c r="DD28" s="627">
        <v>1285673</v>
      </c>
      <c r="DE28" s="622"/>
      <c r="DF28" s="622"/>
      <c r="DG28" s="622"/>
      <c r="DH28" s="622"/>
      <c r="DI28" s="622"/>
      <c r="DJ28" s="622"/>
      <c r="DK28" s="623"/>
      <c r="DL28" s="627">
        <v>1285673</v>
      </c>
      <c r="DM28" s="622"/>
      <c r="DN28" s="622"/>
      <c r="DO28" s="622"/>
      <c r="DP28" s="622"/>
      <c r="DQ28" s="622"/>
      <c r="DR28" s="622"/>
      <c r="DS28" s="622"/>
      <c r="DT28" s="622"/>
      <c r="DU28" s="622"/>
      <c r="DV28" s="623"/>
      <c r="DW28" s="624">
        <v>23.2</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8035</v>
      </c>
      <c r="S29" s="622"/>
      <c r="T29" s="622"/>
      <c r="U29" s="622"/>
      <c r="V29" s="622"/>
      <c r="W29" s="622"/>
      <c r="X29" s="622"/>
      <c r="Y29" s="623"/>
      <c r="Z29" s="659">
        <v>0.1</v>
      </c>
      <c r="AA29" s="659"/>
      <c r="AB29" s="659"/>
      <c r="AC29" s="659"/>
      <c r="AD29" s="660" t="s">
        <v>121</v>
      </c>
      <c r="AE29" s="660"/>
      <c r="AF29" s="660"/>
      <c r="AG29" s="660"/>
      <c r="AH29" s="660"/>
      <c r="AI29" s="660"/>
      <c r="AJ29" s="660"/>
      <c r="AK29" s="660"/>
      <c r="AL29" s="624" t="s">
        <v>121</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292</v>
      </c>
      <c r="CE29" s="641"/>
      <c r="CF29" s="618" t="s">
        <v>66</v>
      </c>
      <c r="CG29" s="619"/>
      <c r="CH29" s="619"/>
      <c r="CI29" s="619"/>
      <c r="CJ29" s="619"/>
      <c r="CK29" s="619"/>
      <c r="CL29" s="619"/>
      <c r="CM29" s="619"/>
      <c r="CN29" s="619"/>
      <c r="CO29" s="619"/>
      <c r="CP29" s="619"/>
      <c r="CQ29" s="620"/>
      <c r="CR29" s="621">
        <v>1301673</v>
      </c>
      <c r="CS29" s="634"/>
      <c r="CT29" s="634"/>
      <c r="CU29" s="634"/>
      <c r="CV29" s="634"/>
      <c r="CW29" s="634"/>
      <c r="CX29" s="634"/>
      <c r="CY29" s="635"/>
      <c r="CZ29" s="624">
        <v>12.2</v>
      </c>
      <c r="DA29" s="636"/>
      <c r="DB29" s="636"/>
      <c r="DC29" s="637"/>
      <c r="DD29" s="627">
        <v>1285673</v>
      </c>
      <c r="DE29" s="634"/>
      <c r="DF29" s="634"/>
      <c r="DG29" s="634"/>
      <c r="DH29" s="634"/>
      <c r="DI29" s="634"/>
      <c r="DJ29" s="634"/>
      <c r="DK29" s="635"/>
      <c r="DL29" s="627">
        <v>1285673</v>
      </c>
      <c r="DM29" s="634"/>
      <c r="DN29" s="634"/>
      <c r="DO29" s="634"/>
      <c r="DP29" s="634"/>
      <c r="DQ29" s="634"/>
      <c r="DR29" s="634"/>
      <c r="DS29" s="634"/>
      <c r="DT29" s="634"/>
      <c r="DU29" s="634"/>
      <c r="DV29" s="635"/>
      <c r="DW29" s="624">
        <v>23.2</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1176412</v>
      </c>
      <c r="S30" s="622"/>
      <c r="T30" s="622"/>
      <c r="U30" s="622"/>
      <c r="V30" s="622"/>
      <c r="W30" s="622"/>
      <c r="X30" s="622"/>
      <c r="Y30" s="623"/>
      <c r="Z30" s="659">
        <v>10.4</v>
      </c>
      <c r="AA30" s="659"/>
      <c r="AB30" s="659"/>
      <c r="AC30" s="659"/>
      <c r="AD30" s="660" t="s">
        <v>121</v>
      </c>
      <c r="AE30" s="660"/>
      <c r="AF30" s="660"/>
      <c r="AG30" s="660"/>
      <c r="AH30" s="660"/>
      <c r="AI30" s="660"/>
      <c r="AJ30" s="660"/>
      <c r="AK30" s="660"/>
      <c r="AL30" s="624" t="s">
        <v>121</v>
      </c>
      <c r="AM30" s="625"/>
      <c r="AN30" s="625"/>
      <c r="AO30" s="661"/>
      <c r="AP30" s="679" t="s">
        <v>211</v>
      </c>
      <c r="AQ30" s="680"/>
      <c r="AR30" s="680"/>
      <c r="AS30" s="680"/>
      <c r="AT30" s="680"/>
      <c r="AU30" s="680"/>
      <c r="AV30" s="680"/>
      <c r="AW30" s="680"/>
      <c r="AX30" s="680"/>
      <c r="AY30" s="680"/>
      <c r="AZ30" s="680"/>
      <c r="BA30" s="680"/>
      <c r="BB30" s="680"/>
      <c r="BC30" s="680"/>
      <c r="BD30" s="680"/>
      <c r="BE30" s="680"/>
      <c r="BF30" s="681"/>
      <c r="BG30" s="679" t="s">
        <v>294</v>
      </c>
      <c r="BH30" s="693"/>
      <c r="BI30" s="693"/>
      <c r="BJ30" s="693"/>
      <c r="BK30" s="693"/>
      <c r="BL30" s="693"/>
      <c r="BM30" s="693"/>
      <c r="BN30" s="693"/>
      <c r="BO30" s="693"/>
      <c r="BP30" s="693"/>
      <c r="BQ30" s="694"/>
      <c r="BR30" s="679" t="s">
        <v>295</v>
      </c>
      <c r="BS30" s="693"/>
      <c r="BT30" s="693"/>
      <c r="BU30" s="693"/>
      <c r="BV30" s="693"/>
      <c r="BW30" s="693"/>
      <c r="BX30" s="693"/>
      <c r="BY30" s="693"/>
      <c r="BZ30" s="693"/>
      <c r="CA30" s="693"/>
      <c r="CB30" s="694"/>
      <c r="CD30" s="642"/>
      <c r="CE30" s="643"/>
      <c r="CF30" s="618" t="s">
        <v>296</v>
      </c>
      <c r="CG30" s="619"/>
      <c r="CH30" s="619"/>
      <c r="CI30" s="619"/>
      <c r="CJ30" s="619"/>
      <c r="CK30" s="619"/>
      <c r="CL30" s="619"/>
      <c r="CM30" s="619"/>
      <c r="CN30" s="619"/>
      <c r="CO30" s="619"/>
      <c r="CP30" s="619"/>
      <c r="CQ30" s="620"/>
      <c r="CR30" s="621">
        <v>1275844</v>
      </c>
      <c r="CS30" s="622"/>
      <c r="CT30" s="622"/>
      <c r="CU30" s="622"/>
      <c r="CV30" s="622"/>
      <c r="CW30" s="622"/>
      <c r="CX30" s="622"/>
      <c r="CY30" s="623"/>
      <c r="CZ30" s="624">
        <v>12</v>
      </c>
      <c r="DA30" s="636"/>
      <c r="DB30" s="636"/>
      <c r="DC30" s="637"/>
      <c r="DD30" s="627">
        <v>1259844</v>
      </c>
      <c r="DE30" s="622"/>
      <c r="DF30" s="622"/>
      <c r="DG30" s="622"/>
      <c r="DH30" s="622"/>
      <c r="DI30" s="622"/>
      <c r="DJ30" s="622"/>
      <c r="DK30" s="623"/>
      <c r="DL30" s="627">
        <v>1259844</v>
      </c>
      <c r="DM30" s="622"/>
      <c r="DN30" s="622"/>
      <c r="DO30" s="622"/>
      <c r="DP30" s="622"/>
      <c r="DQ30" s="622"/>
      <c r="DR30" s="622"/>
      <c r="DS30" s="622"/>
      <c r="DT30" s="622"/>
      <c r="DU30" s="622"/>
      <c r="DV30" s="623"/>
      <c r="DW30" s="624">
        <v>22.8</v>
      </c>
      <c r="DX30" s="636"/>
      <c r="DY30" s="636"/>
      <c r="DZ30" s="636"/>
      <c r="EA30" s="636"/>
      <c r="EB30" s="636"/>
      <c r="EC30" s="648"/>
    </row>
    <row r="31" spans="2:133" ht="11.25" customHeight="1" x14ac:dyDescent="0.15">
      <c r="B31" s="696" t="s">
        <v>297</v>
      </c>
      <c r="C31" s="697"/>
      <c r="D31" s="697"/>
      <c r="E31" s="697"/>
      <c r="F31" s="697"/>
      <c r="G31" s="697"/>
      <c r="H31" s="697"/>
      <c r="I31" s="697"/>
      <c r="J31" s="697"/>
      <c r="K31" s="697"/>
      <c r="L31" s="697"/>
      <c r="M31" s="697"/>
      <c r="N31" s="697"/>
      <c r="O31" s="697"/>
      <c r="P31" s="697"/>
      <c r="Q31" s="698"/>
      <c r="R31" s="621" t="s">
        <v>121</v>
      </c>
      <c r="S31" s="622"/>
      <c r="T31" s="622"/>
      <c r="U31" s="622"/>
      <c r="V31" s="622"/>
      <c r="W31" s="622"/>
      <c r="X31" s="622"/>
      <c r="Y31" s="623"/>
      <c r="Z31" s="659" t="s">
        <v>121</v>
      </c>
      <c r="AA31" s="659"/>
      <c r="AB31" s="659"/>
      <c r="AC31" s="659"/>
      <c r="AD31" s="660" t="s">
        <v>121</v>
      </c>
      <c r="AE31" s="660"/>
      <c r="AF31" s="660"/>
      <c r="AG31" s="660"/>
      <c r="AH31" s="660"/>
      <c r="AI31" s="660"/>
      <c r="AJ31" s="660"/>
      <c r="AK31" s="660"/>
      <c r="AL31" s="624" t="s">
        <v>121</v>
      </c>
      <c r="AM31" s="625"/>
      <c r="AN31" s="625"/>
      <c r="AO31" s="661"/>
      <c r="AP31" s="687" t="s">
        <v>298</v>
      </c>
      <c r="AQ31" s="688"/>
      <c r="AR31" s="688"/>
      <c r="AS31" s="688"/>
      <c r="AT31" s="689" t="s">
        <v>299</v>
      </c>
      <c r="AU31" s="206"/>
      <c r="AV31" s="206"/>
      <c r="AW31" s="206"/>
      <c r="AX31" s="676" t="s">
        <v>177</v>
      </c>
      <c r="AY31" s="677"/>
      <c r="AZ31" s="677"/>
      <c r="BA31" s="677"/>
      <c r="BB31" s="677"/>
      <c r="BC31" s="677"/>
      <c r="BD31" s="677"/>
      <c r="BE31" s="677"/>
      <c r="BF31" s="678"/>
      <c r="BG31" s="683">
        <v>98.9</v>
      </c>
      <c r="BH31" s="684"/>
      <c r="BI31" s="684"/>
      <c r="BJ31" s="684"/>
      <c r="BK31" s="684"/>
      <c r="BL31" s="684"/>
      <c r="BM31" s="685">
        <v>97.4</v>
      </c>
      <c r="BN31" s="684"/>
      <c r="BO31" s="684"/>
      <c r="BP31" s="684"/>
      <c r="BQ31" s="686"/>
      <c r="BR31" s="683">
        <v>99.4</v>
      </c>
      <c r="BS31" s="684"/>
      <c r="BT31" s="684"/>
      <c r="BU31" s="684"/>
      <c r="BV31" s="684"/>
      <c r="BW31" s="684"/>
      <c r="BX31" s="685">
        <v>98.1</v>
      </c>
      <c r="BY31" s="684"/>
      <c r="BZ31" s="684"/>
      <c r="CA31" s="684"/>
      <c r="CB31" s="686"/>
      <c r="CD31" s="642"/>
      <c r="CE31" s="643"/>
      <c r="CF31" s="618" t="s">
        <v>300</v>
      </c>
      <c r="CG31" s="619"/>
      <c r="CH31" s="619"/>
      <c r="CI31" s="619"/>
      <c r="CJ31" s="619"/>
      <c r="CK31" s="619"/>
      <c r="CL31" s="619"/>
      <c r="CM31" s="619"/>
      <c r="CN31" s="619"/>
      <c r="CO31" s="619"/>
      <c r="CP31" s="619"/>
      <c r="CQ31" s="620"/>
      <c r="CR31" s="621">
        <v>25829</v>
      </c>
      <c r="CS31" s="634"/>
      <c r="CT31" s="634"/>
      <c r="CU31" s="634"/>
      <c r="CV31" s="634"/>
      <c r="CW31" s="634"/>
      <c r="CX31" s="634"/>
      <c r="CY31" s="635"/>
      <c r="CZ31" s="624">
        <v>0.2</v>
      </c>
      <c r="DA31" s="636"/>
      <c r="DB31" s="636"/>
      <c r="DC31" s="637"/>
      <c r="DD31" s="627">
        <v>25829</v>
      </c>
      <c r="DE31" s="634"/>
      <c r="DF31" s="634"/>
      <c r="DG31" s="634"/>
      <c r="DH31" s="634"/>
      <c r="DI31" s="634"/>
      <c r="DJ31" s="634"/>
      <c r="DK31" s="635"/>
      <c r="DL31" s="627">
        <v>25829</v>
      </c>
      <c r="DM31" s="634"/>
      <c r="DN31" s="634"/>
      <c r="DO31" s="634"/>
      <c r="DP31" s="634"/>
      <c r="DQ31" s="634"/>
      <c r="DR31" s="634"/>
      <c r="DS31" s="634"/>
      <c r="DT31" s="634"/>
      <c r="DU31" s="634"/>
      <c r="DV31" s="635"/>
      <c r="DW31" s="624">
        <v>0.5</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638592</v>
      </c>
      <c r="S32" s="622"/>
      <c r="T32" s="622"/>
      <c r="U32" s="622"/>
      <c r="V32" s="622"/>
      <c r="W32" s="622"/>
      <c r="X32" s="622"/>
      <c r="Y32" s="623"/>
      <c r="Z32" s="659">
        <v>5.7</v>
      </c>
      <c r="AA32" s="659"/>
      <c r="AB32" s="659"/>
      <c r="AC32" s="659"/>
      <c r="AD32" s="660" t="s">
        <v>121</v>
      </c>
      <c r="AE32" s="660"/>
      <c r="AF32" s="660"/>
      <c r="AG32" s="660"/>
      <c r="AH32" s="660"/>
      <c r="AI32" s="660"/>
      <c r="AJ32" s="660"/>
      <c r="AK32" s="660"/>
      <c r="AL32" s="624" t="s">
        <v>121</v>
      </c>
      <c r="AM32" s="625"/>
      <c r="AN32" s="625"/>
      <c r="AO32" s="661"/>
      <c r="AP32" s="662"/>
      <c r="AQ32" s="663"/>
      <c r="AR32" s="663"/>
      <c r="AS32" s="663"/>
      <c r="AT32" s="690"/>
      <c r="AU32" s="202" t="s">
        <v>302</v>
      </c>
      <c r="AX32" s="618" t="s">
        <v>303</v>
      </c>
      <c r="AY32" s="619"/>
      <c r="AZ32" s="619"/>
      <c r="BA32" s="619"/>
      <c r="BB32" s="619"/>
      <c r="BC32" s="619"/>
      <c r="BD32" s="619"/>
      <c r="BE32" s="619"/>
      <c r="BF32" s="620"/>
      <c r="BG32" s="692">
        <v>98.5</v>
      </c>
      <c r="BH32" s="634"/>
      <c r="BI32" s="634"/>
      <c r="BJ32" s="634"/>
      <c r="BK32" s="634"/>
      <c r="BL32" s="634"/>
      <c r="BM32" s="625">
        <v>97.7</v>
      </c>
      <c r="BN32" s="634"/>
      <c r="BO32" s="634"/>
      <c r="BP32" s="634"/>
      <c r="BQ32" s="657"/>
      <c r="BR32" s="692">
        <v>99.6</v>
      </c>
      <c r="BS32" s="634"/>
      <c r="BT32" s="634"/>
      <c r="BU32" s="634"/>
      <c r="BV32" s="634"/>
      <c r="BW32" s="634"/>
      <c r="BX32" s="625">
        <v>98.7</v>
      </c>
      <c r="BY32" s="634"/>
      <c r="BZ32" s="634"/>
      <c r="CA32" s="634"/>
      <c r="CB32" s="657"/>
      <c r="CD32" s="644"/>
      <c r="CE32" s="645"/>
      <c r="CF32" s="618" t="s">
        <v>304</v>
      </c>
      <c r="CG32" s="619"/>
      <c r="CH32" s="619"/>
      <c r="CI32" s="619"/>
      <c r="CJ32" s="619"/>
      <c r="CK32" s="619"/>
      <c r="CL32" s="619"/>
      <c r="CM32" s="619"/>
      <c r="CN32" s="619"/>
      <c r="CO32" s="619"/>
      <c r="CP32" s="619"/>
      <c r="CQ32" s="620"/>
      <c r="CR32" s="621" t="s">
        <v>121</v>
      </c>
      <c r="CS32" s="622"/>
      <c r="CT32" s="622"/>
      <c r="CU32" s="622"/>
      <c r="CV32" s="622"/>
      <c r="CW32" s="622"/>
      <c r="CX32" s="622"/>
      <c r="CY32" s="623"/>
      <c r="CZ32" s="624" t="s">
        <v>121</v>
      </c>
      <c r="DA32" s="636"/>
      <c r="DB32" s="636"/>
      <c r="DC32" s="637"/>
      <c r="DD32" s="627" t="s">
        <v>121</v>
      </c>
      <c r="DE32" s="622"/>
      <c r="DF32" s="622"/>
      <c r="DG32" s="622"/>
      <c r="DH32" s="622"/>
      <c r="DI32" s="622"/>
      <c r="DJ32" s="622"/>
      <c r="DK32" s="623"/>
      <c r="DL32" s="627" t="s">
        <v>121</v>
      </c>
      <c r="DM32" s="622"/>
      <c r="DN32" s="622"/>
      <c r="DO32" s="622"/>
      <c r="DP32" s="622"/>
      <c r="DQ32" s="622"/>
      <c r="DR32" s="622"/>
      <c r="DS32" s="622"/>
      <c r="DT32" s="622"/>
      <c r="DU32" s="622"/>
      <c r="DV32" s="623"/>
      <c r="DW32" s="624" t="s">
        <v>121</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91193</v>
      </c>
      <c r="S33" s="622"/>
      <c r="T33" s="622"/>
      <c r="U33" s="622"/>
      <c r="V33" s="622"/>
      <c r="W33" s="622"/>
      <c r="X33" s="622"/>
      <c r="Y33" s="623"/>
      <c r="Z33" s="659">
        <v>0.8</v>
      </c>
      <c r="AA33" s="659"/>
      <c r="AB33" s="659"/>
      <c r="AC33" s="659"/>
      <c r="AD33" s="660">
        <v>73020</v>
      </c>
      <c r="AE33" s="660"/>
      <c r="AF33" s="660"/>
      <c r="AG33" s="660"/>
      <c r="AH33" s="660"/>
      <c r="AI33" s="660"/>
      <c r="AJ33" s="660"/>
      <c r="AK33" s="660"/>
      <c r="AL33" s="624">
        <v>1.3</v>
      </c>
      <c r="AM33" s="625"/>
      <c r="AN33" s="625"/>
      <c r="AO33" s="661"/>
      <c r="AP33" s="664"/>
      <c r="AQ33" s="665"/>
      <c r="AR33" s="665"/>
      <c r="AS33" s="665"/>
      <c r="AT33" s="691"/>
      <c r="AU33" s="207"/>
      <c r="AV33" s="207"/>
      <c r="AW33" s="207"/>
      <c r="AX33" s="602" t="s">
        <v>306</v>
      </c>
      <c r="AY33" s="603"/>
      <c r="AZ33" s="603"/>
      <c r="BA33" s="603"/>
      <c r="BB33" s="603"/>
      <c r="BC33" s="603"/>
      <c r="BD33" s="603"/>
      <c r="BE33" s="603"/>
      <c r="BF33" s="604"/>
      <c r="BG33" s="682">
        <v>99.1</v>
      </c>
      <c r="BH33" s="606"/>
      <c r="BI33" s="606"/>
      <c r="BJ33" s="606"/>
      <c r="BK33" s="606"/>
      <c r="BL33" s="606"/>
      <c r="BM33" s="652">
        <v>96.8</v>
      </c>
      <c r="BN33" s="606"/>
      <c r="BO33" s="606"/>
      <c r="BP33" s="606"/>
      <c r="BQ33" s="669"/>
      <c r="BR33" s="682">
        <v>99.2</v>
      </c>
      <c r="BS33" s="606"/>
      <c r="BT33" s="606"/>
      <c r="BU33" s="606"/>
      <c r="BV33" s="606"/>
      <c r="BW33" s="606"/>
      <c r="BX33" s="652">
        <v>97.2</v>
      </c>
      <c r="BY33" s="606"/>
      <c r="BZ33" s="606"/>
      <c r="CA33" s="606"/>
      <c r="CB33" s="669"/>
      <c r="CD33" s="618" t="s">
        <v>307</v>
      </c>
      <c r="CE33" s="619"/>
      <c r="CF33" s="619"/>
      <c r="CG33" s="619"/>
      <c r="CH33" s="619"/>
      <c r="CI33" s="619"/>
      <c r="CJ33" s="619"/>
      <c r="CK33" s="619"/>
      <c r="CL33" s="619"/>
      <c r="CM33" s="619"/>
      <c r="CN33" s="619"/>
      <c r="CO33" s="619"/>
      <c r="CP33" s="619"/>
      <c r="CQ33" s="620"/>
      <c r="CR33" s="621">
        <v>4391679</v>
      </c>
      <c r="CS33" s="634"/>
      <c r="CT33" s="634"/>
      <c r="CU33" s="634"/>
      <c r="CV33" s="634"/>
      <c r="CW33" s="634"/>
      <c r="CX33" s="634"/>
      <c r="CY33" s="635"/>
      <c r="CZ33" s="624">
        <v>41.2</v>
      </c>
      <c r="DA33" s="636"/>
      <c r="DB33" s="636"/>
      <c r="DC33" s="637"/>
      <c r="DD33" s="627">
        <v>3385851</v>
      </c>
      <c r="DE33" s="634"/>
      <c r="DF33" s="634"/>
      <c r="DG33" s="634"/>
      <c r="DH33" s="634"/>
      <c r="DI33" s="634"/>
      <c r="DJ33" s="634"/>
      <c r="DK33" s="635"/>
      <c r="DL33" s="627">
        <v>2214653</v>
      </c>
      <c r="DM33" s="634"/>
      <c r="DN33" s="634"/>
      <c r="DO33" s="634"/>
      <c r="DP33" s="634"/>
      <c r="DQ33" s="634"/>
      <c r="DR33" s="634"/>
      <c r="DS33" s="634"/>
      <c r="DT33" s="634"/>
      <c r="DU33" s="634"/>
      <c r="DV33" s="635"/>
      <c r="DW33" s="624">
        <v>40</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58365</v>
      </c>
      <c r="S34" s="622"/>
      <c r="T34" s="622"/>
      <c r="U34" s="622"/>
      <c r="V34" s="622"/>
      <c r="W34" s="622"/>
      <c r="X34" s="622"/>
      <c r="Y34" s="623"/>
      <c r="Z34" s="659">
        <v>0.5</v>
      </c>
      <c r="AA34" s="659"/>
      <c r="AB34" s="659"/>
      <c r="AC34" s="659"/>
      <c r="AD34" s="660" t="s">
        <v>121</v>
      </c>
      <c r="AE34" s="660"/>
      <c r="AF34" s="660"/>
      <c r="AG34" s="660"/>
      <c r="AH34" s="660"/>
      <c r="AI34" s="660"/>
      <c r="AJ34" s="660"/>
      <c r="AK34" s="660"/>
      <c r="AL34" s="624" t="s">
        <v>121</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1379498</v>
      </c>
      <c r="CS34" s="622"/>
      <c r="CT34" s="622"/>
      <c r="CU34" s="622"/>
      <c r="CV34" s="622"/>
      <c r="CW34" s="622"/>
      <c r="CX34" s="622"/>
      <c r="CY34" s="623"/>
      <c r="CZ34" s="624">
        <v>12.9</v>
      </c>
      <c r="DA34" s="636"/>
      <c r="DB34" s="636"/>
      <c r="DC34" s="637"/>
      <c r="DD34" s="627">
        <v>948435</v>
      </c>
      <c r="DE34" s="622"/>
      <c r="DF34" s="622"/>
      <c r="DG34" s="622"/>
      <c r="DH34" s="622"/>
      <c r="DI34" s="622"/>
      <c r="DJ34" s="622"/>
      <c r="DK34" s="623"/>
      <c r="DL34" s="627">
        <v>735025</v>
      </c>
      <c r="DM34" s="622"/>
      <c r="DN34" s="622"/>
      <c r="DO34" s="622"/>
      <c r="DP34" s="622"/>
      <c r="DQ34" s="622"/>
      <c r="DR34" s="622"/>
      <c r="DS34" s="622"/>
      <c r="DT34" s="622"/>
      <c r="DU34" s="622"/>
      <c r="DV34" s="623"/>
      <c r="DW34" s="624">
        <v>13.3</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1004190</v>
      </c>
      <c r="S35" s="622"/>
      <c r="T35" s="622"/>
      <c r="U35" s="622"/>
      <c r="V35" s="622"/>
      <c r="W35" s="622"/>
      <c r="X35" s="622"/>
      <c r="Y35" s="623"/>
      <c r="Z35" s="659">
        <v>8.9</v>
      </c>
      <c r="AA35" s="659"/>
      <c r="AB35" s="659"/>
      <c r="AC35" s="659"/>
      <c r="AD35" s="660" t="s">
        <v>121</v>
      </c>
      <c r="AE35" s="660"/>
      <c r="AF35" s="660"/>
      <c r="AG35" s="660"/>
      <c r="AH35" s="660"/>
      <c r="AI35" s="660"/>
      <c r="AJ35" s="660"/>
      <c r="AK35" s="660"/>
      <c r="AL35" s="624" t="s">
        <v>121</v>
      </c>
      <c r="AM35" s="625"/>
      <c r="AN35" s="625"/>
      <c r="AO35" s="661"/>
      <c r="AP35" s="210"/>
      <c r="AQ35" s="679" t="s">
        <v>311</v>
      </c>
      <c r="AR35" s="680"/>
      <c r="AS35" s="680"/>
      <c r="AT35" s="680"/>
      <c r="AU35" s="680"/>
      <c r="AV35" s="680"/>
      <c r="AW35" s="680"/>
      <c r="AX35" s="680"/>
      <c r="AY35" s="680"/>
      <c r="AZ35" s="680"/>
      <c r="BA35" s="680"/>
      <c r="BB35" s="680"/>
      <c r="BC35" s="680"/>
      <c r="BD35" s="680"/>
      <c r="BE35" s="680"/>
      <c r="BF35" s="681"/>
      <c r="BG35" s="679" t="s">
        <v>312</v>
      </c>
      <c r="BH35" s="680"/>
      <c r="BI35" s="680"/>
      <c r="BJ35" s="680"/>
      <c r="BK35" s="680"/>
      <c r="BL35" s="680"/>
      <c r="BM35" s="680"/>
      <c r="BN35" s="680"/>
      <c r="BO35" s="680"/>
      <c r="BP35" s="680"/>
      <c r="BQ35" s="680"/>
      <c r="BR35" s="680"/>
      <c r="BS35" s="680"/>
      <c r="BT35" s="680"/>
      <c r="BU35" s="680"/>
      <c r="BV35" s="680"/>
      <c r="BW35" s="680"/>
      <c r="BX35" s="680"/>
      <c r="BY35" s="680"/>
      <c r="BZ35" s="680"/>
      <c r="CA35" s="680"/>
      <c r="CB35" s="681"/>
      <c r="CD35" s="618" t="s">
        <v>313</v>
      </c>
      <c r="CE35" s="619"/>
      <c r="CF35" s="619"/>
      <c r="CG35" s="619"/>
      <c r="CH35" s="619"/>
      <c r="CI35" s="619"/>
      <c r="CJ35" s="619"/>
      <c r="CK35" s="619"/>
      <c r="CL35" s="619"/>
      <c r="CM35" s="619"/>
      <c r="CN35" s="619"/>
      <c r="CO35" s="619"/>
      <c r="CP35" s="619"/>
      <c r="CQ35" s="620"/>
      <c r="CR35" s="621">
        <v>50519</v>
      </c>
      <c r="CS35" s="634"/>
      <c r="CT35" s="634"/>
      <c r="CU35" s="634"/>
      <c r="CV35" s="634"/>
      <c r="CW35" s="634"/>
      <c r="CX35" s="634"/>
      <c r="CY35" s="635"/>
      <c r="CZ35" s="624">
        <v>0.5</v>
      </c>
      <c r="DA35" s="636"/>
      <c r="DB35" s="636"/>
      <c r="DC35" s="637"/>
      <c r="DD35" s="627">
        <v>43325</v>
      </c>
      <c r="DE35" s="634"/>
      <c r="DF35" s="634"/>
      <c r="DG35" s="634"/>
      <c r="DH35" s="634"/>
      <c r="DI35" s="634"/>
      <c r="DJ35" s="634"/>
      <c r="DK35" s="635"/>
      <c r="DL35" s="627">
        <v>39611</v>
      </c>
      <c r="DM35" s="634"/>
      <c r="DN35" s="634"/>
      <c r="DO35" s="634"/>
      <c r="DP35" s="634"/>
      <c r="DQ35" s="634"/>
      <c r="DR35" s="634"/>
      <c r="DS35" s="634"/>
      <c r="DT35" s="634"/>
      <c r="DU35" s="634"/>
      <c r="DV35" s="635"/>
      <c r="DW35" s="624">
        <v>0.7</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474215</v>
      </c>
      <c r="S36" s="622"/>
      <c r="T36" s="622"/>
      <c r="U36" s="622"/>
      <c r="V36" s="622"/>
      <c r="W36" s="622"/>
      <c r="X36" s="622"/>
      <c r="Y36" s="623"/>
      <c r="Z36" s="659">
        <v>4.2</v>
      </c>
      <c r="AA36" s="659"/>
      <c r="AB36" s="659"/>
      <c r="AC36" s="659"/>
      <c r="AD36" s="660" t="s">
        <v>121</v>
      </c>
      <c r="AE36" s="660"/>
      <c r="AF36" s="660"/>
      <c r="AG36" s="660"/>
      <c r="AH36" s="660"/>
      <c r="AI36" s="660"/>
      <c r="AJ36" s="660"/>
      <c r="AK36" s="660"/>
      <c r="AL36" s="624" t="s">
        <v>121</v>
      </c>
      <c r="AM36" s="625"/>
      <c r="AN36" s="625"/>
      <c r="AO36" s="661"/>
      <c r="AP36" s="210"/>
      <c r="AQ36" s="670" t="s">
        <v>315</v>
      </c>
      <c r="AR36" s="671"/>
      <c r="AS36" s="671"/>
      <c r="AT36" s="671"/>
      <c r="AU36" s="671"/>
      <c r="AV36" s="671"/>
      <c r="AW36" s="671"/>
      <c r="AX36" s="671"/>
      <c r="AY36" s="672"/>
      <c r="AZ36" s="673">
        <v>826842</v>
      </c>
      <c r="BA36" s="674"/>
      <c r="BB36" s="674"/>
      <c r="BC36" s="674"/>
      <c r="BD36" s="674"/>
      <c r="BE36" s="674"/>
      <c r="BF36" s="675"/>
      <c r="BG36" s="676" t="s">
        <v>316</v>
      </c>
      <c r="BH36" s="677"/>
      <c r="BI36" s="677"/>
      <c r="BJ36" s="677"/>
      <c r="BK36" s="677"/>
      <c r="BL36" s="677"/>
      <c r="BM36" s="677"/>
      <c r="BN36" s="677"/>
      <c r="BO36" s="677"/>
      <c r="BP36" s="677"/>
      <c r="BQ36" s="677"/>
      <c r="BR36" s="677"/>
      <c r="BS36" s="677"/>
      <c r="BT36" s="677"/>
      <c r="BU36" s="678"/>
      <c r="BV36" s="673">
        <v>107596</v>
      </c>
      <c r="BW36" s="674"/>
      <c r="BX36" s="674"/>
      <c r="BY36" s="674"/>
      <c r="BZ36" s="674"/>
      <c r="CA36" s="674"/>
      <c r="CB36" s="675"/>
      <c r="CD36" s="618" t="s">
        <v>317</v>
      </c>
      <c r="CE36" s="619"/>
      <c r="CF36" s="619"/>
      <c r="CG36" s="619"/>
      <c r="CH36" s="619"/>
      <c r="CI36" s="619"/>
      <c r="CJ36" s="619"/>
      <c r="CK36" s="619"/>
      <c r="CL36" s="619"/>
      <c r="CM36" s="619"/>
      <c r="CN36" s="619"/>
      <c r="CO36" s="619"/>
      <c r="CP36" s="619"/>
      <c r="CQ36" s="620"/>
      <c r="CR36" s="621">
        <v>1684509</v>
      </c>
      <c r="CS36" s="622"/>
      <c r="CT36" s="622"/>
      <c r="CU36" s="622"/>
      <c r="CV36" s="622"/>
      <c r="CW36" s="622"/>
      <c r="CX36" s="622"/>
      <c r="CY36" s="623"/>
      <c r="CZ36" s="624">
        <v>15.8</v>
      </c>
      <c r="DA36" s="636"/>
      <c r="DB36" s="636"/>
      <c r="DC36" s="637"/>
      <c r="DD36" s="627">
        <v>1275993</v>
      </c>
      <c r="DE36" s="622"/>
      <c r="DF36" s="622"/>
      <c r="DG36" s="622"/>
      <c r="DH36" s="622"/>
      <c r="DI36" s="622"/>
      <c r="DJ36" s="622"/>
      <c r="DK36" s="623"/>
      <c r="DL36" s="627">
        <v>860342</v>
      </c>
      <c r="DM36" s="622"/>
      <c r="DN36" s="622"/>
      <c r="DO36" s="622"/>
      <c r="DP36" s="622"/>
      <c r="DQ36" s="622"/>
      <c r="DR36" s="622"/>
      <c r="DS36" s="622"/>
      <c r="DT36" s="622"/>
      <c r="DU36" s="622"/>
      <c r="DV36" s="623"/>
      <c r="DW36" s="624">
        <v>15.5</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135561</v>
      </c>
      <c r="S37" s="622"/>
      <c r="T37" s="622"/>
      <c r="U37" s="622"/>
      <c r="V37" s="622"/>
      <c r="W37" s="622"/>
      <c r="X37" s="622"/>
      <c r="Y37" s="623"/>
      <c r="Z37" s="659">
        <v>1.2</v>
      </c>
      <c r="AA37" s="659"/>
      <c r="AB37" s="659"/>
      <c r="AC37" s="659"/>
      <c r="AD37" s="660">
        <v>1</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102617</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87644</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1055372</v>
      </c>
      <c r="CS37" s="634"/>
      <c r="CT37" s="634"/>
      <c r="CU37" s="634"/>
      <c r="CV37" s="634"/>
      <c r="CW37" s="634"/>
      <c r="CX37" s="634"/>
      <c r="CY37" s="635"/>
      <c r="CZ37" s="624">
        <v>9.9</v>
      </c>
      <c r="DA37" s="636"/>
      <c r="DB37" s="636"/>
      <c r="DC37" s="637"/>
      <c r="DD37" s="627">
        <v>705899</v>
      </c>
      <c r="DE37" s="634"/>
      <c r="DF37" s="634"/>
      <c r="DG37" s="634"/>
      <c r="DH37" s="634"/>
      <c r="DI37" s="634"/>
      <c r="DJ37" s="634"/>
      <c r="DK37" s="635"/>
      <c r="DL37" s="627">
        <v>594935</v>
      </c>
      <c r="DM37" s="634"/>
      <c r="DN37" s="634"/>
      <c r="DO37" s="634"/>
      <c r="DP37" s="634"/>
      <c r="DQ37" s="634"/>
      <c r="DR37" s="634"/>
      <c r="DS37" s="634"/>
      <c r="DT37" s="634"/>
      <c r="DU37" s="634"/>
      <c r="DV37" s="635"/>
      <c r="DW37" s="624">
        <v>10.8</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1711606</v>
      </c>
      <c r="S38" s="622"/>
      <c r="T38" s="622"/>
      <c r="U38" s="622"/>
      <c r="V38" s="622"/>
      <c r="W38" s="622"/>
      <c r="X38" s="622"/>
      <c r="Y38" s="623"/>
      <c r="Z38" s="659">
        <v>15.2</v>
      </c>
      <c r="AA38" s="659"/>
      <c r="AB38" s="659"/>
      <c r="AC38" s="659"/>
      <c r="AD38" s="660" t="s">
        <v>121</v>
      </c>
      <c r="AE38" s="660"/>
      <c r="AF38" s="660"/>
      <c r="AG38" s="660"/>
      <c r="AH38" s="660"/>
      <c r="AI38" s="660"/>
      <c r="AJ38" s="660"/>
      <c r="AK38" s="660"/>
      <c r="AL38" s="624" t="s">
        <v>121</v>
      </c>
      <c r="AM38" s="625"/>
      <c r="AN38" s="625"/>
      <c r="AO38" s="661"/>
      <c r="AQ38" s="654" t="s">
        <v>323</v>
      </c>
      <c r="AR38" s="655"/>
      <c r="AS38" s="655"/>
      <c r="AT38" s="655"/>
      <c r="AU38" s="655"/>
      <c r="AV38" s="655"/>
      <c r="AW38" s="655"/>
      <c r="AX38" s="655"/>
      <c r="AY38" s="656"/>
      <c r="AZ38" s="621">
        <v>17369</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1676</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706856</v>
      </c>
      <c r="CS38" s="622"/>
      <c r="CT38" s="622"/>
      <c r="CU38" s="622"/>
      <c r="CV38" s="622"/>
      <c r="CW38" s="622"/>
      <c r="CX38" s="622"/>
      <c r="CY38" s="623"/>
      <c r="CZ38" s="624">
        <v>6.6</v>
      </c>
      <c r="DA38" s="636"/>
      <c r="DB38" s="636"/>
      <c r="DC38" s="637"/>
      <c r="DD38" s="627">
        <v>600701</v>
      </c>
      <c r="DE38" s="622"/>
      <c r="DF38" s="622"/>
      <c r="DG38" s="622"/>
      <c r="DH38" s="622"/>
      <c r="DI38" s="622"/>
      <c r="DJ38" s="622"/>
      <c r="DK38" s="623"/>
      <c r="DL38" s="627">
        <v>579675</v>
      </c>
      <c r="DM38" s="622"/>
      <c r="DN38" s="622"/>
      <c r="DO38" s="622"/>
      <c r="DP38" s="622"/>
      <c r="DQ38" s="622"/>
      <c r="DR38" s="622"/>
      <c r="DS38" s="622"/>
      <c r="DT38" s="622"/>
      <c r="DU38" s="622"/>
      <c r="DV38" s="623"/>
      <c r="DW38" s="624">
        <v>10.5</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121</v>
      </c>
      <c r="S39" s="622"/>
      <c r="T39" s="622"/>
      <c r="U39" s="622"/>
      <c r="V39" s="622"/>
      <c r="W39" s="622"/>
      <c r="X39" s="622"/>
      <c r="Y39" s="623"/>
      <c r="Z39" s="659" t="s">
        <v>121</v>
      </c>
      <c r="AA39" s="659"/>
      <c r="AB39" s="659"/>
      <c r="AC39" s="659"/>
      <c r="AD39" s="660" t="s">
        <v>121</v>
      </c>
      <c r="AE39" s="660"/>
      <c r="AF39" s="660"/>
      <c r="AG39" s="660"/>
      <c r="AH39" s="660"/>
      <c r="AI39" s="660"/>
      <c r="AJ39" s="660"/>
      <c r="AK39" s="660"/>
      <c r="AL39" s="624" t="s">
        <v>121</v>
      </c>
      <c r="AM39" s="625"/>
      <c r="AN39" s="625"/>
      <c r="AO39" s="661"/>
      <c r="AQ39" s="654" t="s">
        <v>327</v>
      </c>
      <c r="AR39" s="655"/>
      <c r="AS39" s="655"/>
      <c r="AT39" s="655"/>
      <c r="AU39" s="655"/>
      <c r="AV39" s="655"/>
      <c r="AW39" s="655"/>
      <c r="AX39" s="655"/>
      <c r="AY39" s="656"/>
      <c r="AZ39" s="621" t="s">
        <v>121</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2379</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570297</v>
      </c>
      <c r="CS39" s="634"/>
      <c r="CT39" s="634"/>
      <c r="CU39" s="634"/>
      <c r="CV39" s="634"/>
      <c r="CW39" s="634"/>
      <c r="CX39" s="634"/>
      <c r="CY39" s="635"/>
      <c r="CZ39" s="624">
        <v>5.4</v>
      </c>
      <c r="DA39" s="636"/>
      <c r="DB39" s="636"/>
      <c r="DC39" s="637"/>
      <c r="DD39" s="627">
        <v>517397</v>
      </c>
      <c r="DE39" s="634"/>
      <c r="DF39" s="634"/>
      <c r="DG39" s="634"/>
      <c r="DH39" s="634"/>
      <c r="DI39" s="634"/>
      <c r="DJ39" s="634"/>
      <c r="DK39" s="635"/>
      <c r="DL39" s="627" t="s">
        <v>121</v>
      </c>
      <c r="DM39" s="634"/>
      <c r="DN39" s="634"/>
      <c r="DO39" s="634"/>
      <c r="DP39" s="634"/>
      <c r="DQ39" s="634"/>
      <c r="DR39" s="634"/>
      <c r="DS39" s="634"/>
      <c r="DT39" s="634"/>
      <c r="DU39" s="634"/>
      <c r="DV39" s="635"/>
      <c r="DW39" s="624" t="s">
        <v>121</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12006</v>
      </c>
      <c r="S40" s="622"/>
      <c r="T40" s="622"/>
      <c r="U40" s="622"/>
      <c r="V40" s="622"/>
      <c r="W40" s="622"/>
      <c r="X40" s="622"/>
      <c r="Y40" s="623"/>
      <c r="Z40" s="659">
        <v>0.1</v>
      </c>
      <c r="AA40" s="659"/>
      <c r="AB40" s="659"/>
      <c r="AC40" s="659"/>
      <c r="AD40" s="660" t="s">
        <v>121</v>
      </c>
      <c r="AE40" s="660"/>
      <c r="AF40" s="660"/>
      <c r="AG40" s="660"/>
      <c r="AH40" s="660"/>
      <c r="AI40" s="660"/>
      <c r="AJ40" s="660"/>
      <c r="AK40" s="660"/>
      <c r="AL40" s="624" t="s">
        <v>121</v>
      </c>
      <c r="AM40" s="625"/>
      <c r="AN40" s="625"/>
      <c r="AO40" s="661"/>
      <c r="AQ40" s="654" t="s">
        <v>331</v>
      </c>
      <c r="AR40" s="655"/>
      <c r="AS40" s="655"/>
      <c r="AT40" s="655"/>
      <c r="AU40" s="655"/>
      <c r="AV40" s="655"/>
      <c r="AW40" s="655"/>
      <c r="AX40" s="655"/>
      <c r="AY40" s="656"/>
      <c r="AZ40" s="621" t="s">
        <v>121</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95</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t="s">
        <v>121</v>
      </c>
      <c r="CS40" s="622"/>
      <c r="CT40" s="622"/>
      <c r="CU40" s="622"/>
      <c r="CV40" s="622"/>
      <c r="CW40" s="622"/>
      <c r="CX40" s="622"/>
      <c r="CY40" s="623"/>
      <c r="CZ40" s="624" t="s">
        <v>121</v>
      </c>
      <c r="DA40" s="636"/>
      <c r="DB40" s="636"/>
      <c r="DC40" s="637"/>
      <c r="DD40" s="627" t="s">
        <v>121</v>
      </c>
      <c r="DE40" s="622"/>
      <c r="DF40" s="622"/>
      <c r="DG40" s="622"/>
      <c r="DH40" s="622"/>
      <c r="DI40" s="622"/>
      <c r="DJ40" s="622"/>
      <c r="DK40" s="623"/>
      <c r="DL40" s="627" t="s">
        <v>121</v>
      </c>
      <c r="DM40" s="622"/>
      <c r="DN40" s="622"/>
      <c r="DO40" s="622"/>
      <c r="DP40" s="622"/>
      <c r="DQ40" s="622"/>
      <c r="DR40" s="622"/>
      <c r="DS40" s="622"/>
      <c r="DT40" s="622"/>
      <c r="DU40" s="622"/>
      <c r="DV40" s="623"/>
      <c r="DW40" s="624" t="s">
        <v>121</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11270445</v>
      </c>
      <c r="S41" s="646"/>
      <c r="T41" s="646"/>
      <c r="U41" s="646"/>
      <c r="V41" s="646"/>
      <c r="W41" s="646"/>
      <c r="X41" s="646"/>
      <c r="Y41" s="649"/>
      <c r="Z41" s="650">
        <v>100</v>
      </c>
      <c r="AA41" s="650"/>
      <c r="AB41" s="650"/>
      <c r="AC41" s="650"/>
      <c r="AD41" s="651">
        <v>5520898</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124129</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121</v>
      </c>
      <c r="CS41" s="634"/>
      <c r="CT41" s="634"/>
      <c r="CU41" s="634"/>
      <c r="CV41" s="634"/>
      <c r="CW41" s="634"/>
      <c r="CX41" s="634"/>
      <c r="CY41" s="635"/>
      <c r="CZ41" s="624" t="s">
        <v>121</v>
      </c>
      <c r="DA41" s="636"/>
      <c r="DB41" s="636"/>
      <c r="DC41" s="637"/>
      <c r="DD41" s="627" t="s">
        <v>121</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582727</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457</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2219758</v>
      </c>
      <c r="CS42" s="634"/>
      <c r="CT42" s="634"/>
      <c r="CU42" s="634"/>
      <c r="CV42" s="634"/>
      <c r="CW42" s="634"/>
      <c r="CX42" s="634"/>
      <c r="CY42" s="635"/>
      <c r="CZ42" s="624">
        <v>20.8</v>
      </c>
      <c r="DA42" s="636"/>
      <c r="DB42" s="636"/>
      <c r="DC42" s="637"/>
      <c r="DD42" s="627">
        <v>313233</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60497</v>
      </c>
      <c r="CS43" s="634"/>
      <c r="CT43" s="634"/>
      <c r="CU43" s="634"/>
      <c r="CV43" s="634"/>
      <c r="CW43" s="634"/>
      <c r="CX43" s="634"/>
      <c r="CY43" s="635"/>
      <c r="CZ43" s="624">
        <v>0.6</v>
      </c>
      <c r="DA43" s="636"/>
      <c r="DB43" s="636"/>
      <c r="DC43" s="637"/>
      <c r="DD43" s="627">
        <v>48178</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2202850</v>
      </c>
      <c r="CS44" s="622"/>
      <c r="CT44" s="622"/>
      <c r="CU44" s="622"/>
      <c r="CV44" s="622"/>
      <c r="CW44" s="622"/>
      <c r="CX44" s="622"/>
      <c r="CY44" s="623"/>
      <c r="CZ44" s="624">
        <v>20.7</v>
      </c>
      <c r="DA44" s="625"/>
      <c r="DB44" s="625"/>
      <c r="DC44" s="626"/>
      <c r="DD44" s="627">
        <v>309631</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509414</v>
      </c>
      <c r="CS45" s="634"/>
      <c r="CT45" s="634"/>
      <c r="CU45" s="634"/>
      <c r="CV45" s="634"/>
      <c r="CW45" s="634"/>
      <c r="CX45" s="634"/>
      <c r="CY45" s="635"/>
      <c r="CZ45" s="624">
        <v>4.8</v>
      </c>
      <c r="DA45" s="636"/>
      <c r="DB45" s="636"/>
      <c r="DC45" s="637"/>
      <c r="DD45" s="627">
        <v>22167</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1669100</v>
      </c>
      <c r="CS46" s="622"/>
      <c r="CT46" s="622"/>
      <c r="CU46" s="622"/>
      <c r="CV46" s="622"/>
      <c r="CW46" s="622"/>
      <c r="CX46" s="622"/>
      <c r="CY46" s="623"/>
      <c r="CZ46" s="624">
        <v>15.7</v>
      </c>
      <c r="DA46" s="625"/>
      <c r="DB46" s="625"/>
      <c r="DC46" s="626"/>
      <c r="DD46" s="627">
        <v>274412</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v>16908</v>
      </c>
      <c r="CS47" s="634"/>
      <c r="CT47" s="634"/>
      <c r="CU47" s="634"/>
      <c r="CV47" s="634"/>
      <c r="CW47" s="634"/>
      <c r="CX47" s="634"/>
      <c r="CY47" s="635"/>
      <c r="CZ47" s="624">
        <v>0.2</v>
      </c>
      <c r="DA47" s="636"/>
      <c r="DB47" s="636"/>
      <c r="DC47" s="637"/>
      <c r="DD47" s="627">
        <v>3602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121</v>
      </c>
      <c r="CS48" s="622"/>
      <c r="CT48" s="622"/>
      <c r="CU48" s="622"/>
      <c r="CV48" s="622"/>
      <c r="CW48" s="622"/>
      <c r="CX48" s="622"/>
      <c r="CY48" s="623"/>
      <c r="CZ48" s="624" t="s">
        <v>121</v>
      </c>
      <c r="DA48" s="625"/>
      <c r="DB48" s="625"/>
      <c r="DC48" s="626"/>
      <c r="DD48" s="627" t="s">
        <v>121</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10658679</v>
      </c>
      <c r="CS49" s="606"/>
      <c r="CT49" s="606"/>
      <c r="CU49" s="606"/>
      <c r="CV49" s="606"/>
      <c r="CW49" s="606"/>
      <c r="CX49" s="606"/>
      <c r="CY49" s="607"/>
      <c r="CZ49" s="608">
        <v>100</v>
      </c>
      <c r="DA49" s="609"/>
      <c r="DB49" s="609"/>
      <c r="DC49" s="610"/>
      <c r="DD49" s="611">
        <v>6793931</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AYfkLLL4bdRG03ZbOiKym6jHYbRSIA3bTFWfiI6Mmn4bTiIidkcP0kg1KtyaaitdrcT07FX0mPNloQ+3xdw8bg==" saltValue="4b8EinhfAOp7QouygavYO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11276</v>
      </c>
      <c r="R7" s="1103"/>
      <c r="S7" s="1103"/>
      <c r="T7" s="1103"/>
      <c r="U7" s="1103"/>
      <c r="V7" s="1103">
        <v>10665</v>
      </c>
      <c r="W7" s="1103"/>
      <c r="X7" s="1103"/>
      <c r="Y7" s="1103"/>
      <c r="Z7" s="1103"/>
      <c r="AA7" s="1103">
        <v>612</v>
      </c>
      <c r="AB7" s="1103"/>
      <c r="AC7" s="1103"/>
      <c r="AD7" s="1103"/>
      <c r="AE7" s="1104"/>
      <c r="AF7" s="1105">
        <v>425</v>
      </c>
      <c r="AG7" s="1106"/>
      <c r="AH7" s="1106"/>
      <c r="AI7" s="1106"/>
      <c r="AJ7" s="1107"/>
      <c r="AK7" s="1108">
        <v>950</v>
      </c>
      <c r="AL7" s="1109"/>
      <c r="AM7" s="1109"/>
      <c r="AN7" s="1109"/>
      <c r="AO7" s="1109"/>
      <c r="AP7" s="1109">
        <v>9124</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t="s">
        <v>552</v>
      </c>
      <c r="BS7" s="1099" t="s">
        <v>553</v>
      </c>
      <c r="BT7" s="1100"/>
      <c r="BU7" s="1100"/>
      <c r="BV7" s="1100"/>
      <c r="BW7" s="1100"/>
      <c r="BX7" s="1100"/>
      <c r="BY7" s="1100"/>
      <c r="BZ7" s="1100"/>
      <c r="CA7" s="1100"/>
      <c r="CB7" s="1100"/>
      <c r="CC7" s="1100"/>
      <c r="CD7" s="1100"/>
      <c r="CE7" s="1100"/>
      <c r="CF7" s="1100"/>
      <c r="CG7" s="1112"/>
      <c r="CH7" s="1096">
        <v>2</v>
      </c>
      <c r="CI7" s="1097"/>
      <c r="CJ7" s="1097"/>
      <c r="CK7" s="1097"/>
      <c r="CL7" s="1098"/>
      <c r="CM7" s="1096">
        <v>-74</v>
      </c>
      <c r="CN7" s="1097"/>
      <c r="CO7" s="1097"/>
      <c r="CP7" s="1097"/>
      <c r="CQ7" s="1098"/>
      <c r="CR7" s="1096">
        <v>10</v>
      </c>
      <c r="CS7" s="1097"/>
      <c r="CT7" s="1097"/>
      <c r="CU7" s="1097"/>
      <c r="CV7" s="1098"/>
      <c r="CW7" s="1096">
        <v>10</v>
      </c>
      <c r="CX7" s="1097"/>
      <c r="CY7" s="1097"/>
      <c r="CZ7" s="1097"/>
      <c r="DA7" s="1098"/>
      <c r="DB7" s="1096" t="s">
        <v>543</v>
      </c>
      <c r="DC7" s="1097"/>
      <c r="DD7" s="1097"/>
      <c r="DE7" s="1097"/>
      <c r="DF7" s="1098"/>
      <c r="DG7" s="1096" t="s">
        <v>543</v>
      </c>
      <c r="DH7" s="1097"/>
      <c r="DI7" s="1097"/>
      <c r="DJ7" s="1097"/>
      <c r="DK7" s="1098"/>
      <c r="DL7" s="1096">
        <v>53</v>
      </c>
      <c r="DM7" s="1097"/>
      <c r="DN7" s="1097"/>
      <c r="DO7" s="1097"/>
      <c r="DP7" s="1098"/>
      <c r="DQ7" s="1096">
        <v>48</v>
      </c>
      <c r="DR7" s="1097"/>
      <c r="DS7" s="1097"/>
      <c r="DT7" s="1097"/>
      <c r="DU7" s="1098"/>
      <c r="DV7" s="1099"/>
      <c r="DW7" s="1100"/>
      <c r="DX7" s="1100"/>
      <c r="DY7" s="1100"/>
      <c r="DZ7" s="1101"/>
      <c r="EA7" s="222"/>
    </row>
    <row r="8" spans="1:131" s="223" customFormat="1" ht="26.25" customHeight="1" x14ac:dyDescent="0.15">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376</v>
      </c>
      <c r="B23" s="937" t="s">
        <v>377</v>
      </c>
      <c r="C23" s="938"/>
      <c r="D23" s="938"/>
      <c r="E23" s="938"/>
      <c r="F23" s="938"/>
      <c r="G23" s="938"/>
      <c r="H23" s="938"/>
      <c r="I23" s="938"/>
      <c r="J23" s="938"/>
      <c r="K23" s="938"/>
      <c r="L23" s="938"/>
      <c r="M23" s="938"/>
      <c r="N23" s="938"/>
      <c r="O23" s="938"/>
      <c r="P23" s="948"/>
      <c r="Q23" s="1067">
        <v>11270</v>
      </c>
      <c r="R23" s="1061"/>
      <c r="S23" s="1061"/>
      <c r="T23" s="1061"/>
      <c r="U23" s="1061"/>
      <c r="V23" s="1061">
        <v>10659</v>
      </c>
      <c r="W23" s="1061"/>
      <c r="X23" s="1061"/>
      <c r="Y23" s="1061"/>
      <c r="Z23" s="1061"/>
      <c r="AA23" s="1061">
        <v>612</v>
      </c>
      <c r="AB23" s="1061"/>
      <c r="AC23" s="1061"/>
      <c r="AD23" s="1061"/>
      <c r="AE23" s="1068"/>
      <c r="AF23" s="1069">
        <v>425</v>
      </c>
      <c r="AG23" s="1061"/>
      <c r="AH23" s="1061"/>
      <c r="AI23" s="1061"/>
      <c r="AJ23" s="1070"/>
      <c r="AK23" s="1071"/>
      <c r="AL23" s="1072"/>
      <c r="AM23" s="1072"/>
      <c r="AN23" s="1072"/>
      <c r="AO23" s="1072"/>
      <c r="AP23" s="1061">
        <v>9124</v>
      </c>
      <c r="AQ23" s="1061"/>
      <c r="AR23" s="1061"/>
      <c r="AS23" s="1061"/>
      <c r="AT23" s="1061"/>
      <c r="AU23" s="1062"/>
      <c r="AV23" s="1062"/>
      <c r="AW23" s="1062"/>
      <c r="AX23" s="1062"/>
      <c r="AY23" s="1063"/>
      <c r="AZ23" s="1064" t="s">
        <v>121</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388</v>
      </c>
      <c r="C28" s="1048"/>
      <c r="D28" s="1048"/>
      <c r="E28" s="1048"/>
      <c r="F28" s="1048"/>
      <c r="G28" s="1048"/>
      <c r="H28" s="1048"/>
      <c r="I28" s="1048"/>
      <c r="J28" s="1048"/>
      <c r="K28" s="1048"/>
      <c r="L28" s="1048"/>
      <c r="M28" s="1048"/>
      <c r="N28" s="1048"/>
      <c r="O28" s="1048"/>
      <c r="P28" s="1049"/>
      <c r="Q28" s="1050">
        <v>1587</v>
      </c>
      <c r="R28" s="1051"/>
      <c r="S28" s="1051"/>
      <c r="T28" s="1051"/>
      <c r="U28" s="1051"/>
      <c r="V28" s="1051">
        <v>1479</v>
      </c>
      <c r="W28" s="1051"/>
      <c r="X28" s="1051"/>
      <c r="Y28" s="1051"/>
      <c r="Z28" s="1051"/>
      <c r="AA28" s="1051">
        <v>108</v>
      </c>
      <c r="AB28" s="1051"/>
      <c r="AC28" s="1051"/>
      <c r="AD28" s="1051"/>
      <c r="AE28" s="1052"/>
      <c r="AF28" s="1053">
        <v>108</v>
      </c>
      <c r="AG28" s="1051"/>
      <c r="AH28" s="1051"/>
      <c r="AI28" s="1051"/>
      <c r="AJ28" s="1054"/>
      <c r="AK28" s="1042" t="s">
        <v>543</v>
      </c>
      <c r="AL28" s="1043"/>
      <c r="AM28" s="1043"/>
      <c r="AN28" s="1043"/>
      <c r="AO28" s="1043"/>
      <c r="AP28" s="1043" t="s">
        <v>543</v>
      </c>
      <c r="AQ28" s="1043"/>
      <c r="AR28" s="1043"/>
      <c r="AS28" s="1043"/>
      <c r="AT28" s="1043"/>
      <c r="AU28" s="1043" t="s">
        <v>543</v>
      </c>
      <c r="AV28" s="1043"/>
      <c r="AW28" s="1043"/>
      <c r="AX28" s="1043"/>
      <c r="AY28" s="1043"/>
      <c r="AZ28" s="1044"/>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389</v>
      </c>
      <c r="C29" s="1031"/>
      <c r="D29" s="1031"/>
      <c r="E29" s="1031"/>
      <c r="F29" s="1031"/>
      <c r="G29" s="1031"/>
      <c r="H29" s="1031"/>
      <c r="I29" s="1031"/>
      <c r="J29" s="1031"/>
      <c r="K29" s="1031"/>
      <c r="L29" s="1031"/>
      <c r="M29" s="1031"/>
      <c r="N29" s="1031"/>
      <c r="O29" s="1031"/>
      <c r="P29" s="1032"/>
      <c r="Q29" s="1038">
        <v>242</v>
      </c>
      <c r="R29" s="1039"/>
      <c r="S29" s="1039"/>
      <c r="T29" s="1039"/>
      <c r="U29" s="1039"/>
      <c r="V29" s="1039">
        <v>229</v>
      </c>
      <c r="W29" s="1039"/>
      <c r="X29" s="1039"/>
      <c r="Y29" s="1039"/>
      <c r="Z29" s="1039"/>
      <c r="AA29" s="1039">
        <v>12</v>
      </c>
      <c r="AB29" s="1039"/>
      <c r="AC29" s="1039"/>
      <c r="AD29" s="1039"/>
      <c r="AE29" s="1040"/>
      <c r="AF29" s="1035">
        <v>12</v>
      </c>
      <c r="AG29" s="1036"/>
      <c r="AH29" s="1036"/>
      <c r="AI29" s="1036"/>
      <c r="AJ29" s="1037"/>
      <c r="AK29" s="980" t="s">
        <v>543</v>
      </c>
      <c r="AL29" s="971"/>
      <c r="AM29" s="971"/>
      <c r="AN29" s="971"/>
      <c r="AO29" s="971"/>
      <c r="AP29" s="971" t="s">
        <v>543</v>
      </c>
      <c r="AQ29" s="971"/>
      <c r="AR29" s="971"/>
      <c r="AS29" s="971"/>
      <c r="AT29" s="971"/>
      <c r="AU29" s="971" t="s">
        <v>543</v>
      </c>
      <c r="AV29" s="971"/>
      <c r="AW29" s="971"/>
      <c r="AX29" s="971"/>
      <c r="AY29" s="971"/>
      <c r="AZ29" s="1041"/>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390</v>
      </c>
      <c r="C30" s="1031"/>
      <c r="D30" s="1031"/>
      <c r="E30" s="1031"/>
      <c r="F30" s="1031"/>
      <c r="G30" s="1031"/>
      <c r="H30" s="1031"/>
      <c r="I30" s="1031"/>
      <c r="J30" s="1031"/>
      <c r="K30" s="1031"/>
      <c r="L30" s="1031"/>
      <c r="M30" s="1031"/>
      <c r="N30" s="1031"/>
      <c r="O30" s="1031"/>
      <c r="P30" s="1032"/>
      <c r="Q30" s="1038">
        <v>236</v>
      </c>
      <c r="R30" s="1039"/>
      <c r="S30" s="1039"/>
      <c r="T30" s="1039"/>
      <c r="U30" s="1039"/>
      <c r="V30" s="1039">
        <v>203</v>
      </c>
      <c r="W30" s="1039"/>
      <c r="X30" s="1039"/>
      <c r="Y30" s="1039"/>
      <c r="Z30" s="1039"/>
      <c r="AA30" s="1039">
        <v>33</v>
      </c>
      <c r="AB30" s="1039"/>
      <c r="AC30" s="1039"/>
      <c r="AD30" s="1039"/>
      <c r="AE30" s="1040"/>
      <c r="AF30" s="1035">
        <v>557</v>
      </c>
      <c r="AG30" s="1036"/>
      <c r="AH30" s="1036"/>
      <c r="AI30" s="1036"/>
      <c r="AJ30" s="1037"/>
      <c r="AK30" s="980">
        <v>17</v>
      </c>
      <c r="AL30" s="971"/>
      <c r="AM30" s="971"/>
      <c r="AN30" s="971"/>
      <c r="AO30" s="971"/>
      <c r="AP30" s="971">
        <v>974</v>
      </c>
      <c r="AQ30" s="971"/>
      <c r="AR30" s="971"/>
      <c r="AS30" s="971"/>
      <c r="AT30" s="971"/>
      <c r="AU30" s="971">
        <v>182</v>
      </c>
      <c r="AV30" s="971"/>
      <c r="AW30" s="971"/>
      <c r="AX30" s="971"/>
      <c r="AY30" s="971"/>
      <c r="AZ30" s="1041" t="s">
        <v>543</v>
      </c>
      <c r="BA30" s="1041"/>
      <c r="BB30" s="1041"/>
      <c r="BC30" s="1041"/>
      <c r="BD30" s="1041"/>
      <c r="BE30" s="972" t="s">
        <v>391</v>
      </c>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392</v>
      </c>
      <c r="C31" s="1031"/>
      <c r="D31" s="1031"/>
      <c r="E31" s="1031"/>
      <c r="F31" s="1031"/>
      <c r="G31" s="1031"/>
      <c r="H31" s="1031"/>
      <c r="I31" s="1031"/>
      <c r="J31" s="1031"/>
      <c r="K31" s="1031"/>
      <c r="L31" s="1031"/>
      <c r="M31" s="1031"/>
      <c r="N31" s="1031"/>
      <c r="O31" s="1031"/>
      <c r="P31" s="1032"/>
      <c r="Q31" s="1038">
        <v>220</v>
      </c>
      <c r="R31" s="1039"/>
      <c r="S31" s="1039"/>
      <c r="T31" s="1039"/>
      <c r="U31" s="1039"/>
      <c r="V31" s="1039">
        <v>225</v>
      </c>
      <c r="W31" s="1039"/>
      <c r="X31" s="1039"/>
      <c r="Y31" s="1039"/>
      <c r="Z31" s="1039"/>
      <c r="AA31" s="1039">
        <v>-5</v>
      </c>
      <c r="AB31" s="1039"/>
      <c r="AC31" s="1039"/>
      <c r="AD31" s="1039"/>
      <c r="AE31" s="1040"/>
      <c r="AF31" s="1035">
        <v>88</v>
      </c>
      <c r="AG31" s="1036"/>
      <c r="AH31" s="1036"/>
      <c r="AI31" s="1036"/>
      <c r="AJ31" s="1037"/>
      <c r="AK31" s="980">
        <v>103</v>
      </c>
      <c r="AL31" s="971"/>
      <c r="AM31" s="971"/>
      <c r="AN31" s="971"/>
      <c r="AO31" s="971"/>
      <c r="AP31" s="971">
        <v>712</v>
      </c>
      <c r="AQ31" s="971"/>
      <c r="AR31" s="971"/>
      <c r="AS31" s="971"/>
      <c r="AT31" s="971"/>
      <c r="AU31" s="971">
        <v>674</v>
      </c>
      <c r="AV31" s="971"/>
      <c r="AW31" s="971"/>
      <c r="AX31" s="971"/>
      <c r="AY31" s="971"/>
      <c r="AZ31" s="1041" t="s">
        <v>543</v>
      </c>
      <c r="BA31" s="1041"/>
      <c r="BB31" s="1041"/>
      <c r="BC31" s="1041"/>
      <c r="BD31" s="1041"/>
      <c r="BE31" s="972" t="s">
        <v>391</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c r="C32" s="1031"/>
      <c r="D32" s="1031"/>
      <c r="E32" s="1031"/>
      <c r="F32" s="1031"/>
      <c r="G32" s="1031"/>
      <c r="H32" s="1031"/>
      <c r="I32" s="1031"/>
      <c r="J32" s="1031"/>
      <c r="K32" s="1031"/>
      <c r="L32" s="1031"/>
      <c r="M32" s="1031"/>
      <c r="N32" s="1031"/>
      <c r="O32" s="1031"/>
      <c r="P32" s="1032"/>
      <c r="Q32" s="1038"/>
      <c r="R32" s="1039"/>
      <c r="S32" s="1039"/>
      <c r="T32" s="1039"/>
      <c r="U32" s="1039"/>
      <c r="V32" s="1039"/>
      <c r="W32" s="1039"/>
      <c r="X32" s="1039"/>
      <c r="Y32" s="1039"/>
      <c r="Z32" s="1039"/>
      <c r="AA32" s="1039"/>
      <c r="AB32" s="1039"/>
      <c r="AC32" s="1039"/>
      <c r="AD32" s="1039"/>
      <c r="AE32" s="1040"/>
      <c r="AF32" s="1035"/>
      <c r="AG32" s="1036"/>
      <c r="AH32" s="1036"/>
      <c r="AI32" s="1036"/>
      <c r="AJ32" s="1037"/>
      <c r="AK32" s="980"/>
      <c r="AL32" s="971"/>
      <c r="AM32" s="971"/>
      <c r="AN32" s="971"/>
      <c r="AO32" s="971"/>
      <c r="AP32" s="971"/>
      <c r="AQ32" s="971"/>
      <c r="AR32" s="971"/>
      <c r="AS32" s="971"/>
      <c r="AT32" s="971"/>
      <c r="AU32" s="971"/>
      <c r="AV32" s="971"/>
      <c r="AW32" s="971"/>
      <c r="AX32" s="971"/>
      <c r="AY32" s="971"/>
      <c r="AZ32" s="1041"/>
      <c r="BA32" s="1041"/>
      <c r="BB32" s="1041"/>
      <c r="BC32" s="1041"/>
      <c r="BD32" s="1041"/>
      <c r="BE32" s="972"/>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393</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376</v>
      </c>
      <c r="B63" s="937" t="s">
        <v>394</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765</v>
      </c>
      <c r="AG63" s="959"/>
      <c r="AH63" s="959"/>
      <c r="AI63" s="959"/>
      <c r="AJ63" s="1022"/>
      <c r="AK63" s="1023"/>
      <c r="AL63" s="963"/>
      <c r="AM63" s="963"/>
      <c r="AN63" s="963"/>
      <c r="AO63" s="963"/>
      <c r="AP63" s="959">
        <v>1686</v>
      </c>
      <c r="AQ63" s="959"/>
      <c r="AR63" s="959"/>
      <c r="AS63" s="959"/>
      <c r="AT63" s="959"/>
      <c r="AU63" s="959">
        <v>856</v>
      </c>
      <c r="AV63" s="959"/>
      <c r="AW63" s="959"/>
      <c r="AX63" s="959"/>
      <c r="AY63" s="959"/>
      <c r="AZ63" s="1017"/>
      <c r="BA63" s="1017"/>
      <c r="BB63" s="1017"/>
      <c r="BC63" s="1017"/>
      <c r="BD63" s="1017"/>
      <c r="BE63" s="960"/>
      <c r="BF63" s="960"/>
      <c r="BG63" s="960"/>
      <c r="BH63" s="960"/>
      <c r="BI63" s="961"/>
      <c r="BJ63" s="1018" t="s">
        <v>121</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395</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396</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397</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544</v>
      </c>
      <c r="C68" s="986"/>
      <c r="D68" s="986"/>
      <c r="E68" s="986"/>
      <c r="F68" s="986"/>
      <c r="G68" s="986"/>
      <c r="H68" s="986"/>
      <c r="I68" s="986"/>
      <c r="J68" s="986"/>
      <c r="K68" s="986"/>
      <c r="L68" s="986"/>
      <c r="M68" s="986"/>
      <c r="N68" s="986"/>
      <c r="O68" s="986"/>
      <c r="P68" s="987"/>
      <c r="Q68" s="988">
        <v>2</v>
      </c>
      <c r="R68" s="982"/>
      <c r="S68" s="982"/>
      <c r="T68" s="982"/>
      <c r="U68" s="982"/>
      <c r="V68" s="982">
        <v>1</v>
      </c>
      <c r="W68" s="982"/>
      <c r="X68" s="982"/>
      <c r="Y68" s="982"/>
      <c r="Z68" s="982"/>
      <c r="AA68" s="982">
        <v>1</v>
      </c>
      <c r="AB68" s="982"/>
      <c r="AC68" s="982"/>
      <c r="AD68" s="982"/>
      <c r="AE68" s="982"/>
      <c r="AF68" s="982">
        <v>1</v>
      </c>
      <c r="AG68" s="982"/>
      <c r="AH68" s="982"/>
      <c r="AI68" s="982"/>
      <c r="AJ68" s="982"/>
      <c r="AK68" s="982" t="s">
        <v>543</v>
      </c>
      <c r="AL68" s="982"/>
      <c r="AM68" s="982"/>
      <c r="AN68" s="982"/>
      <c r="AO68" s="982"/>
      <c r="AP68" s="982" t="s">
        <v>543</v>
      </c>
      <c r="AQ68" s="982"/>
      <c r="AR68" s="982"/>
      <c r="AS68" s="982"/>
      <c r="AT68" s="982"/>
      <c r="AU68" s="982" t="s">
        <v>543</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545</v>
      </c>
      <c r="C69" s="975"/>
      <c r="D69" s="975"/>
      <c r="E69" s="975"/>
      <c r="F69" s="975"/>
      <c r="G69" s="975"/>
      <c r="H69" s="975"/>
      <c r="I69" s="975"/>
      <c r="J69" s="975"/>
      <c r="K69" s="975"/>
      <c r="L69" s="975"/>
      <c r="M69" s="975"/>
      <c r="N69" s="975"/>
      <c r="O69" s="975"/>
      <c r="P69" s="976"/>
      <c r="Q69" s="977">
        <v>4917</v>
      </c>
      <c r="R69" s="971"/>
      <c r="S69" s="971"/>
      <c r="T69" s="971"/>
      <c r="U69" s="971"/>
      <c r="V69" s="971">
        <v>4349</v>
      </c>
      <c r="W69" s="971"/>
      <c r="X69" s="971"/>
      <c r="Y69" s="971"/>
      <c r="Z69" s="971"/>
      <c r="AA69" s="971">
        <v>568</v>
      </c>
      <c r="AB69" s="971"/>
      <c r="AC69" s="971"/>
      <c r="AD69" s="971"/>
      <c r="AE69" s="971"/>
      <c r="AF69" s="971">
        <v>568</v>
      </c>
      <c r="AG69" s="971"/>
      <c r="AH69" s="971"/>
      <c r="AI69" s="971"/>
      <c r="AJ69" s="971"/>
      <c r="AK69" s="971">
        <v>11</v>
      </c>
      <c r="AL69" s="971"/>
      <c r="AM69" s="971"/>
      <c r="AN69" s="971"/>
      <c r="AO69" s="971"/>
      <c r="AP69" s="971" t="s">
        <v>543</v>
      </c>
      <c r="AQ69" s="971"/>
      <c r="AR69" s="971"/>
      <c r="AS69" s="971"/>
      <c r="AT69" s="971"/>
      <c r="AU69" s="971" t="s">
        <v>543</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546</v>
      </c>
      <c r="C70" s="975"/>
      <c r="D70" s="975"/>
      <c r="E70" s="975"/>
      <c r="F70" s="975"/>
      <c r="G70" s="975"/>
      <c r="H70" s="975"/>
      <c r="I70" s="975"/>
      <c r="J70" s="975"/>
      <c r="K70" s="975"/>
      <c r="L70" s="975"/>
      <c r="M70" s="975"/>
      <c r="N70" s="975"/>
      <c r="O70" s="975"/>
      <c r="P70" s="976"/>
      <c r="Q70" s="977">
        <v>96</v>
      </c>
      <c r="R70" s="971"/>
      <c r="S70" s="971"/>
      <c r="T70" s="971"/>
      <c r="U70" s="971"/>
      <c r="V70" s="971">
        <v>63</v>
      </c>
      <c r="W70" s="971"/>
      <c r="X70" s="971"/>
      <c r="Y70" s="971"/>
      <c r="Z70" s="971"/>
      <c r="AA70" s="971">
        <v>33</v>
      </c>
      <c r="AB70" s="971"/>
      <c r="AC70" s="971"/>
      <c r="AD70" s="971"/>
      <c r="AE70" s="971"/>
      <c r="AF70" s="971">
        <v>33</v>
      </c>
      <c r="AG70" s="971"/>
      <c r="AH70" s="971"/>
      <c r="AI70" s="971"/>
      <c r="AJ70" s="971"/>
      <c r="AK70" s="971" t="s">
        <v>543</v>
      </c>
      <c r="AL70" s="971"/>
      <c r="AM70" s="971"/>
      <c r="AN70" s="971"/>
      <c r="AO70" s="971"/>
      <c r="AP70" s="971" t="s">
        <v>543</v>
      </c>
      <c r="AQ70" s="971"/>
      <c r="AR70" s="971"/>
      <c r="AS70" s="971"/>
      <c r="AT70" s="971"/>
      <c r="AU70" s="971" t="s">
        <v>543</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547</v>
      </c>
      <c r="C71" s="975"/>
      <c r="D71" s="975"/>
      <c r="E71" s="975"/>
      <c r="F71" s="975"/>
      <c r="G71" s="975"/>
      <c r="H71" s="975"/>
      <c r="I71" s="975"/>
      <c r="J71" s="975"/>
      <c r="K71" s="975"/>
      <c r="L71" s="975"/>
      <c r="M71" s="975"/>
      <c r="N71" s="975"/>
      <c r="O71" s="975"/>
      <c r="P71" s="976"/>
      <c r="Q71" s="977">
        <v>89</v>
      </c>
      <c r="R71" s="971"/>
      <c r="S71" s="971"/>
      <c r="T71" s="971"/>
      <c r="U71" s="971"/>
      <c r="V71" s="971">
        <v>88</v>
      </c>
      <c r="W71" s="971"/>
      <c r="X71" s="971"/>
      <c r="Y71" s="971"/>
      <c r="Z71" s="971"/>
      <c r="AA71" s="971">
        <v>1</v>
      </c>
      <c r="AB71" s="971"/>
      <c r="AC71" s="971"/>
      <c r="AD71" s="971"/>
      <c r="AE71" s="971"/>
      <c r="AF71" s="971">
        <v>1</v>
      </c>
      <c r="AG71" s="971"/>
      <c r="AH71" s="971"/>
      <c r="AI71" s="971"/>
      <c r="AJ71" s="971"/>
      <c r="AK71" s="971" t="s">
        <v>543</v>
      </c>
      <c r="AL71" s="971"/>
      <c r="AM71" s="971"/>
      <c r="AN71" s="971"/>
      <c r="AO71" s="971"/>
      <c r="AP71" s="971" t="s">
        <v>543</v>
      </c>
      <c r="AQ71" s="971"/>
      <c r="AR71" s="971"/>
      <c r="AS71" s="971"/>
      <c r="AT71" s="971"/>
      <c r="AU71" s="971" t="s">
        <v>543</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548</v>
      </c>
      <c r="C72" s="975"/>
      <c r="D72" s="975"/>
      <c r="E72" s="975"/>
      <c r="F72" s="975"/>
      <c r="G72" s="975"/>
      <c r="H72" s="975"/>
      <c r="I72" s="975"/>
      <c r="J72" s="975"/>
      <c r="K72" s="975"/>
      <c r="L72" s="975"/>
      <c r="M72" s="975"/>
      <c r="N72" s="975"/>
      <c r="O72" s="975"/>
      <c r="P72" s="976"/>
      <c r="Q72" s="977">
        <v>3945</v>
      </c>
      <c r="R72" s="971"/>
      <c r="S72" s="971"/>
      <c r="T72" s="971"/>
      <c r="U72" s="971"/>
      <c r="V72" s="971">
        <v>3799</v>
      </c>
      <c r="W72" s="971"/>
      <c r="X72" s="971"/>
      <c r="Y72" s="971"/>
      <c r="Z72" s="971"/>
      <c r="AA72" s="971">
        <v>146</v>
      </c>
      <c r="AB72" s="971"/>
      <c r="AC72" s="971"/>
      <c r="AD72" s="971"/>
      <c r="AE72" s="971"/>
      <c r="AF72" s="971">
        <v>140</v>
      </c>
      <c r="AG72" s="971"/>
      <c r="AH72" s="971"/>
      <c r="AI72" s="971"/>
      <c r="AJ72" s="971"/>
      <c r="AK72" s="971">
        <v>285</v>
      </c>
      <c r="AL72" s="971"/>
      <c r="AM72" s="971"/>
      <c r="AN72" s="971"/>
      <c r="AO72" s="971"/>
      <c r="AP72" s="971" t="s">
        <v>543</v>
      </c>
      <c r="AQ72" s="971"/>
      <c r="AR72" s="971"/>
      <c r="AS72" s="971"/>
      <c r="AT72" s="971"/>
      <c r="AU72" s="971" t="s">
        <v>543</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549</v>
      </c>
      <c r="C73" s="975"/>
      <c r="D73" s="975"/>
      <c r="E73" s="975"/>
      <c r="F73" s="975"/>
      <c r="G73" s="975"/>
      <c r="H73" s="975"/>
      <c r="I73" s="975"/>
      <c r="J73" s="975"/>
      <c r="K73" s="975"/>
      <c r="L73" s="975"/>
      <c r="M73" s="975"/>
      <c r="N73" s="975"/>
      <c r="O73" s="975"/>
      <c r="P73" s="976"/>
      <c r="Q73" s="977">
        <v>6533</v>
      </c>
      <c r="R73" s="971"/>
      <c r="S73" s="971"/>
      <c r="T73" s="971"/>
      <c r="U73" s="971"/>
      <c r="V73" s="971">
        <v>6297</v>
      </c>
      <c r="W73" s="971"/>
      <c r="X73" s="971"/>
      <c r="Y73" s="971"/>
      <c r="Z73" s="971"/>
      <c r="AA73" s="971">
        <v>236</v>
      </c>
      <c r="AB73" s="971"/>
      <c r="AC73" s="971"/>
      <c r="AD73" s="971"/>
      <c r="AE73" s="971"/>
      <c r="AF73" s="971">
        <v>236</v>
      </c>
      <c r="AG73" s="971"/>
      <c r="AH73" s="971"/>
      <c r="AI73" s="971"/>
      <c r="AJ73" s="971"/>
      <c r="AK73" s="971" t="s">
        <v>543</v>
      </c>
      <c r="AL73" s="971"/>
      <c r="AM73" s="971"/>
      <c r="AN73" s="971"/>
      <c r="AO73" s="971"/>
      <c r="AP73" s="971" t="s">
        <v>543</v>
      </c>
      <c r="AQ73" s="971"/>
      <c r="AR73" s="971"/>
      <c r="AS73" s="971"/>
      <c r="AT73" s="971"/>
      <c r="AU73" s="971" t="s">
        <v>543</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550</v>
      </c>
      <c r="C74" s="975"/>
      <c r="D74" s="975"/>
      <c r="E74" s="975"/>
      <c r="F74" s="975"/>
      <c r="G74" s="975"/>
      <c r="H74" s="975"/>
      <c r="I74" s="975"/>
      <c r="J74" s="975"/>
      <c r="K74" s="975"/>
      <c r="L74" s="975"/>
      <c r="M74" s="975"/>
      <c r="N74" s="975"/>
      <c r="O74" s="975"/>
      <c r="P74" s="976"/>
      <c r="Q74" s="977">
        <v>75</v>
      </c>
      <c r="R74" s="971"/>
      <c r="S74" s="971"/>
      <c r="T74" s="971"/>
      <c r="U74" s="971"/>
      <c r="V74" s="971">
        <v>68</v>
      </c>
      <c r="W74" s="971"/>
      <c r="X74" s="971"/>
      <c r="Y74" s="971"/>
      <c r="Z74" s="971"/>
      <c r="AA74" s="971">
        <v>7</v>
      </c>
      <c r="AB74" s="971"/>
      <c r="AC74" s="971"/>
      <c r="AD74" s="971"/>
      <c r="AE74" s="971"/>
      <c r="AF74" s="971">
        <v>7</v>
      </c>
      <c r="AG74" s="971"/>
      <c r="AH74" s="971"/>
      <c r="AI74" s="971"/>
      <c r="AJ74" s="971"/>
      <c r="AK74" s="971">
        <v>17</v>
      </c>
      <c r="AL74" s="971"/>
      <c r="AM74" s="971"/>
      <c r="AN74" s="971"/>
      <c r="AO74" s="971"/>
      <c r="AP74" s="971" t="s">
        <v>543</v>
      </c>
      <c r="AQ74" s="971"/>
      <c r="AR74" s="971"/>
      <c r="AS74" s="971"/>
      <c r="AT74" s="971"/>
      <c r="AU74" s="971" t="s">
        <v>543</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t="s">
        <v>551</v>
      </c>
      <c r="C75" s="975"/>
      <c r="D75" s="975"/>
      <c r="E75" s="975"/>
      <c r="F75" s="975"/>
      <c r="G75" s="975"/>
      <c r="H75" s="975"/>
      <c r="I75" s="975"/>
      <c r="J75" s="975"/>
      <c r="K75" s="975"/>
      <c r="L75" s="975"/>
      <c r="M75" s="975"/>
      <c r="N75" s="975"/>
      <c r="O75" s="975"/>
      <c r="P75" s="976"/>
      <c r="Q75" s="978">
        <v>143031</v>
      </c>
      <c r="R75" s="979"/>
      <c r="S75" s="979"/>
      <c r="T75" s="979"/>
      <c r="U75" s="980"/>
      <c r="V75" s="981">
        <v>140009</v>
      </c>
      <c r="W75" s="979"/>
      <c r="X75" s="979"/>
      <c r="Y75" s="979"/>
      <c r="Z75" s="980"/>
      <c r="AA75" s="981">
        <v>3022</v>
      </c>
      <c r="AB75" s="979"/>
      <c r="AC75" s="979"/>
      <c r="AD75" s="979"/>
      <c r="AE75" s="980"/>
      <c r="AF75" s="981">
        <v>3022</v>
      </c>
      <c r="AG75" s="979"/>
      <c r="AH75" s="979"/>
      <c r="AI75" s="979"/>
      <c r="AJ75" s="980"/>
      <c r="AK75" s="981" t="s">
        <v>543</v>
      </c>
      <c r="AL75" s="979"/>
      <c r="AM75" s="979"/>
      <c r="AN75" s="979"/>
      <c r="AO75" s="980"/>
      <c r="AP75" s="981" t="s">
        <v>543</v>
      </c>
      <c r="AQ75" s="979"/>
      <c r="AR75" s="979"/>
      <c r="AS75" s="979"/>
      <c r="AT75" s="980"/>
      <c r="AU75" s="981" t="s">
        <v>543</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376</v>
      </c>
      <c r="B88" s="937" t="s">
        <v>398</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4008</v>
      </c>
      <c r="AG88" s="959"/>
      <c r="AH88" s="959"/>
      <c r="AI88" s="959"/>
      <c r="AJ88" s="959"/>
      <c r="AK88" s="963"/>
      <c r="AL88" s="963"/>
      <c r="AM88" s="963"/>
      <c r="AN88" s="963"/>
      <c r="AO88" s="963"/>
      <c r="AP88" s="959" t="s">
        <v>543</v>
      </c>
      <c r="AQ88" s="959"/>
      <c r="AR88" s="959"/>
      <c r="AS88" s="959"/>
      <c r="AT88" s="959"/>
      <c r="AU88" s="959" t="s">
        <v>543</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399</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10</v>
      </c>
      <c r="CS102" s="953"/>
      <c r="CT102" s="953"/>
      <c r="CU102" s="953"/>
      <c r="CV102" s="954"/>
      <c r="CW102" s="952">
        <v>10</v>
      </c>
      <c r="CX102" s="953"/>
      <c r="CY102" s="953"/>
      <c r="CZ102" s="953"/>
      <c r="DA102" s="954"/>
      <c r="DB102" s="952" t="s">
        <v>484</v>
      </c>
      <c r="DC102" s="953"/>
      <c r="DD102" s="953"/>
      <c r="DE102" s="953"/>
      <c r="DF102" s="954"/>
      <c r="DG102" s="952" t="s">
        <v>484</v>
      </c>
      <c r="DH102" s="953"/>
      <c r="DI102" s="953"/>
      <c r="DJ102" s="953"/>
      <c r="DK102" s="954"/>
      <c r="DL102" s="952">
        <v>53</v>
      </c>
      <c r="DM102" s="953"/>
      <c r="DN102" s="953"/>
      <c r="DO102" s="953"/>
      <c r="DP102" s="954"/>
      <c r="DQ102" s="952">
        <v>48</v>
      </c>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400</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401</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402</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403</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404</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405</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406</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407</v>
      </c>
      <c r="AB109" s="896"/>
      <c r="AC109" s="896"/>
      <c r="AD109" s="896"/>
      <c r="AE109" s="897"/>
      <c r="AF109" s="898" t="s">
        <v>408</v>
      </c>
      <c r="AG109" s="896"/>
      <c r="AH109" s="896"/>
      <c r="AI109" s="896"/>
      <c r="AJ109" s="897"/>
      <c r="AK109" s="898" t="s">
        <v>294</v>
      </c>
      <c r="AL109" s="896"/>
      <c r="AM109" s="896"/>
      <c r="AN109" s="896"/>
      <c r="AO109" s="897"/>
      <c r="AP109" s="898" t="s">
        <v>409</v>
      </c>
      <c r="AQ109" s="896"/>
      <c r="AR109" s="896"/>
      <c r="AS109" s="896"/>
      <c r="AT109" s="929"/>
      <c r="AU109" s="895" t="s">
        <v>406</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407</v>
      </c>
      <c r="BR109" s="896"/>
      <c r="BS109" s="896"/>
      <c r="BT109" s="896"/>
      <c r="BU109" s="897"/>
      <c r="BV109" s="898" t="s">
        <v>408</v>
      </c>
      <c r="BW109" s="896"/>
      <c r="BX109" s="896"/>
      <c r="BY109" s="896"/>
      <c r="BZ109" s="897"/>
      <c r="CA109" s="898" t="s">
        <v>294</v>
      </c>
      <c r="CB109" s="896"/>
      <c r="CC109" s="896"/>
      <c r="CD109" s="896"/>
      <c r="CE109" s="897"/>
      <c r="CF109" s="936" t="s">
        <v>409</v>
      </c>
      <c r="CG109" s="936"/>
      <c r="CH109" s="936"/>
      <c r="CI109" s="936"/>
      <c r="CJ109" s="936"/>
      <c r="CK109" s="898" t="s">
        <v>410</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407</v>
      </c>
      <c r="DH109" s="896"/>
      <c r="DI109" s="896"/>
      <c r="DJ109" s="896"/>
      <c r="DK109" s="897"/>
      <c r="DL109" s="898" t="s">
        <v>408</v>
      </c>
      <c r="DM109" s="896"/>
      <c r="DN109" s="896"/>
      <c r="DO109" s="896"/>
      <c r="DP109" s="897"/>
      <c r="DQ109" s="898" t="s">
        <v>294</v>
      </c>
      <c r="DR109" s="896"/>
      <c r="DS109" s="896"/>
      <c r="DT109" s="896"/>
      <c r="DU109" s="897"/>
      <c r="DV109" s="898" t="s">
        <v>409</v>
      </c>
      <c r="DW109" s="896"/>
      <c r="DX109" s="896"/>
      <c r="DY109" s="896"/>
      <c r="DZ109" s="929"/>
    </row>
    <row r="110" spans="1:131" s="218" customFormat="1" ht="26.25" customHeight="1" x14ac:dyDescent="0.15">
      <c r="A110" s="807" t="s">
        <v>411</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1348962</v>
      </c>
      <c r="AB110" s="889"/>
      <c r="AC110" s="889"/>
      <c r="AD110" s="889"/>
      <c r="AE110" s="890"/>
      <c r="AF110" s="891">
        <v>1380509</v>
      </c>
      <c r="AG110" s="889"/>
      <c r="AH110" s="889"/>
      <c r="AI110" s="889"/>
      <c r="AJ110" s="890"/>
      <c r="AK110" s="891">
        <v>1301673</v>
      </c>
      <c r="AL110" s="889"/>
      <c r="AM110" s="889"/>
      <c r="AN110" s="889"/>
      <c r="AO110" s="890"/>
      <c r="AP110" s="892">
        <v>29.4</v>
      </c>
      <c r="AQ110" s="893"/>
      <c r="AR110" s="893"/>
      <c r="AS110" s="893"/>
      <c r="AT110" s="894"/>
      <c r="AU110" s="930" t="s">
        <v>69</v>
      </c>
      <c r="AV110" s="931"/>
      <c r="AW110" s="931"/>
      <c r="AX110" s="931"/>
      <c r="AY110" s="931"/>
      <c r="AZ110" s="860" t="s">
        <v>412</v>
      </c>
      <c r="BA110" s="808"/>
      <c r="BB110" s="808"/>
      <c r="BC110" s="808"/>
      <c r="BD110" s="808"/>
      <c r="BE110" s="808"/>
      <c r="BF110" s="808"/>
      <c r="BG110" s="808"/>
      <c r="BH110" s="808"/>
      <c r="BI110" s="808"/>
      <c r="BJ110" s="808"/>
      <c r="BK110" s="808"/>
      <c r="BL110" s="808"/>
      <c r="BM110" s="808"/>
      <c r="BN110" s="808"/>
      <c r="BO110" s="808"/>
      <c r="BP110" s="809"/>
      <c r="BQ110" s="861">
        <v>9236373</v>
      </c>
      <c r="BR110" s="842"/>
      <c r="BS110" s="842"/>
      <c r="BT110" s="842"/>
      <c r="BU110" s="842"/>
      <c r="BV110" s="842">
        <v>8688020</v>
      </c>
      <c r="BW110" s="842"/>
      <c r="BX110" s="842"/>
      <c r="BY110" s="842"/>
      <c r="BZ110" s="842"/>
      <c r="CA110" s="842">
        <v>9123782</v>
      </c>
      <c r="CB110" s="842"/>
      <c r="CC110" s="842"/>
      <c r="CD110" s="842"/>
      <c r="CE110" s="842"/>
      <c r="CF110" s="866">
        <v>206.2</v>
      </c>
      <c r="CG110" s="867"/>
      <c r="CH110" s="867"/>
      <c r="CI110" s="867"/>
      <c r="CJ110" s="867"/>
      <c r="CK110" s="926" t="s">
        <v>413</v>
      </c>
      <c r="CL110" s="819"/>
      <c r="CM110" s="860" t="s">
        <v>414</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121</v>
      </c>
      <c r="DH110" s="842"/>
      <c r="DI110" s="842"/>
      <c r="DJ110" s="842"/>
      <c r="DK110" s="842"/>
      <c r="DL110" s="842" t="s">
        <v>121</v>
      </c>
      <c r="DM110" s="842"/>
      <c r="DN110" s="842"/>
      <c r="DO110" s="842"/>
      <c r="DP110" s="842"/>
      <c r="DQ110" s="842" t="s">
        <v>121</v>
      </c>
      <c r="DR110" s="842"/>
      <c r="DS110" s="842"/>
      <c r="DT110" s="842"/>
      <c r="DU110" s="842"/>
      <c r="DV110" s="843" t="s">
        <v>121</v>
      </c>
      <c r="DW110" s="843"/>
      <c r="DX110" s="843"/>
      <c r="DY110" s="843"/>
      <c r="DZ110" s="844"/>
    </row>
    <row r="111" spans="1:131" s="218" customFormat="1" ht="26.25" customHeight="1" x14ac:dyDescent="0.15">
      <c r="A111" s="774" t="s">
        <v>415</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121</v>
      </c>
      <c r="AB111" s="919"/>
      <c r="AC111" s="919"/>
      <c r="AD111" s="919"/>
      <c r="AE111" s="920"/>
      <c r="AF111" s="921" t="s">
        <v>121</v>
      </c>
      <c r="AG111" s="919"/>
      <c r="AH111" s="919"/>
      <c r="AI111" s="919"/>
      <c r="AJ111" s="920"/>
      <c r="AK111" s="921" t="s">
        <v>121</v>
      </c>
      <c r="AL111" s="919"/>
      <c r="AM111" s="919"/>
      <c r="AN111" s="919"/>
      <c r="AO111" s="920"/>
      <c r="AP111" s="922" t="s">
        <v>121</v>
      </c>
      <c r="AQ111" s="923"/>
      <c r="AR111" s="923"/>
      <c r="AS111" s="923"/>
      <c r="AT111" s="924"/>
      <c r="AU111" s="932"/>
      <c r="AV111" s="933"/>
      <c r="AW111" s="933"/>
      <c r="AX111" s="933"/>
      <c r="AY111" s="933"/>
      <c r="AZ111" s="815" t="s">
        <v>416</v>
      </c>
      <c r="BA111" s="752"/>
      <c r="BB111" s="752"/>
      <c r="BC111" s="752"/>
      <c r="BD111" s="752"/>
      <c r="BE111" s="752"/>
      <c r="BF111" s="752"/>
      <c r="BG111" s="752"/>
      <c r="BH111" s="752"/>
      <c r="BI111" s="752"/>
      <c r="BJ111" s="752"/>
      <c r="BK111" s="752"/>
      <c r="BL111" s="752"/>
      <c r="BM111" s="752"/>
      <c r="BN111" s="752"/>
      <c r="BO111" s="752"/>
      <c r="BP111" s="753"/>
      <c r="BQ111" s="816">
        <v>5306</v>
      </c>
      <c r="BR111" s="817"/>
      <c r="BS111" s="817"/>
      <c r="BT111" s="817"/>
      <c r="BU111" s="817"/>
      <c r="BV111" s="817">
        <v>2705</v>
      </c>
      <c r="BW111" s="817"/>
      <c r="BX111" s="817"/>
      <c r="BY111" s="817"/>
      <c r="BZ111" s="817"/>
      <c r="CA111" s="817">
        <v>961</v>
      </c>
      <c r="CB111" s="817"/>
      <c r="CC111" s="817"/>
      <c r="CD111" s="817"/>
      <c r="CE111" s="817"/>
      <c r="CF111" s="875">
        <v>0</v>
      </c>
      <c r="CG111" s="876"/>
      <c r="CH111" s="876"/>
      <c r="CI111" s="876"/>
      <c r="CJ111" s="876"/>
      <c r="CK111" s="927"/>
      <c r="CL111" s="821"/>
      <c r="CM111" s="815" t="s">
        <v>417</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121</v>
      </c>
      <c r="DH111" s="817"/>
      <c r="DI111" s="817"/>
      <c r="DJ111" s="817"/>
      <c r="DK111" s="817"/>
      <c r="DL111" s="817" t="s">
        <v>121</v>
      </c>
      <c r="DM111" s="817"/>
      <c r="DN111" s="817"/>
      <c r="DO111" s="817"/>
      <c r="DP111" s="817"/>
      <c r="DQ111" s="817" t="s">
        <v>121</v>
      </c>
      <c r="DR111" s="817"/>
      <c r="DS111" s="817"/>
      <c r="DT111" s="817"/>
      <c r="DU111" s="817"/>
      <c r="DV111" s="794" t="s">
        <v>121</v>
      </c>
      <c r="DW111" s="794"/>
      <c r="DX111" s="794"/>
      <c r="DY111" s="794"/>
      <c r="DZ111" s="795"/>
    </row>
    <row r="112" spans="1:131" s="218" customFormat="1" ht="26.25" customHeight="1" x14ac:dyDescent="0.15">
      <c r="A112" s="912" t="s">
        <v>418</v>
      </c>
      <c r="B112" s="913"/>
      <c r="C112" s="752" t="s">
        <v>419</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121</v>
      </c>
      <c r="AB112" s="780"/>
      <c r="AC112" s="780"/>
      <c r="AD112" s="780"/>
      <c r="AE112" s="781"/>
      <c r="AF112" s="782" t="s">
        <v>121</v>
      </c>
      <c r="AG112" s="780"/>
      <c r="AH112" s="780"/>
      <c r="AI112" s="780"/>
      <c r="AJ112" s="781"/>
      <c r="AK112" s="782" t="s">
        <v>121</v>
      </c>
      <c r="AL112" s="780"/>
      <c r="AM112" s="780"/>
      <c r="AN112" s="780"/>
      <c r="AO112" s="781"/>
      <c r="AP112" s="824" t="s">
        <v>121</v>
      </c>
      <c r="AQ112" s="825"/>
      <c r="AR112" s="825"/>
      <c r="AS112" s="825"/>
      <c r="AT112" s="826"/>
      <c r="AU112" s="932"/>
      <c r="AV112" s="933"/>
      <c r="AW112" s="933"/>
      <c r="AX112" s="933"/>
      <c r="AY112" s="933"/>
      <c r="AZ112" s="815" t="s">
        <v>420</v>
      </c>
      <c r="BA112" s="752"/>
      <c r="BB112" s="752"/>
      <c r="BC112" s="752"/>
      <c r="BD112" s="752"/>
      <c r="BE112" s="752"/>
      <c r="BF112" s="752"/>
      <c r="BG112" s="752"/>
      <c r="BH112" s="752"/>
      <c r="BI112" s="752"/>
      <c r="BJ112" s="752"/>
      <c r="BK112" s="752"/>
      <c r="BL112" s="752"/>
      <c r="BM112" s="752"/>
      <c r="BN112" s="752"/>
      <c r="BO112" s="752"/>
      <c r="BP112" s="753"/>
      <c r="BQ112" s="816">
        <v>778457</v>
      </c>
      <c r="BR112" s="817"/>
      <c r="BS112" s="817"/>
      <c r="BT112" s="817"/>
      <c r="BU112" s="817"/>
      <c r="BV112" s="817">
        <v>859690</v>
      </c>
      <c r="BW112" s="817"/>
      <c r="BX112" s="817"/>
      <c r="BY112" s="817"/>
      <c r="BZ112" s="817"/>
      <c r="CA112" s="817">
        <v>855992</v>
      </c>
      <c r="CB112" s="817"/>
      <c r="CC112" s="817"/>
      <c r="CD112" s="817"/>
      <c r="CE112" s="817"/>
      <c r="CF112" s="875">
        <v>19.3</v>
      </c>
      <c r="CG112" s="876"/>
      <c r="CH112" s="876"/>
      <c r="CI112" s="876"/>
      <c r="CJ112" s="876"/>
      <c r="CK112" s="927"/>
      <c r="CL112" s="821"/>
      <c r="CM112" s="815" t="s">
        <v>421</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121</v>
      </c>
      <c r="DH112" s="817"/>
      <c r="DI112" s="817"/>
      <c r="DJ112" s="817"/>
      <c r="DK112" s="817"/>
      <c r="DL112" s="817" t="s">
        <v>121</v>
      </c>
      <c r="DM112" s="817"/>
      <c r="DN112" s="817"/>
      <c r="DO112" s="817"/>
      <c r="DP112" s="817"/>
      <c r="DQ112" s="817" t="s">
        <v>121</v>
      </c>
      <c r="DR112" s="817"/>
      <c r="DS112" s="817"/>
      <c r="DT112" s="817"/>
      <c r="DU112" s="817"/>
      <c r="DV112" s="794" t="s">
        <v>121</v>
      </c>
      <c r="DW112" s="794"/>
      <c r="DX112" s="794"/>
      <c r="DY112" s="794"/>
      <c r="DZ112" s="795"/>
    </row>
    <row r="113" spans="1:130" s="218" customFormat="1" ht="26.25" customHeight="1" x14ac:dyDescent="0.15">
      <c r="A113" s="914"/>
      <c r="B113" s="915"/>
      <c r="C113" s="752" t="s">
        <v>422</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79943</v>
      </c>
      <c r="AB113" s="919"/>
      <c r="AC113" s="919"/>
      <c r="AD113" s="919"/>
      <c r="AE113" s="920"/>
      <c r="AF113" s="921">
        <v>76157</v>
      </c>
      <c r="AG113" s="919"/>
      <c r="AH113" s="919"/>
      <c r="AI113" s="919"/>
      <c r="AJ113" s="920"/>
      <c r="AK113" s="921">
        <v>75515</v>
      </c>
      <c r="AL113" s="919"/>
      <c r="AM113" s="919"/>
      <c r="AN113" s="919"/>
      <c r="AO113" s="920"/>
      <c r="AP113" s="922">
        <v>1.7</v>
      </c>
      <c r="AQ113" s="923"/>
      <c r="AR113" s="923"/>
      <c r="AS113" s="923"/>
      <c r="AT113" s="924"/>
      <c r="AU113" s="932"/>
      <c r="AV113" s="933"/>
      <c r="AW113" s="933"/>
      <c r="AX113" s="933"/>
      <c r="AY113" s="933"/>
      <c r="AZ113" s="815" t="s">
        <v>423</v>
      </c>
      <c r="BA113" s="752"/>
      <c r="BB113" s="752"/>
      <c r="BC113" s="752"/>
      <c r="BD113" s="752"/>
      <c r="BE113" s="752"/>
      <c r="BF113" s="752"/>
      <c r="BG113" s="752"/>
      <c r="BH113" s="752"/>
      <c r="BI113" s="752"/>
      <c r="BJ113" s="752"/>
      <c r="BK113" s="752"/>
      <c r="BL113" s="752"/>
      <c r="BM113" s="752"/>
      <c r="BN113" s="752"/>
      <c r="BO113" s="752"/>
      <c r="BP113" s="753"/>
      <c r="BQ113" s="816">
        <v>1975</v>
      </c>
      <c r="BR113" s="817"/>
      <c r="BS113" s="817"/>
      <c r="BT113" s="817"/>
      <c r="BU113" s="817"/>
      <c r="BV113" s="817" t="s">
        <v>121</v>
      </c>
      <c r="BW113" s="817"/>
      <c r="BX113" s="817"/>
      <c r="BY113" s="817"/>
      <c r="BZ113" s="817"/>
      <c r="CA113" s="817" t="s">
        <v>121</v>
      </c>
      <c r="CB113" s="817"/>
      <c r="CC113" s="817"/>
      <c r="CD113" s="817"/>
      <c r="CE113" s="817"/>
      <c r="CF113" s="875" t="s">
        <v>121</v>
      </c>
      <c r="CG113" s="876"/>
      <c r="CH113" s="876"/>
      <c r="CI113" s="876"/>
      <c r="CJ113" s="876"/>
      <c r="CK113" s="927"/>
      <c r="CL113" s="821"/>
      <c r="CM113" s="815" t="s">
        <v>424</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121</v>
      </c>
      <c r="DH113" s="780"/>
      <c r="DI113" s="780"/>
      <c r="DJ113" s="780"/>
      <c r="DK113" s="781"/>
      <c r="DL113" s="782" t="s">
        <v>121</v>
      </c>
      <c r="DM113" s="780"/>
      <c r="DN113" s="780"/>
      <c r="DO113" s="780"/>
      <c r="DP113" s="781"/>
      <c r="DQ113" s="782" t="s">
        <v>121</v>
      </c>
      <c r="DR113" s="780"/>
      <c r="DS113" s="780"/>
      <c r="DT113" s="780"/>
      <c r="DU113" s="781"/>
      <c r="DV113" s="824" t="s">
        <v>121</v>
      </c>
      <c r="DW113" s="825"/>
      <c r="DX113" s="825"/>
      <c r="DY113" s="825"/>
      <c r="DZ113" s="826"/>
    </row>
    <row r="114" spans="1:130" s="218" customFormat="1" ht="26.25" customHeight="1" x14ac:dyDescent="0.15">
      <c r="A114" s="914"/>
      <c r="B114" s="915"/>
      <c r="C114" s="752" t="s">
        <v>425</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4870</v>
      </c>
      <c r="AB114" s="780"/>
      <c r="AC114" s="780"/>
      <c r="AD114" s="780"/>
      <c r="AE114" s="781"/>
      <c r="AF114" s="782">
        <v>2023</v>
      </c>
      <c r="AG114" s="780"/>
      <c r="AH114" s="780"/>
      <c r="AI114" s="780"/>
      <c r="AJ114" s="781"/>
      <c r="AK114" s="782" t="s">
        <v>121</v>
      </c>
      <c r="AL114" s="780"/>
      <c r="AM114" s="780"/>
      <c r="AN114" s="780"/>
      <c r="AO114" s="781"/>
      <c r="AP114" s="824" t="s">
        <v>121</v>
      </c>
      <c r="AQ114" s="825"/>
      <c r="AR114" s="825"/>
      <c r="AS114" s="825"/>
      <c r="AT114" s="826"/>
      <c r="AU114" s="932"/>
      <c r="AV114" s="933"/>
      <c r="AW114" s="933"/>
      <c r="AX114" s="933"/>
      <c r="AY114" s="933"/>
      <c r="AZ114" s="815" t="s">
        <v>426</v>
      </c>
      <c r="BA114" s="752"/>
      <c r="BB114" s="752"/>
      <c r="BC114" s="752"/>
      <c r="BD114" s="752"/>
      <c r="BE114" s="752"/>
      <c r="BF114" s="752"/>
      <c r="BG114" s="752"/>
      <c r="BH114" s="752"/>
      <c r="BI114" s="752"/>
      <c r="BJ114" s="752"/>
      <c r="BK114" s="752"/>
      <c r="BL114" s="752"/>
      <c r="BM114" s="752"/>
      <c r="BN114" s="752"/>
      <c r="BO114" s="752"/>
      <c r="BP114" s="753"/>
      <c r="BQ114" s="816">
        <v>783108</v>
      </c>
      <c r="BR114" s="817"/>
      <c r="BS114" s="817"/>
      <c r="BT114" s="817"/>
      <c r="BU114" s="817"/>
      <c r="BV114" s="817">
        <v>864006</v>
      </c>
      <c r="BW114" s="817"/>
      <c r="BX114" s="817"/>
      <c r="BY114" s="817"/>
      <c r="BZ114" s="817"/>
      <c r="CA114" s="817">
        <v>782267</v>
      </c>
      <c r="CB114" s="817"/>
      <c r="CC114" s="817"/>
      <c r="CD114" s="817"/>
      <c r="CE114" s="817"/>
      <c r="CF114" s="875">
        <v>17.7</v>
      </c>
      <c r="CG114" s="876"/>
      <c r="CH114" s="876"/>
      <c r="CI114" s="876"/>
      <c r="CJ114" s="876"/>
      <c r="CK114" s="927"/>
      <c r="CL114" s="821"/>
      <c r="CM114" s="815" t="s">
        <v>427</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121</v>
      </c>
      <c r="DH114" s="780"/>
      <c r="DI114" s="780"/>
      <c r="DJ114" s="780"/>
      <c r="DK114" s="781"/>
      <c r="DL114" s="782" t="s">
        <v>121</v>
      </c>
      <c r="DM114" s="780"/>
      <c r="DN114" s="780"/>
      <c r="DO114" s="780"/>
      <c r="DP114" s="781"/>
      <c r="DQ114" s="782" t="s">
        <v>121</v>
      </c>
      <c r="DR114" s="780"/>
      <c r="DS114" s="780"/>
      <c r="DT114" s="780"/>
      <c r="DU114" s="781"/>
      <c r="DV114" s="824" t="s">
        <v>121</v>
      </c>
      <c r="DW114" s="825"/>
      <c r="DX114" s="825"/>
      <c r="DY114" s="825"/>
      <c r="DZ114" s="826"/>
    </row>
    <row r="115" spans="1:130" s="218" customFormat="1" ht="26.25" customHeight="1" x14ac:dyDescent="0.15">
      <c r="A115" s="914"/>
      <c r="B115" s="915"/>
      <c r="C115" s="752" t="s">
        <v>428</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121</v>
      </c>
      <c r="AB115" s="919"/>
      <c r="AC115" s="919"/>
      <c r="AD115" s="919"/>
      <c r="AE115" s="920"/>
      <c r="AF115" s="921" t="s">
        <v>121</v>
      </c>
      <c r="AG115" s="919"/>
      <c r="AH115" s="919"/>
      <c r="AI115" s="919"/>
      <c r="AJ115" s="920"/>
      <c r="AK115" s="921" t="s">
        <v>121</v>
      </c>
      <c r="AL115" s="919"/>
      <c r="AM115" s="919"/>
      <c r="AN115" s="919"/>
      <c r="AO115" s="920"/>
      <c r="AP115" s="922" t="s">
        <v>121</v>
      </c>
      <c r="AQ115" s="923"/>
      <c r="AR115" s="923"/>
      <c r="AS115" s="923"/>
      <c r="AT115" s="924"/>
      <c r="AU115" s="932"/>
      <c r="AV115" s="933"/>
      <c r="AW115" s="933"/>
      <c r="AX115" s="933"/>
      <c r="AY115" s="933"/>
      <c r="AZ115" s="815" t="s">
        <v>429</v>
      </c>
      <c r="BA115" s="752"/>
      <c r="BB115" s="752"/>
      <c r="BC115" s="752"/>
      <c r="BD115" s="752"/>
      <c r="BE115" s="752"/>
      <c r="BF115" s="752"/>
      <c r="BG115" s="752"/>
      <c r="BH115" s="752"/>
      <c r="BI115" s="752"/>
      <c r="BJ115" s="752"/>
      <c r="BK115" s="752"/>
      <c r="BL115" s="752"/>
      <c r="BM115" s="752"/>
      <c r="BN115" s="752"/>
      <c r="BO115" s="752"/>
      <c r="BP115" s="753"/>
      <c r="BQ115" s="816">
        <v>58344</v>
      </c>
      <c r="BR115" s="817"/>
      <c r="BS115" s="817"/>
      <c r="BT115" s="817"/>
      <c r="BU115" s="817"/>
      <c r="BV115" s="817">
        <v>57262</v>
      </c>
      <c r="BW115" s="817"/>
      <c r="BX115" s="817"/>
      <c r="BY115" s="817"/>
      <c r="BZ115" s="817"/>
      <c r="CA115" s="817">
        <v>47948</v>
      </c>
      <c r="CB115" s="817"/>
      <c r="CC115" s="817"/>
      <c r="CD115" s="817"/>
      <c r="CE115" s="817"/>
      <c r="CF115" s="875">
        <v>1.1000000000000001</v>
      </c>
      <c r="CG115" s="876"/>
      <c r="CH115" s="876"/>
      <c r="CI115" s="876"/>
      <c r="CJ115" s="876"/>
      <c r="CK115" s="927"/>
      <c r="CL115" s="821"/>
      <c r="CM115" s="815" t="s">
        <v>430</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121</v>
      </c>
      <c r="DH115" s="780"/>
      <c r="DI115" s="780"/>
      <c r="DJ115" s="780"/>
      <c r="DK115" s="781"/>
      <c r="DL115" s="782" t="s">
        <v>121</v>
      </c>
      <c r="DM115" s="780"/>
      <c r="DN115" s="780"/>
      <c r="DO115" s="780"/>
      <c r="DP115" s="781"/>
      <c r="DQ115" s="782" t="s">
        <v>121</v>
      </c>
      <c r="DR115" s="780"/>
      <c r="DS115" s="780"/>
      <c r="DT115" s="780"/>
      <c r="DU115" s="781"/>
      <c r="DV115" s="824" t="s">
        <v>121</v>
      </c>
      <c r="DW115" s="825"/>
      <c r="DX115" s="825"/>
      <c r="DY115" s="825"/>
      <c r="DZ115" s="826"/>
    </row>
    <row r="116" spans="1:130" s="218" customFormat="1" ht="26.25" customHeight="1" x14ac:dyDescent="0.15">
      <c r="A116" s="916"/>
      <c r="B116" s="917"/>
      <c r="C116" s="839" t="s">
        <v>431</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121</v>
      </c>
      <c r="AB116" s="780"/>
      <c r="AC116" s="780"/>
      <c r="AD116" s="780"/>
      <c r="AE116" s="781"/>
      <c r="AF116" s="782" t="s">
        <v>121</v>
      </c>
      <c r="AG116" s="780"/>
      <c r="AH116" s="780"/>
      <c r="AI116" s="780"/>
      <c r="AJ116" s="781"/>
      <c r="AK116" s="782" t="s">
        <v>121</v>
      </c>
      <c r="AL116" s="780"/>
      <c r="AM116" s="780"/>
      <c r="AN116" s="780"/>
      <c r="AO116" s="781"/>
      <c r="AP116" s="824" t="s">
        <v>121</v>
      </c>
      <c r="AQ116" s="825"/>
      <c r="AR116" s="825"/>
      <c r="AS116" s="825"/>
      <c r="AT116" s="826"/>
      <c r="AU116" s="932"/>
      <c r="AV116" s="933"/>
      <c r="AW116" s="933"/>
      <c r="AX116" s="933"/>
      <c r="AY116" s="933"/>
      <c r="AZ116" s="909" t="s">
        <v>432</v>
      </c>
      <c r="BA116" s="910"/>
      <c r="BB116" s="910"/>
      <c r="BC116" s="910"/>
      <c r="BD116" s="910"/>
      <c r="BE116" s="910"/>
      <c r="BF116" s="910"/>
      <c r="BG116" s="910"/>
      <c r="BH116" s="910"/>
      <c r="BI116" s="910"/>
      <c r="BJ116" s="910"/>
      <c r="BK116" s="910"/>
      <c r="BL116" s="910"/>
      <c r="BM116" s="910"/>
      <c r="BN116" s="910"/>
      <c r="BO116" s="910"/>
      <c r="BP116" s="911"/>
      <c r="BQ116" s="816" t="s">
        <v>121</v>
      </c>
      <c r="BR116" s="817"/>
      <c r="BS116" s="817"/>
      <c r="BT116" s="817"/>
      <c r="BU116" s="817"/>
      <c r="BV116" s="817" t="s">
        <v>121</v>
      </c>
      <c r="BW116" s="817"/>
      <c r="BX116" s="817"/>
      <c r="BY116" s="817"/>
      <c r="BZ116" s="817"/>
      <c r="CA116" s="817" t="s">
        <v>121</v>
      </c>
      <c r="CB116" s="817"/>
      <c r="CC116" s="817"/>
      <c r="CD116" s="817"/>
      <c r="CE116" s="817"/>
      <c r="CF116" s="875" t="s">
        <v>121</v>
      </c>
      <c r="CG116" s="876"/>
      <c r="CH116" s="876"/>
      <c r="CI116" s="876"/>
      <c r="CJ116" s="876"/>
      <c r="CK116" s="927"/>
      <c r="CL116" s="821"/>
      <c r="CM116" s="815" t="s">
        <v>433</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121</v>
      </c>
      <c r="DH116" s="780"/>
      <c r="DI116" s="780"/>
      <c r="DJ116" s="780"/>
      <c r="DK116" s="781"/>
      <c r="DL116" s="782" t="s">
        <v>121</v>
      </c>
      <c r="DM116" s="780"/>
      <c r="DN116" s="780"/>
      <c r="DO116" s="780"/>
      <c r="DP116" s="781"/>
      <c r="DQ116" s="782" t="s">
        <v>121</v>
      </c>
      <c r="DR116" s="780"/>
      <c r="DS116" s="780"/>
      <c r="DT116" s="780"/>
      <c r="DU116" s="781"/>
      <c r="DV116" s="824" t="s">
        <v>121</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434</v>
      </c>
      <c r="Z117" s="897"/>
      <c r="AA117" s="902">
        <v>1433775</v>
      </c>
      <c r="AB117" s="903"/>
      <c r="AC117" s="903"/>
      <c r="AD117" s="903"/>
      <c r="AE117" s="904"/>
      <c r="AF117" s="905">
        <v>1458689</v>
      </c>
      <c r="AG117" s="903"/>
      <c r="AH117" s="903"/>
      <c r="AI117" s="903"/>
      <c r="AJ117" s="904"/>
      <c r="AK117" s="905">
        <v>1377188</v>
      </c>
      <c r="AL117" s="903"/>
      <c r="AM117" s="903"/>
      <c r="AN117" s="903"/>
      <c r="AO117" s="904"/>
      <c r="AP117" s="906"/>
      <c r="AQ117" s="907"/>
      <c r="AR117" s="907"/>
      <c r="AS117" s="907"/>
      <c r="AT117" s="908"/>
      <c r="AU117" s="932"/>
      <c r="AV117" s="933"/>
      <c r="AW117" s="933"/>
      <c r="AX117" s="933"/>
      <c r="AY117" s="933"/>
      <c r="AZ117" s="863" t="s">
        <v>435</v>
      </c>
      <c r="BA117" s="864"/>
      <c r="BB117" s="864"/>
      <c r="BC117" s="864"/>
      <c r="BD117" s="864"/>
      <c r="BE117" s="864"/>
      <c r="BF117" s="864"/>
      <c r="BG117" s="864"/>
      <c r="BH117" s="864"/>
      <c r="BI117" s="864"/>
      <c r="BJ117" s="864"/>
      <c r="BK117" s="864"/>
      <c r="BL117" s="864"/>
      <c r="BM117" s="864"/>
      <c r="BN117" s="864"/>
      <c r="BO117" s="864"/>
      <c r="BP117" s="865"/>
      <c r="BQ117" s="816" t="s">
        <v>121</v>
      </c>
      <c r="BR117" s="817"/>
      <c r="BS117" s="817"/>
      <c r="BT117" s="817"/>
      <c r="BU117" s="817"/>
      <c r="BV117" s="817" t="s">
        <v>121</v>
      </c>
      <c r="BW117" s="817"/>
      <c r="BX117" s="817"/>
      <c r="BY117" s="817"/>
      <c r="BZ117" s="817"/>
      <c r="CA117" s="817" t="s">
        <v>121</v>
      </c>
      <c r="CB117" s="817"/>
      <c r="CC117" s="817"/>
      <c r="CD117" s="817"/>
      <c r="CE117" s="817"/>
      <c r="CF117" s="875" t="s">
        <v>121</v>
      </c>
      <c r="CG117" s="876"/>
      <c r="CH117" s="876"/>
      <c r="CI117" s="876"/>
      <c r="CJ117" s="876"/>
      <c r="CK117" s="927"/>
      <c r="CL117" s="821"/>
      <c r="CM117" s="815" t="s">
        <v>436</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121</v>
      </c>
      <c r="DH117" s="780"/>
      <c r="DI117" s="780"/>
      <c r="DJ117" s="780"/>
      <c r="DK117" s="781"/>
      <c r="DL117" s="782" t="s">
        <v>121</v>
      </c>
      <c r="DM117" s="780"/>
      <c r="DN117" s="780"/>
      <c r="DO117" s="780"/>
      <c r="DP117" s="781"/>
      <c r="DQ117" s="782" t="s">
        <v>121</v>
      </c>
      <c r="DR117" s="780"/>
      <c r="DS117" s="780"/>
      <c r="DT117" s="780"/>
      <c r="DU117" s="781"/>
      <c r="DV117" s="824" t="s">
        <v>121</v>
      </c>
      <c r="DW117" s="825"/>
      <c r="DX117" s="825"/>
      <c r="DY117" s="825"/>
      <c r="DZ117" s="826"/>
    </row>
    <row r="118" spans="1:130" s="218" customFormat="1" ht="26.25" customHeight="1" x14ac:dyDescent="0.15">
      <c r="A118" s="895" t="s">
        <v>410</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407</v>
      </c>
      <c r="AB118" s="896"/>
      <c r="AC118" s="896"/>
      <c r="AD118" s="896"/>
      <c r="AE118" s="897"/>
      <c r="AF118" s="898" t="s">
        <v>408</v>
      </c>
      <c r="AG118" s="896"/>
      <c r="AH118" s="896"/>
      <c r="AI118" s="896"/>
      <c r="AJ118" s="897"/>
      <c r="AK118" s="898" t="s">
        <v>294</v>
      </c>
      <c r="AL118" s="896"/>
      <c r="AM118" s="896"/>
      <c r="AN118" s="896"/>
      <c r="AO118" s="897"/>
      <c r="AP118" s="899" t="s">
        <v>409</v>
      </c>
      <c r="AQ118" s="900"/>
      <c r="AR118" s="900"/>
      <c r="AS118" s="900"/>
      <c r="AT118" s="901"/>
      <c r="AU118" s="932"/>
      <c r="AV118" s="933"/>
      <c r="AW118" s="933"/>
      <c r="AX118" s="933"/>
      <c r="AY118" s="933"/>
      <c r="AZ118" s="838" t="s">
        <v>437</v>
      </c>
      <c r="BA118" s="839"/>
      <c r="BB118" s="839"/>
      <c r="BC118" s="839"/>
      <c r="BD118" s="839"/>
      <c r="BE118" s="839"/>
      <c r="BF118" s="839"/>
      <c r="BG118" s="839"/>
      <c r="BH118" s="839"/>
      <c r="BI118" s="839"/>
      <c r="BJ118" s="839"/>
      <c r="BK118" s="839"/>
      <c r="BL118" s="839"/>
      <c r="BM118" s="839"/>
      <c r="BN118" s="839"/>
      <c r="BO118" s="839"/>
      <c r="BP118" s="840"/>
      <c r="BQ118" s="879" t="s">
        <v>121</v>
      </c>
      <c r="BR118" s="845"/>
      <c r="BS118" s="845"/>
      <c r="BT118" s="845"/>
      <c r="BU118" s="845"/>
      <c r="BV118" s="845" t="s">
        <v>121</v>
      </c>
      <c r="BW118" s="845"/>
      <c r="BX118" s="845"/>
      <c r="BY118" s="845"/>
      <c r="BZ118" s="845"/>
      <c r="CA118" s="845" t="s">
        <v>121</v>
      </c>
      <c r="CB118" s="845"/>
      <c r="CC118" s="845"/>
      <c r="CD118" s="845"/>
      <c r="CE118" s="845"/>
      <c r="CF118" s="875" t="s">
        <v>121</v>
      </c>
      <c r="CG118" s="876"/>
      <c r="CH118" s="876"/>
      <c r="CI118" s="876"/>
      <c r="CJ118" s="876"/>
      <c r="CK118" s="927"/>
      <c r="CL118" s="821"/>
      <c r="CM118" s="815" t="s">
        <v>438</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121</v>
      </c>
      <c r="DH118" s="780"/>
      <c r="DI118" s="780"/>
      <c r="DJ118" s="780"/>
      <c r="DK118" s="781"/>
      <c r="DL118" s="782" t="s">
        <v>121</v>
      </c>
      <c r="DM118" s="780"/>
      <c r="DN118" s="780"/>
      <c r="DO118" s="780"/>
      <c r="DP118" s="781"/>
      <c r="DQ118" s="782" t="s">
        <v>121</v>
      </c>
      <c r="DR118" s="780"/>
      <c r="DS118" s="780"/>
      <c r="DT118" s="780"/>
      <c r="DU118" s="781"/>
      <c r="DV118" s="824" t="s">
        <v>121</v>
      </c>
      <c r="DW118" s="825"/>
      <c r="DX118" s="825"/>
      <c r="DY118" s="825"/>
      <c r="DZ118" s="826"/>
    </row>
    <row r="119" spans="1:130" s="218" customFormat="1" ht="26.25" customHeight="1" x14ac:dyDescent="0.15">
      <c r="A119" s="818" t="s">
        <v>413</v>
      </c>
      <c r="B119" s="819"/>
      <c r="C119" s="860" t="s">
        <v>414</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121</v>
      </c>
      <c r="AB119" s="889"/>
      <c r="AC119" s="889"/>
      <c r="AD119" s="889"/>
      <c r="AE119" s="890"/>
      <c r="AF119" s="891" t="s">
        <v>121</v>
      </c>
      <c r="AG119" s="889"/>
      <c r="AH119" s="889"/>
      <c r="AI119" s="889"/>
      <c r="AJ119" s="890"/>
      <c r="AK119" s="891" t="s">
        <v>121</v>
      </c>
      <c r="AL119" s="889"/>
      <c r="AM119" s="889"/>
      <c r="AN119" s="889"/>
      <c r="AO119" s="890"/>
      <c r="AP119" s="892" t="s">
        <v>121</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439</v>
      </c>
      <c r="BP119" s="878"/>
      <c r="BQ119" s="879">
        <v>10863563</v>
      </c>
      <c r="BR119" s="845"/>
      <c r="BS119" s="845"/>
      <c r="BT119" s="845"/>
      <c r="BU119" s="845"/>
      <c r="BV119" s="845">
        <v>10471683</v>
      </c>
      <c r="BW119" s="845"/>
      <c r="BX119" s="845"/>
      <c r="BY119" s="845"/>
      <c r="BZ119" s="845"/>
      <c r="CA119" s="845">
        <v>10810950</v>
      </c>
      <c r="CB119" s="845"/>
      <c r="CC119" s="845"/>
      <c r="CD119" s="845"/>
      <c r="CE119" s="845"/>
      <c r="CF119" s="748"/>
      <c r="CG119" s="749"/>
      <c r="CH119" s="749"/>
      <c r="CI119" s="749"/>
      <c r="CJ119" s="834"/>
      <c r="CK119" s="928"/>
      <c r="CL119" s="823"/>
      <c r="CM119" s="838" t="s">
        <v>440</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5306</v>
      </c>
      <c r="DH119" s="764"/>
      <c r="DI119" s="764"/>
      <c r="DJ119" s="764"/>
      <c r="DK119" s="765"/>
      <c r="DL119" s="766">
        <v>2705</v>
      </c>
      <c r="DM119" s="764"/>
      <c r="DN119" s="764"/>
      <c r="DO119" s="764"/>
      <c r="DP119" s="765"/>
      <c r="DQ119" s="766">
        <v>961</v>
      </c>
      <c r="DR119" s="764"/>
      <c r="DS119" s="764"/>
      <c r="DT119" s="764"/>
      <c r="DU119" s="765"/>
      <c r="DV119" s="848">
        <v>0</v>
      </c>
      <c r="DW119" s="849"/>
      <c r="DX119" s="849"/>
      <c r="DY119" s="849"/>
      <c r="DZ119" s="850"/>
    </row>
    <row r="120" spans="1:130" s="218" customFormat="1" ht="26.25" customHeight="1" x14ac:dyDescent="0.15">
      <c r="A120" s="820"/>
      <c r="B120" s="821"/>
      <c r="C120" s="815" t="s">
        <v>417</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121</v>
      </c>
      <c r="AB120" s="780"/>
      <c r="AC120" s="780"/>
      <c r="AD120" s="780"/>
      <c r="AE120" s="781"/>
      <c r="AF120" s="782" t="s">
        <v>121</v>
      </c>
      <c r="AG120" s="780"/>
      <c r="AH120" s="780"/>
      <c r="AI120" s="780"/>
      <c r="AJ120" s="781"/>
      <c r="AK120" s="782" t="s">
        <v>121</v>
      </c>
      <c r="AL120" s="780"/>
      <c r="AM120" s="780"/>
      <c r="AN120" s="780"/>
      <c r="AO120" s="781"/>
      <c r="AP120" s="824" t="s">
        <v>121</v>
      </c>
      <c r="AQ120" s="825"/>
      <c r="AR120" s="825"/>
      <c r="AS120" s="825"/>
      <c r="AT120" s="826"/>
      <c r="AU120" s="880" t="s">
        <v>441</v>
      </c>
      <c r="AV120" s="881"/>
      <c r="AW120" s="881"/>
      <c r="AX120" s="881"/>
      <c r="AY120" s="882"/>
      <c r="AZ120" s="860" t="s">
        <v>442</v>
      </c>
      <c r="BA120" s="808"/>
      <c r="BB120" s="808"/>
      <c r="BC120" s="808"/>
      <c r="BD120" s="808"/>
      <c r="BE120" s="808"/>
      <c r="BF120" s="808"/>
      <c r="BG120" s="808"/>
      <c r="BH120" s="808"/>
      <c r="BI120" s="808"/>
      <c r="BJ120" s="808"/>
      <c r="BK120" s="808"/>
      <c r="BL120" s="808"/>
      <c r="BM120" s="808"/>
      <c r="BN120" s="808"/>
      <c r="BO120" s="808"/>
      <c r="BP120" s="809"/>
      <c r="BQ120" s="861">
        <v>7224228</v>
      </c>
      <c r="BR120" s="842"/>
      <c r="BS120" s="842"/>
      <c r="BT120" s="842"/>
      <c r="BU120" s="842"/>
      <c r="BV120" s="842">
        <v>6890203</v>
      </c>
      <c r="BW120" s="842"/>
      <c r="BX120" s="842"/>
      <c r="BY120" s="842"/>
      <c r="BZ120" s="842"/>
      <c r="CA120" s="842">
        <v>6688062</v>
      </c>
      <c r="CB120" s="842"/>
      <c r="CC120" s="842"/>
      <c r="CD120" s="842"/>
      <c r="CE120" s="842"/>
      <c r="CF120" s="866">
        <v>151.1</v>
      </c>
      <c r="CG120" s="867"/>
      <c r="CH120" s="867"/>
      <c r="CI120" s="867"/>
      <c r="CJ120" s="867"/>
      <c r="CK120" s="868" t="s">
        <v>443</v>
      </c>
      <c r="CL120" s="852"/>
      <c r="CM120" s="852"/>
      <c r="CN120" s="852"/>
      <c r="CO120" s="853"/>
      <c r="CP120" s="872" t="s">
        <v>392</v>
      </c>
      <c r="CQ120" s="873"/>
      <c r="CR120" s="873"/>
      <c r="CS120" s="873"/>
      <c r="CT120" s="873"/>
      <c r="CU120" s="873"/>
      <c r="CV120" s="873"/>
      <c r="CW120" s="873"/>
      <c r="CX120" s="873"/>
      <c r="CY120" s="873"/>
      <c r="CZ120" s="873"/>
      <c r="DA120" s="873"/>
      <c r="DB120" s="873"/>
      <c r="DC120" s="873"/>
      <c r="DD120" s="873"/>
      <c r="DE120" s="873"/>
      <c r="DF120" s="874"/>
      <c r="DG120" s="861" t="s">
        <v>121</v>
      </c>
      <c r="DH120" s="842"/>
      <c r="DI120" s="842"/>
      <c r="DJ120" s="842"/>
      <c r="DK120" s="842"/>
      <c r="DL120" s="842">
        <v>677891</v>
      </c>
      <c r="DM120" s="842"/>
      <c r="DN120" s="842"/>
      <c r="DO120" s="842"/>
      <c r="DP120" s="842"/>
      <c r="DQ120" s="842">
        <v>673856</v>
      </c>
      <c r="DR120" s="842"/>
      <c r="DS120" s="842"/>
      <c r="DT120" s="842"/>
      <c r="DU120" s="842"/>
      <c r="DV120" s="843">
        <v>15.2</v>
      </c>
      <c r="DW120" s="843"/>
      <c r="DX120" s="843"/>
      <c r="DY120" s="843"/>
      <c r="DZ120" s="844"/>
    </row>
    <row r="121" spans="1:130" s="218" customFormat="1" ht="26.25" customHeight="1" x14ac:dyDescent="0.15">
      <c r="A121" s="820"/>
      <c r="B121" s="821"/>
      <c r="C121" s="863" t="s">
        <v>444</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121</v>
      </c>
      <c r="AB121" s="780"/>
      <c r="AC121" s="780"/>
      <c r="AD121" s="780"/>
      <c r="AE121" s="781"/>
      <c r="AF121" s="782" t="s">
        <v>121</v>
      </c>
      <c r="AG121" s="780"/>
      <c r="AH121" s="780"/>
      <c r="AI121" s="780"/>
      <c r="AJ121" s="781"/>
      <c r="AK121" s="782" t="s">
        <v>121</v>
      </c>
      <c r="AL121" s="780"/>
      <c r="AM121" s="780"/>
      <c r="AN121" s="780"/>
      <c r="AO121" s="781"/>
      <c r="AP121" s="824" t="s">
        <v>121</v>
      </c>
      <c r="AQ121" s="825"/>
      <c r="AR121" s="825"/>
      <c r="AS121" s="825"/>
      <c r="AT121" s="826"/>
      <c r="AU121" s="883"/>
      <c r="AV121" s="884"/>
      <c r="AW121" s="884"/>
      <c r="AX121" s="884"/>
      <c r="AY121" s="885"/>
      <c r="AZ121" s="815" t="s">
        <v>445</v>
      </c>
      <c r="BA121" s="752"/>
      <c r="BB121" s="752"/>
      <c r="BC121" s="752"/>
      <c r="BD121" s="752"/>
      <c r="BE121" s="752"/>
      <c r="BF121" s="752"/>
      <c r="BG121" s="752"/>
      <c r="BH121" s="752"/>
      <c r="BI121" s="752"/>
      <c r="BJ121" s="752"/>
      <c r="BK121" s="752"/>
      <c r="BL121" s="752"/>
      <c r="BM121" s="752"/>
      <c r="BN121" s="752"/>
      <c r="BO121" s="752"/>
      <c r="BP121" s="753"/>
      <c r="BQ121" s="816" t="s">
        <v>121</v>
      </c>
      <c r="BR121" s="817"/>
      <c r="BS121" s="817"/>
      <c r="BT121" s="817"/>
      <c r="BU121" s="817"/>
      <c r="BV121" s="817" t="s">
        <v>121</v>
      </c>
      <c r="BW121" s="817"/>
      <c r="BX121" s="817"/>
      <c r="BY121" s="817"/>
      <c r="BZ121" s="817"/>
      <c r="CA121" s="817" t="s">
        <v>121</v>
      </c>
      <c r="CB121" s="817"/>
      <c r="CC121" s="817"/>
      <c r="CD121" s="817"/>
      <c r="CE121" s="817"/>
      <c r="CF121" s="875" t="s">
        <v>121</v>
      </c>
      <c r="CG121" s="876"/>
      <c r="CH121" s="876"/>
      <c r="CI121" s="876"/>
      <c r="CJ121" s="876"/>
      <c r="CK121" s="869"/>
      <c r="CL121" s="855"/>
      <c r="CM121" s="855"/>
      <c r="CN121" s="855"/>
      <c r="CO121" s="856"/>
      <c r="CP121" s="835" t="s">
        <v>390</v>
      </c>
      <c r="CQ121" s="836"/>
      <c r="CR121" s="836"/>
      <c r="CS121" s="836"/>
      <c r="CT121" s="836"/>
      <c r="CU121" s="836"/>
      <c r="CV121" s="836"/>
      <c r="CW121" s="836"/>
      <c r="CX121" s="836"/>
      <c r="CY121" s="836"/>
      <c r="CZ121" s="836"/>
      <c r="DA121" s="836"/>
      <c r="DB121" s="836"/>
      <c r="DC121" s="836"/>
      <c r="DD121" s="836"/>
      <c r="DE121" s="836"/>
      <c r="DF121" s="837"/>
      <c r="DG121" s="816">
        <v>178708</v>
      </c>
      <c r="DH121" s="817"/>
      <c r="DI121" s="817"/>
      <c r="DJ121" s="817"/>
      <c r="DK121" s="817"/>
      <c r="DL121" s="817">
        <v>181799</v>
      </c>
      <c r="DM121" s="817"/>
      <c r="DN121" s="817"/>
      <c r="DO121" s="817"/>
      <c r="DP121" s="817"/>
      <c r="DQ121" s="817">
        <v>182136</v>
      </c>
      <c r="DR121" s="817"/>
      <c r="DS121" s="817"/>
      <c r="DT121" s="817"/>
      <c r="DU121" s="817"/>
      <c r="DV121" s="794">
        <v>4.0999999999999996</v>
      </c>
      <c r="DW121" s="794"/>
      <c r="DX121" s="794"/>
      <c r="DY121" s="794"/>
      <c r="DZ121" s="795"/>
    </row>
    <row r="122" spans="1:130" s="218" customFormat="1" ht="26.25" customHeight="1" x14ac:dyDescent="0.15">
      <c r="A122" s="820"/>
      <c r="B122" s="821"/>
      <c r="C122" s="815" t="s">
        <v>427</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121</v>
      </c>
      <c r="AB122" s="780"/>
      <c r="AC122" s="780"/>
      <c r="AD122" s="780"/>
      <c r="AE122" s="781"/>
      <c r="AF122" s="782" t="s">
        <v>121</v>
      </c>
      <c r="AG122" s="780"/>
      <c r="AH122" s="780"/>
      <c r="AI122" s="780"/>
      <c r="AJ122" s="781"/>
      <c r="AK122" s="782" t="s">
        <v>121</v>
      </c>
      <c r="AL122" s="780"/>
      <c r="AM122" s="780"/>
      <c r="AN122" s="780"/>
      <c r="AO122" s="781"/>
      <c r="AP122" s="824" t="s">
        <v>121</v>
      </c>
      <c r="AQ122" s="825"/>
      <c r="AR122" s="825"/>
      <c r="AS122" s="825"/>
      <c r="AT122" s="826"/>
      <c r="AU122" s="883"/>
      <c r="AV122" s="884"/>
      <c r="AW122" s="884"/>
      <c r="AX122" s="884"/>
      <c r="AY122" s="885"/>
      <c r="AZ122" s="838" t="s">
        <v>446</v>
      </c>
      <c r="BA122" s="839"/>
      <c r="BB122" s="839"/>
      <c r="BC122" s="839"/>
      <c r="BD122" s="839"/>
      <c r="BE122" s="839"/>
      <c r="BF122" s="839"/>
      <c r="BG122" s="839"/>
      <c r="BH122" s="839"/>
      <c r="BI122" s="839"/>
      <c r="BJ122" s="839"/>
      <c r="BK122" s="839"/>
      <c r="BL122" s="839"/>
      <c r="BM122" s="839"/>
      <c r="BN122" s="839"/>
      <c r="BO122" s="839"/>
      <c r="BP122" s="840"/>
      <c r="BQ122" s="879">
        <v>7860628</v>
      </c>
      <c r="BR122" s="845"/>
      <c r="BS122" s="845"/>
      <c r="BT122" s="845"/>
      <c r="BU122" s="845"/>
      <c r="BV122" s="845">
        <v>7822175</v>
      </c>
      <c r="BW122" s="845"/>
      <c r="BX122" s="845"/>
      <c r="BY122" s="845"/>
      <c r="BZ122" s="845"/>
      <c r="CA122" s="845">
        <v>8059613</v>
      </c>
      <c r="CB122" s="845"/>
      <c r="CC122" s="845"/>
      <c r="CD122" s="845"/>
      <c r="CE122" s="845"/>
      <c r="CF122" s="846">
        <v>182.1</v>
      </c>
      <c r="CG122" s="847"/>
      <c r="CH122" s="847"/>
      <c r="CI122" s="847"/>
      <c r="CJ122" s="847"/>
      <c r="CK122" s="869"/>
      <c r="CL122" s="855"/>
      <c r="CM122" s="855"/>
      <c r="CN122" s="855"/>
      <c r="CO122" s="856"/>
      <c r="CP122" s="835" t="s">
        <v>389</v>
      </c>
      <c r="CQ122" s="836"/>
      <c r="CR122" s="836"/>
      <c r="CS122" s="836"/>
      <c r="CT122" s="836"/>
      <c r="CU122" s="836"/>
      <c r="CV122" s="836"/>
      <c r="CW122" s="836"/>
      <c r="CX122" s="836"/>
      <c r="CY122" s="836"/>
      <c r="CZ122" s="836"/>
      <c r="DA122" s="836"/>
      <c r="DB122" s="836"/>
      <c r="DC122" s="836"/>
      <c r="DD122" s="836"/>
      <c r="DE122" s="836"/>
      <c r="DF122" s="837"/>
      <c r="DG122" s="816" t="s">
        <v>121</v>
      </c>
      <c r="DH122" s="817"/>
      <c r="DI122" s="817"/>
      <c r="DJ122" s="817"/>
      <c r="DK122" s="817"/>
      <c r="DL122" s="817" t="s">
        <v>121</v>
      </c>
      <c r="DM122" s="817"/>
      <c r="DN122" s="817"/>
      <c r="DO122" s="817"/>
      <c r="DP122" s="817"/>
      <c r="DQ122" s="817" t="s">
        <v>121</v>
      </c>
      <c r="DR122" s="817"/>
      <c r="DS122" s="817"/>
      <c r="DT122" s="817"/>
      <c r="DU122" s="817"/>
      <c r="DV122" s="794" t="s">
        <v>121</v>
      </c>
      <c r="DW122" s="794"/>
      <c r="DX122" s="794"/>
      <c r="DY122" s="794"/>
      <c r="DZ122" s="795"/>
    </row>
    <row r="123" spans="1:130" s="218" customFormat="1" ht="26.25" customHeight="1" x14ac:dyDescent="0.15">
      <c r="A123" s="820"/>
      <c r="B123" s="821"/>
      <c r="C123" s="815" t="s">
        <v>433</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121</v>
      </c>
      <c r="AB123" s="780"/>
      <c r="AC123" s="780"/>
      <c r="AD123" s="780"/>
      <c r="AE123" s="781"/>
      <c r="AF123" s="782" t="s">
        <v>121</v>
      </c>
      <c r="AG123" s="780"/>
      <c r="AH123" s="780"/>
      <c r="AI123" s="780"/>
      <c r="AJ123" s="781"/>
      <c r="AK123" s="782" t="s">
        <v>121</v>
      </c>
      <c r="AL123" s="780"/>
      <c r="AM123" s="780"/>
      <c r="AN123" s="780"/>
      <c r="AO123" s="781"/>
      <c r="AP123" s="824" t="s">
        <v>121</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447</v>
      </c>
      <c r="BP123" s="878"/>
      <c r="BQ123" s="832">
        <v>15084856</v>
      </c>
      <c r="BR123" s="833"/>
      <c r="BS123" s="833"/>
      <c r="BT123" s="833"/>
      <c r="BU123" s="833"/>
      <c r="BV123" s="833">
        <v>14712378</v>
      </c>
      <c r="BW123" s="833"/>
      <c r="BX123" s="833"/>
      <c r="BY123" s="833"/>
      <c r="BZ123" s="833"/>
      <c r="CA123" s="833">
        <v>14747675</v>
      </c>
      <c r="CB123" s="833"/>
      <c r="CC123" s="833"/>
      <c r="CD123" s="833"/>
      <c r="CE123" s="833"/>
      <c r="CF123" s="748"/>
      <c r="CG123" s="749"/>
      <c r="CH123" s="749"/>
      <c r="CI123" s="749"/>
      <c r="CJ123" s="834"/>
      <c r="CK123" s="869"/>
      <c r="CL123" s="855"/>
      <c r="CM123" s="855"/>
      <c r="CN123" s="855"/>
      <c r="CO123" s="856"/>
      <c r="CP123" s="835" t="s">
        <v>388</v>
      </c>
      <c r="CQ123" s="836"/>
      <c r="CR123" s="836"/>
      <c r="CS123" s="836"/>
      <c r="CT123" s="836"/>
      <c r="CU123" s="836"/>
      <c r="CV123" s="836"/>
      <c r="CW123" s="836"/>
      <c r="CX123" s="836"/>
      <c r="CY123" s="836"/>
      <c r="CZ123" s="836"/>
      <c r="DA123" s="836"/>
      <c r="DB123" s="836"/>
      <c r="DC123" s="836"/>
      <c r="DD123" s="836"/>
      <c r="DE123" s="836"/>
      <c r="DF123" s="837"/>
      <c r="DG123" s="779" t="s">
        <v>121</v>
      </c>
      <c r="DH123" s="780"/>
      <c r="DI123" s="780"/>
      <c r="DJ123" s="780"/>
      <c r="DK123" s="781"/>
      <c r="DL123" s="782" t="s">
        <v>121</v>
      </c>
      <c r="DM123" s="780"/>
      <c r="DN123" s="780"/>
      <c r="DO123" s="780"/>
      <c r="DP123" s="781"/>
      <c r="DQ123" s="782" t="s">
        <v>121</v>
      </c>
      <c r="DR123" s="780"/>
      <c r="DS123" s="780"/>
      <c r="DT123" s="780"/>
      <c r="DU123" s="781"/>
      <c r="DV123" s="824" t="s">
        <v>121</v>
      </c>
      <c r="DW123" s="825"/>
      <c r="DX123" s="825"/>
      <c r="DY123" s="825"/>
      <c r="DZ123" s="826"/>
    </row>
    <row r="124" spans="1:130" s="218" customFormat="1" ht="26.25" customHeight="1" thickBot="1" x14ac:dyDescent="0.2">
      <c r="A124" s="820"/>
      <c r="B124" s="821"/>
      <c r="C124" s="815" t="s">
        <v>436</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121</v>
      </c>
      <c r="AB124" s="780"/>
      <c r="AC124" s="780"/>
      <c r="AD124" s="780"/>
      <c r="AE124" s="781"/>
      <c r="AF124" s="782" t="s">
        <v>121</v>
      </c>
      <c r="AG124" s="780"/>
      <c r="AH124" s="780"/>
      <c r="AI124" s="780"/>
      <c r="AJ124" s="781"/>
      <c r="AK124" s="782" t="s">
        <v>121</v>
      </c>
      <c r="AL124" s="780"/>
      <c r="AM124" s="780"/>
      <c r="AN124" s="780"/>
      <c r="AO124" s="781"/>
      <c r="AP124" s="824" t="s">
        <v>121</v>
      </c>
      <c r="AQ124" s="825"/>
      <c r="AR124" s="825"/>
      <c r="AS124" s="825"/>
      <c r="AT124" s="826"/>
      <c r="AU124" s="827" t="s">
        <v>448</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121</v>
      </c>
      <c r="BR124" s="831"/>
      <c r="BS124" s="831"/>
      <c r="BT124" s="831"/>
      <c r="BU124" s="831"/>
      <c r="BV124" s="831" t="s">
        <v>121</v>
      </c>
      <c r="BW124" s="831"/>
      <c r="BX124" s="831"/>
      <c r="BY124" s="831"/>
      <c r="BZ124" s="831"/>
      <c r="CA124" s="831" t="s">
        <v>121</v>
      </c>
      <c r="CB124" s="831"/>
      <c r="CC124" s="831"/>
      <c r="CD124" s="831"/>
      <c r="CE124" s="831"/>
      <c r="CF124" s="726"/>
      <c r="CG124" s="727"/>
      <c r="CH124" s="727"/>
      <c r="CI124" s="727"/>
      <c r="CJ124" s="862"/>
      <c r="CK124" s="870"/>
      <c r="CL124" s="870"/>
      <c r="CM124" s="870"/>
      <c r="CN124" s="870"/>
      <c r="CO124" s="871"/>
      <c r="CP124" s="835" t="s">
        <v>449</v>
      </c>
      <c r="CQ124" s="836"/>
      <c r="CR124" s="836"/>
      <c r="CS124" s="836"/>
      <c r="CT124" s="836"/>
      <c r="CU124" s="836"/>
      <c r="CV124" s="836"/>
      <c r="CW124" s="836"/>
      <c r="CX124" s="836"/>
      <c r="CY124" s="836"/>
      <c r="CZ124" s="836"/>
      <c r="DA124" s="836"/>
      <c r="DB124" s="836"/>
      <c r="DC124" s="836"/>
      <c r="DD124" s="836"/>
      <c r="DE124" s="836"/>
      <c r="DF124" s="837"/>
      <c r="DG124" s="763">
        <v>599749</v>
      </c>
      <c r="DH124" s="764"/>
      <c r="DI124" s="764"/>
      <c r="DJ124" s="764"/>
      <c r="DK124" s="765"/>
      <c r="DL124" s="766" t="s">
        <v>121</v>
      </c>
      <c r="DM124" s="764"/>
      <c r="DN124" s="764"/>
      <c r="DO124" s="764"/>
      <c r="DP124" s="765"/>
      <c r="DQ124" s="766" t="s">
        <v>121</v>
      </c>
      <c r="DR124" s="764"/>
      <c r="DS124" s="764"/>
      <c r="DT124" s="764"/>
      <c r="DU124" s="765"/>
      <c r="DV124" s="848" t="s">
        <v>121</v>
      </c>
      <c r="DW124" s="849"/>
      <c r="DX124" s="849"/>
      <c r="DY124" s="849"/>
      <c r="DZ124" s="850"/>
    </row>
    <row r="125" spans="1:130" s="218" customFormat="1" ht="26.25" customHeight="1" x14ac:dyDescent="0.15">
      <c r="A125" s="820"/>
      <c r="B125" s="821"/>
      <c r="C125" s="815" t="s">
        <v>438</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121</v>
      </c>
      <c r="AB125" s="780"/>
      <c r="AC125" s="780"/>
      <c r="AD125" s="780"/>
      <c r="AE125" s="781"/>
      <c r="AF125" s="782" t="s">
        <v>121</v>
      </c>
      <c r="AG125" s="780"/>
      <c r="AH125" s="780"/>
      <c r="AI125" s="780"/>
      <c r="AJ125" s="781"/>
      <c r="AK125" s="782" t="s">
        <v>121</v>
      </c>
      <c r="AL125" s="780"/>
      <c r="AM125" s="780"/>
      <c r="AN125" s="780"/>
      <c r="AO125" s="781"/>
      <c r="AP125" s="824" t="s">
        <v>121</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450</v>
      </c>
      <c r="CL125" s="852"/>
      <c r="CM125" s="852"/>
      <c r="CN125" s="852"/>
      <c r="CO125" s="853"/>
      <c r="CP125" s="860" t="s">
        <v>451</v>
      </c>
      <c r="CQ125" s="808"/>
      <c r="CR125" s="808"/>
      <c r="CS125" s="808"/>
      <c r="CT125" s="808"/>
      <c r="CU125" s="808"/>
      <c r="CV125" s="808"/>
      <c r="CW125" s="808"/>
      <c r="CX125" s="808"/>
      <c r="CY125" s="808"/>
      <c r="CZ125" s="808"/>
      <c r="DA125" s="808"/>
      <c r="DB125" s="808"/>
      <c r="DC125" s="808"/>
      <c r="DD125" s="808"/>
      <c r="DE125" s="808"/>
      <c r="DF125" s="809"/>
      <c r="DG125" s="861" t="s">
        <v>121</v>
      </c>
      <c r="DH125" s="842"/>
      <c r="DI125" s="842"/>
      <c r="DJ125" s="842"/>
      <c r="DK125" s="842"/>
      <c r="DL125" s="842" t="s">
        <v>121</v>
      </c>
      <c r="DM125" s="842"/>
      <c r="DN125" s="842"/>
      <c r="DO125" s="842"/>
      <c r="DP125" s="842"/>
      <c r="DQ125" s="842" t="s">
        <v>121</v>
      </c>
      <c r="DR125" s="842"/>
      <c r="DS125" s="842"/>
      <c r="DT125" s="842"/>
      <c r="DU125" s="842"/>
      <c r="DV125" s="843" t="s">
        <v>121</v>
      </c>
      <c r="DW125" s="843"/>
      <c r="DX125" s="843"/>
      <c r="DY125" s="843"/>
      <c r="DZ125" s="844"/>
    </row>
    <row r="126" spans="1:130" s="218" customFormat="1" ht="26.25" customHeight="1" thickBot="1" x14ac:dyDescent="0.2">
      <c r="A126" s="820"/>
      <c r="B126" s="821"/>
      <c r="C126" s="815" t="s">
        <v>440</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121</v>
      </c>
      <c r="AB126" s="780"/>
      <c r="AC126" s="780"/>
      <c r="AD126" s="780"/>
      <c r="AE126" s="781"/>
      <c r="AF126" s="782" t="s">
        <v>121</v>
      </c>
      <c r="AG126" s="780"/>
      <c r="AH126" s="780"/>
      <c r="AI126" s="780"/>
      <c r="AJ126" s="781"/>
      <c r="AK126" s="782" t="s">
        <v>121</v>
      </c>
      <c r="AL126" s="780"/>
      <c r="AM126" s="780"/>
      <c r="AN126" s="780"/>
      <c r="AO126" s="781"/>
      <c r="AP126" s="824" t="s">
        <v>121</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452</v>
      </c>
      <c r="CQ126" s="752"/>
      <c r="CR126" s="752"/>
      <c r="CS126" s="752"/>
      <c r="CT126" s="752"/>
      <c r="CU126" s="752"/>
      <c r="CV126" s="752"/>
      <c r="CW126" s="752"/>
      <c r="CX126" s="752"/>
      <c r="CY126" s="752"/>
      <c r="CZ126" s="752"/>
      <c r="DA126" s="752"/>
      <c r="DB126" s="752"/>
      <c r="DC126" s="752"/>
      <c r="DD126" s="752"/>
      <c r="DE126" s="752"/>
      <c r="DF126" s="753"/>
      <c r="DG126" s="816" t="s">
        <v>121</v>
      </c>
      <c r="DH126" s="817"/>
      <c r="DI126" s="817"/>
      <c r="DJ126" s="817"/>
      <c r="DK126" s="817"/>
      <c r="DL126" s="817" t="s">
        <v>121</v>
      </c>
      <c r="DM126" s="817"/>
      <c r="DN126" s="817"/>
      <c r="DO126" s="817"/>
      <c r="DP126" s="817"/>
      <c r="DQ126" s="817" t="s">
        <v>121</v>
      </c>
      <c r="DR126" s="817"/>
      <c r="DS126" s="817"/>
      <c r="DT126" s="817"/>
      <c r="DU126" s="817"/>
      <c r="DV126" s="794" t="s">
        <v>121</v>
      </c>
      <c r="DW126" s="794"/>
      <c r="DX126" s="794"/>
      <c r="DY126" s="794"/>
      <c r="DZ126" s="795"/>
    </row>
    <row r="127" spans="1:130" s="218" customFormat="1" ht="26.25" customHeight="1" x14ac:dyDescent="0.15">
      <c r="A127" s="822"/>
      <c r="B127" s="823"/>
      <c r="C127" s="838" t="s">
        <v>453</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121</v>
      </c>
      <c r="AB127" s="780"/>
      <c r="AC127" s="780"/>
      <c r="AD127" s="780"/>
      <c r="AE127" s="781"/>
      <c r="AF127" s="782" t="s">
        <v>121</v>
      </c>
      <c r="AG127" s="780"/>
      <c r="AH127" s="780"/>
      <c r="AI127" s="780"/>
      <c r="AJ127" s="781"/>
      <c r="AK127" s="782" t="s">
        <v>121</v>
      </c>
      <c r="AL127" s="780"/>
      <c r="AM127" s="780"/>
      <c r="AN127" s="780"/>
      <c r="AO127" s="781"/>
      <c r="AP127" s="824" t="s">
        <v>121</v>
      </c>
      <c r="AQ127" s="825"/>
      <c r="AR127" s="825"/>
      <c r="AS127" s="825"/>
      <c r="AT127" s="826"/>
      <c r="AU127" s="220"/>
      <c r="AV127" s="220"/>
      <c r="AW127" s="220"/>
      <c r="AX127" s="841" t="s">
        <v>454</v>
      </c>
      <c r="AY127" s="812"/>
      <c r="AZ127" s="812"/>
      <c r="BA127" s="812"/>
      <c r="BB127" s="812"/>
      <c r="BC127" s="812"/>
      <c r="BD127" s="812"/>
      <c r="BE127" s="813"/>
      <c r="BF127" s="811" t="s">
        <v>455</v>
      </c>
      <c r="BG127" s="812"/>
      <c r="BH127" s="812"/>
      <c r="BI127" s="812"/>
      <c r="BJ127" s="812"/>
      <c r="BK127" s="812"/>
      <c r="BL127" s="813"/>
      <c r="BM127" s="811" t="s">
        <v>456</v>
      </c>
      <c r="BN127" s="812"/>
      <c r="BO127" s="812"/>
      <c r="BP127" s="812"/>
      <c r="BQ127" s="812"/>
      <c r="BR127" s="812"/>
      <c r="BS127" s="813"/>
      <c r="BT127" s="811" t="s">
        <v>457</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458</v>
      </c>
      <c r="CQ127" s="752"/>
      <c r="CR127" s="752"/>
      <c r="CS127" s="752"/>
      <c r="CT127" s="752"/>
      <c r="CU127" s="752"/>
      <c r="CV127" s="752"/>
      <c r="CW127" s="752"/>
      <c r="CX127" s="752"/>
      <c r="CY127" s="752"/>
      <c r="CZ127" s="752"/>
      <c r="DA127" s="752"/>
      <c r="DB127" s="752"/>
      <c r="DC127" s="752"/>
      <c r="DD127" s="752"/>
      <c r="DE127" s="752"/>
      <c r="DF127" s="753"/>
      <c r="DG127" s="816" t="s">
        <v>121</v>
      </c>
      <c r="DH127" s="817"/>
      <c r="DI127" s="817"/>
      <c r="DJ127" s="817"/>
      <c r="DK127" s="817"/>
      <c r="DL127" s="817" t="s">
        <v>121</v>
      </c>
      <c r="DM127" s="817"/>
      <c r="DN127" s="817"/>
      <c r="DO127" s="817"/>
      <c r="DP127" s="817"/>
      <c r="DQ127" s="817" t="s">
        <v>121</v>
      </c>
      <c r="DR127" s="817"/>
      <c r="DS127" s="817"/>
      <c r="DT127" s="817"/>
      <c r="DU127" s="817"/>
      <c r="DV127" s="794" t="s">
        <v>121</v>
      </c>
      <c r="DW127" s="794"/>
      <c r="DX127" s="794"/>
      <c r="DY127" s="794"/>
      <c r="DZ127" s="795"/>
    </row>
    <row r="128" spans="1:130" s="218" customFormat="1" ht="26.25" customHeight="1" thickBot="1" x14ac:dyDescent="0.2">
      <c r="A128" s="796" t="s">
        <v>459</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460</v>
      </c>
      <c r="X128" s="798"/>
      <c r="Y128" s="798"/>
      <c r="Z128" s="799"/>
      <c r="AA128" s="800">
        <v>16000</v>
      </c>
      <c r="AB128" s="801"/>
      <c r="AC128" s="801"/>
      <c r="AD128" s="801"/>
      <c r="AE128" s="802"/>
      <c r="AF128" s="803">
        <v>16000</v>
      </c>
      <c r="AG128" s="801"/>
      <c r="AH128" s="801"/>
      <c r="AI128" s="801"/>
      <c r="AJ128" s="802"/>
      <c r="AK128" s="803">
        <v>16000</v>
      </c>
      <c r="AL128" s="801"/>
      <c r="AM128" s="801"/>
      <c r="AN128" s="801"/>
      <c r="AO128" s="802"/>
      <c r="AP128" s="804"/>
      <c r="AQ128" s="805"/>
      <c r="AR128" s="805"/>
      <c r="AS128" s="805"/>
      <c r="AT128" s="806"/>
      <c r="AU128" s="220"/>
      <c r="AV128" s="220"/>
      <c r="AW128" s="220"/>
      <c r="AX128" s="807" t="s">
        <v>461</v>
      </c>
      <c r="AY128" s="808"/>
      <c r="AZ128" s="808"/>
      <c r="BA128" s="808"/>
      <c r="BB128" s="808"/>
      <c r="BC128" s="808"/>
      <c r="BD128" s="808"/>
      <c r="BE128" s="809"/>
      <c r="BF128" s="786" t="s">
        <v>121</v>
      </c>
      <c r="BG128" s="787"/>
      <c r="BH128" s="787"/>
      <c r="BI128" s="787"/>
      <c r="BJ128" s="787"/>
      <c r="BK128" s="787"/>
      <c r="BL128" s="810"/>
      <c r="BM128" s="786">
        <v>14.75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462</v>
      </c>
      <c r="CQ128" s="730"/>
      <c r="CR128" s="730"/>
      <c r="CS128" s="730"/>
      <c r="CT128" s="730"/>
      <c r="CU128" s="730"/>
      <c r="CV128" s="730"/>
      <c r="CW128" s="730"/>
      <c r="CX128" s="730"/>
      <c r="CY128" s="730"/>
      <c r="CZ128" s="730"/>
      <c r="DA128" s="730"/>
      <c r="DB128" s="730"/>
      <c r="DC128" s="730"/>
      <c r="DD128" s="730"/>
      <c r="DE128" s="730"/>
      <c r="DF128" s="731"/>
      <c r="DG128" s="790">
        <v>58344</v>
      </c>
      <c r="DH128" s="791"/>
      <c r="DI128" s="791"/>
      <c r="DJ128" s="791"/>
      <c r="DK128" s="791"/>
      <c r="DL128" s="791">
        <v>57262</v>
      </c>
      <c r="DM128" s="791"/>
      <c r="DN128" s="791"/>
      <c r="DO128" s="791"/>
      <c r="DP128" s="791"/>
      <c r="DQ128" s="791">
        <v>47948</v>
      </c>
      <c r="DR128" s="791"/>
      <c r="DS128" s="791"/>
      <c r="DT128" s="791"/>
      <c r="DU128" s="791"/>
      <c r="DV128" s="792">
        <v>1.1000000000000001</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463</v>
      </c>
      <c r="X129" s="777"/>
      <c r="Y129" s="777"/>
      <c r="Z129" s="778"/>
      <c r="AA129" s="779">
        <v>5240243</v>
      </c>
      <c r="AB129" s="780"/>
      <c r="AC129" s="780"/>
      <c r="AD129" s="780"/>
      <c r="AE129" s="781"/>
      <c r="AF129" s="782">
        <v>5283079</v>
      </c>
      <c r="AG129" s="780"/>
      <c r="AH129" s="780"/>
      <c r="AI129" s="780"/>
      <c r="AJ129" s="781"/>
      <c r="AK129" s="782">
        <v>5410942</v>
      </c>
      <c r="AL129" s="780"/>
      <c r="AM129" s="780"/>
      <c r="AN129" s="780"/>
      <c r="AO129" s="781"/>
      <c r="AP129" s="783"/>
      <c r="AQ129" s="784"/>
      <c r="AR129" s="784"/>
      <c r="AS129" s="784"/>
      <c r="AT129" s="785"/>
      <c r="AU129" s="221"/>
      <c r="AV129" s="221"/>
      <c r="AW129" s="221"/>
      <c r="AX129" s="751" t="s">
        <v>464</v>
      </c>
      <c r="AY129" s="752"/>
      <c r="AZ129" s="752"/>
      <c r="BA129" s="752"/>
      <c r="BB129" s="752"/>
      <c r="BC129" s="752"/>
      <c r="BD129" s="752"/>
      <c r="BE129" s="753"/>
      <c r="BF129" s="770" t="s">
        <v>121</v>
      </c>
      <c r="BG129" s="771"/>
      <c r="BH129" s="771"/>
      <c r="BI129" s="771"/>
      <c r="BJ129" s="771"/>
      <c r="BK129" s="771"/>
      <c r="BL129" s="772"/>
      <c r="BM129" s="770">
        <v>19.75</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465</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466</v>
      </c>
      <c r="X130" s="777"/>
      <c r="Y130" s="777"/>
      <c r="Z130" s="778"/>
      <c r="AA130" s="779">
        <v>997727</v>
      </c>
      <c r="AB130" s="780"/>
      <c r="AC130" s="780"/>
      <c r="AD130" s="780"/>
      <c r="AE130" s="781"/>
      <c r="AF130" s="782">
        <v>1012168</v>
      </c>
      <c r="AG130" s="780"/>
      <c r="AH130" s="780"/>
      <c r="AI130" s="780"/>
      <c r="AJ130" s="781"/>
      <c r="AK130" s="782">
        <v>985905</v>
      </c>
      <c r="AL130" s="780"/>
      <c r="AM130" s="780"/>
      <c r="AN130" s="780"/>
      <c r="AO130" s="781"/>
      <c r="AP130" s="783"/>
      <c r="AQ130" s="784"/>
      <c r="AR130" s="784"/>
      <c r="AS130" s="784"/>
      <c r="AT130" s="785"/>
      <c r="AU130" s="221"/>
      <c r="AV130" s="221"/>
      <c r="AW130" s="221"/>
      <c r="AX130" s="751" t="s">
        <v>467</v>
      </c>
      <c r="AY130" s="752"/>
      <c r="AZ130" s="752"/>
      <c r="BA130" s="752"/>
      <c r="BB130" s="752"/>
      <c r="BC130" s="752"/>
      <c r="BD130" s="752"/>
      <c r="BE130" s="753"/>
      <c r="BF130" s="754">
        <v>9.4</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468</v>
      </c>
      <c r="X131" s="761"/>
      <c r="Y131" s="761"/>
      <c r="Z131" s="762"/>
      <c r="AA131" s="763">
        <v>4242516</v>
      </c>
      <c r="AB131" s="764"/>
      <c r="AC131" s="764"/>
      <c r="AD131" s="764"/>
      <c r="AE131" s="765"/>
      <c r="AF131" s="766">
        <v>4270911</v>
      </c>
      <c r="AG131" s="764"/>
      <c r="AH131" s="764"/>
      <c r="AI131" s="764"/>
      <c r="AJ131" s="765"/>
      <c r="AK131" s="766">
        <v>4425037</v>
      </c>
      <c r="AL131" s="764"/>
      <c r="AM131" s="764"/>
      <c r="AN131" s="764"/>
      <c r="AO131" s="765"/>
      <c r="AP131" s="767"/>
      <c r="AQ131" s="768"/>
      <c r="AR131" s="768"/>
      <c r="AS131" s="768"/>
      <c r="AT131" s="769"/>
      <c r="AU131" s="221"/>
      <c r="AV131" s="221"/>
      <c r="AW131" s="221"/>
      <c r="AX131" s="729" t="s">
        <v>469</v>
      </c>
      <c r="AY131" s="730"/>
      <c r="AZ131" s="730"/>
      <c r="BA131" s="730"/>
      <c r="BB131" s="730"/>
      <c r="BC131" s="730"/>
      <c r="BD131" s="730"/>
      <c r="BE131" s="731"/>
      <c r="BF131" s="732" t="s">
        <v>121</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470</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471</v>
      </c>
      <c r="W132" s="742"/>
      <c r="X132" s="742"/>
      <c r="Y132" s="742"/>
      <c r="Z132" s="743"/>
      <c r="AA132" s="744">
        <v>9.9009172860000003</v>
      </c>
      <c r="AB132" s="745"/>
      <c r="AC132" s="745"/>
      <c r="AD132" s="745"/>
      <c r="AE132" s="746"/>
      <c r="AF132" s="747">
        <v>10.080308390000001</v>
      </c>
      <c r="AG132" s="745"/>
      <c r="AH132" s="745"/>
      <c r="AI132" s="745"/>
      <c r="AJ132" s="746"/>
      <c r="AK132" s="747">
        <v>8.4809008380000002</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472</v>
      </c>
      <c r="W133" s="721"/>
      <c r="X133" s="721"/>
      <c r="Y133" s="721"/>
      <c r="Z133" s="722"/>
      <c r="AA133" s="723">
        <v>8.9</v>
      </c>
      <c r="AB133" s="724"/>
      <c r="AC133" s="724"/>
      <c r="AD133" s="724"/>
      <c r="AE133" s="725"/>
      <c r="AF133" s="723">
        <v>9.5</v>
      </c>
      <c r="AG133" s="724"/>
      <c r="AH133" s="724"/>
      <c r="AI133" s="724"/>
      <c r="AJ133" s="725"/>
      <c r="AK133" s="723">
        <v>9.4</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wImftn9tYDvf6vQsNcr4JAKSZYj5vzRz/FRxGIeU8E2FSPEO5L0711+nthNTJV8+uwWaPnv7n6pN2nfW/WRJTw==" saltValue="d998qm0NE+PHiLyVAFlJQ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0" zoomScaleNormal="85" zoomScaleSheetLayoutView="9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473</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Pn7ddVMNjw0vLN8A53XF6TJy8uyhWMiLtJE9odqTaLtz4Lmoyt9Zbqg0gldtFCGGMWXDwMj3OWpaR6wfoEVDZw==" saltValue="tq0iMDNQyRX6sDY21tqPb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2I3iwirTz+H4A+2ydd+9ld+tDDsaJ/uiZ962onNT2Ai5aENGLsLY35V4BJLmE4txabUL4rgO5mcuHn1qLMl80A==" saltValue="LQcMev6F8vc9VnpWMLATH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474</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475</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476</v>
      </c>
      <c r="AP7" s="260"/>
      <c r="AQ7" s="261" t="s">
        <v>477</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478</v>
      </c>
      <c r="AQ8" s="267" t="s">
        <v>479</v>
      </c>
      <c r="AR8" s="268" t="s">
        <v>480</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481</v>
      </c>
      <c r="AL9" s="1131"/>
      <c r="AM9" s="1131"/>
      <c r="AN9" s="1132"/>
      <c r="AO9" s="269">
        <v>1532787</v>
      </c>
      <c r="AP9" s="269">
        <v>116076</v>
      </c>
      <c r="AQ9" s="270">
        <v>120794</v>
      </c>
      <c r="AR9" s="271">
        <v>-3.9</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482</v>
      </c>
      <c r="AL10" s="1131"/>
      <c r="AM10" s="1131"/>
      <c r="AN10" s="1132"/>
      <c r="AO10" s="272">
        <v>354516</v>
      </c>
      <c r="AP10" s="272">
        <v>26847</v>
      </c>
      <c r="AQ10" s="273">
        <v>16294</v>
      </c>
      <c r="AR10" s="274">
        <v>64.8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483</v>
      </c>
      <c r="AL11" s="1131"/>
      <c r="AM11" s="1131"/>
      <c r="AN11" s="1132"/>
      <c r="AO11" s="272" t="s">
        <v>484</v>
      </c>
      <c r="AP11" s="272" t="s">
        <v>484</v>
      </c>
      <c r="AQ11" s="273">
        <v>1928</v>
      </c>
      <c r="AR11" s="274" t="s">
        <v>484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485</v>
      </c>
      <c r="AL12" s="1131"/>
      <c r="AM12" s="1131"/>
      <c r="AN12" s="1132"/>
      <c r="AO12" s="272" t="s">
        <v>484</v>
      </c>
      <c r="AP12" s="272" t="s">
        <v>484</v>
      </c>
      <c r="AQ12" s="273">
        <v>20</v>
      </c>
      <c r="AR12" s="274" t="s">
        <v>484</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486</v>
      </c>
      <c r="AL13" s="1131"/>
      <c r="AM13" s="1131"/>
      <c r="AN13" s="1132"/>
      <c r="AO13" s="272">
        <v>23362</v>
      </c>
      <c r="AP13" s="272">
        <v>1769</v>
      </c>
      <c r="AQ13" s="273">
        <v>4630</v>
      </c>
      <c r="AR13" s="274">
        <v>-61.8</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487</v>
      </c>
      <c r="AL14" s="1131"/>
      <c r="AM14" s="1131"/>
      <c r="AN14" s="1132"/>
      <c r="AO14" s="272">
        <v>60497</v>
      </c>
      <c r="AP14" s="272">
        <v>4581</v>
      </c>
      <c r="AQ14" s="273">
        <v>2459</v>
      </c>
      <c r="AR14" s="274">
        <v>86.3</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488</v>
      </c>
      <c r="AL15" s="1134"/>
      <c r="AM15" s="1134"/>
      <c r="AN15" s="1135"/>
      <c r="AO15" s="272">
        <v>-133440</v>
      </c>
      <c r="AP15" s="272">
        <v>-10105</v>
      </c>
      <c r="AQ15" s="273">
        <v>-7108</v>
      </c>
      <c r="AR15" s="274">
        <v>42.2</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1837722</v>
      </c>
      <c r="AP16" s="272">
        <v>139169</v>
      </c>
      <c r="AQ16" s="273">
        <v>139017</v>
      </c>
      <c r="AR16" s="274">
        <v>0.1</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489</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490</v>
      </c>
      <c r="AP20" s="281" t="s">
        <v>491</v>
      </c>
      <c r="AQ20" s="282" t="s">
        <v>492</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493</v>
      </c>
      <c r="AL21" s="1137"/>
      <c r="AM21" s="1137"/>
      <c r="AN21" s="1138"/>
      <c r="AO21" s="285">
        <v>11.81</v>
      </c>
      <c r="AP21" s="286">
        <v>11.1</v>
      </c>
      <c r="AQ21" s="287">
        <v>0.71</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494</v>
      </c>
      <c r="AL22" s="1137"/>
      <c r="AM22" s="1137"/>
      <c r="AN22" s="1138"/>
      <c r="AO22" s="290">
        <v>98.2</v>
      </c>
      <c r="AP22" s="291">
        <v>96.5</v>
      </c>
      <c r="AQ22" s="292">
        <v>1.7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495</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496</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497</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476</v>
      </c>
      <c r="AP30" s="260"/>
      <c r="AQ30" s="261" t="s">
        <v>477</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478</v>
      </c>
      <c r="AQ31" s="267" t="s">
        <v>479</v>
      </c>
      <c r="AR31" s="268" t="s">
        <v>480</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498</v>
      </c>
      <c r="AL32" s="1121"/>
      <c r="AM32" s="1121"/>
      <c r="AN32" s="1122"/>
      <c r="AO32" s="300">
        <v>1301673</v>
      </c>
      <c r="AP32" s="300">
        <v>98574</v>
      </c>
      <c r="AQ32" s="301">
        <v>62408</v>
      </c>
      <c r="AR32" s="302">
        <v>58</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499</v>
      </c>
      <c r="AL33" s="1121"/>
      <c r="AM33" s="1121"/>
      <c r="AN33" s="1122"/>
      <c r="AO33" s="300" t="s">
        <v>484</v>
      </c>
      <c r="AP33" s="300" t="s">
        <v>484</v>
      </c>
      <c r="AQ33" s="301" t="s">
        <v>484</v>
      </c>
      <c r="AR33" s="302" t="s">
        <v>484</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500</v>
      </c>
      <c r="AL34" s="1121"/>
      <c r="AM34" s="1121"/>
      <c r="AN34" s="1122"/>
      <c r="AO34" s="300" t="s">
        <v>484</v>
      </c>
      <c r="AP34" s="300" t="s">
        <v>484</v>
      </c>
      <c r="AQ34" s="301">
        <v>4</v>
      </c>
      <c r="AR34" s="302" t="s">
        <v>484</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501</v>
      </c>
      <c r="AL35" s="1121"/>
      <c r="AM35" s="1121"/>
      <c r="AN35" s="1122"/>
      <c r="AO35" s="300">
        <v>75515</v>
      </c>
      <c r="AP35" s="300">
        <v>5719</v>
      </c>
      <c r="AQ35" s="301">
        <v>14219</v>
      </c>
      <c r="AR35" s="302">
        <v>-59.8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502</v>
      </c>
      <c r="AL36" s="1121"/>
      <c r="AM36" s="1121"/>
      <c r="AN36" s="1122"/>
      <c r="AO36" s="300" t="s">
        <v>484</v>
      </c>
      <c r="AP36" s="300" t="s">
        <v>484</v>
      </c>
      <c r="AQ36" s="301">
        <v>4004</v>
      </c>
      <c r="AR36" s="302" t="s">
        <v>484</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503</v>
      </c>
      <c r="AL37" s="1121"/>
      <c r="AM37" s="1121"/>
      <c r="AN37" s="1122"/>
      <c r="AO37" s="300" t="s">
        <v>484</v>
      </c>
      <c r="AP37" s="300" t="s">
        <v>484</v>
      </c>
      <c r="AQ37" s="301">
        <v>309</v>
      </c>
      <c r="AR37" s="302" t="s">
        <v>484</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504</v>
      </c>
      <c r="AL38" s="1124"/>
      <c r="AM38" s="1124"/>
      <c r="AN38" s="1125"/>
      <c r="AO38" s="303" t="s">
        <v>484</v>
      </c>
      <c r="AP38" s="303" t="s">
        <v>484</v>
      </c>
      <c r="AQ38" s="304">
        <v>4</v>
      </c>
      <c r="AR38" s="292" t="s">
        <v>484</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505</v>
      </c>
      <c r="AL39" s="1124"/>
      <c r="AM39" s="1124"/>
      <c r="AN39" s="1125"/>
      <c r="AO39" s="300">
        <v>-16000</v>
      </c>
      <c r="AP39" s="300">
        <v>-1212</v>
      </c>
      <c r="AQ39" s="301">
        <v>-2554</v>
      </c>
      <c r="AR39" s="302">
        <v>-52.5</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506</v>
      </c>
      <c r="AL40" s="1121"/>
      <c r="AM40" s="1121"/>
      <c r="AN40" s="1122"/>
      <c r="AO40" s="300">
        <v>-985905</v>
      </c>
      <c r="AP40" s="300">
        <v>-74661</v>
      </c>
      <c r="AQ40" s="301">
        <v>-52280</v>
      </c>
      <c r="AR40" s="302">
        <v>42.8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375283</v>
      </c>
      <c r="AP41" s="300">
        <v>28420</v>
      </c>
      <c r="AQ41" s="301">
        <v>26115</v>
      </c>
      <c r="AR41" s="302">
        <v>8.8000000000000007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508</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476</v>
      </c>
      <c r="AN49" s="1115" t="s">
        <v>509</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510</v>
      </c>
      <c r="AO50" s="317" t="s">
        <v>511</v>
      </c>
      <c r="AP50" s="318" t="s">
        <v>512</v>
      </c>
      <c r="AQ50" s="319" t="s">
        <v>513</v>
      </c>
      <c r="AR50" s="320" t="s">
        <v>514</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515</v>
      </c>
      <c r="AL51" s="313"/>
      <c r="AM51" s="321">
        <v>1131899</v>
      </c>
      <c r="AN51" s="322">
        <v>80471</v>
      </c>
      <c r="AO51" s="323">
        <v>5.9</v>
      </c>
      <c r="AP51" s="324">
        <v>117234</v>
      </c>
      <c r="AQ51" s="325">
        <v>13.4</v>
      </c>
      <c r="AR51" s="326">
        <v>-7.5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516</v>
      </c>
      <c r="AM52" s="329">
        <v>955340</v>
      </c>
      <c r="AN52" s="330">
        <v>67918</v>
      </c>
      <c r="AO52" s="331">
        <v>2.6</v>
      </c>
      <c r="AP52" s="332">
        <v>59796</v>
      </c>
      <c r="AQ52" s="333">
        <v>16.600000000000001</v>
      </c>
      <c r="AR52" s="334">
        <v>-14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517</v>
      </c>
      <c r="AL53" s="313"/>
      <c r="AM53" s="321">
        <v>976573</v>
      </c>
      <c r="AN53" s="322">
        <v>70368</v>
      </c>
      <c r="AO53" s="323">
        <v>-12.6</v>
      </c>
      <c r="AP53" s="324">
        <v>97758</v>
      </c>
      <c r="AQ53" s="325">
        <v>-16.600000000000001</v>
      </c>
      <c r="AR53" s="326">
        <v>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516</v>
      </c>
      <c r="AM54" s="329">
        <v>767048</v>
      </c>
      <c r="AN54" s="330">
        <v>55271</v>
      </c>
      <c r="AO54" s="331">
        <v>-18.600000000000001</v>
      </c>
      <c r="AP54" s="332">
        <v>45946</v>
      </c>
      <c r="AQ54" s="333">
        <v>-23.2</v>
      </c>
      <c r="AR54" s="334">
        <v>4.5999999999999996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518</v>
      </c>
      <c r="AL55" s="313"/>
      <c r="AM55" s="321">
        <v>1037711</v>
      </c>
      <c r="AN55" s="322">
        <v>76146</v>
      </c>
      <c r="AO55" s="323">
        <v>8.1999999999999993</v>
      </c>
      <c r="AP55" s="324">
        <v>91338</v>
      </c>
      <c r="AQ55" s="325">
        <v>-6.6</v>
      </c>
      <c r="AR55" s="326">
        <v>14.8</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516</v>
      </c>
      <c r="AM56" s="329">
        <v>799173</v>
      </c>
      <c r="AN56" s="330">
        <v>58642</v>
      </c>
      <c r="AO56" s="331">
        <v>6.1</v>
      </c>
      <c r="AP56" s="332">
        <v>43989</v>
      </c>
      <c r="AQ56" s="333">
        <v>-4.3</v>
      </c>
      <c r="AR56" s="334">
        <v>10.4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519</v>
      </c>
      <c r="AL57" s="313"/>
      <c r="AM57" s="321">
        <v>1190752</v>
      </c>
      <c r="AN57" s="322">
        <v>88829</v>
      </c>
      <c r="AO57" s="323">
        <v>16.7</v>
      </c>
      <c r="AP57" s="324">
        <v>103975</v>
      </c>
      <c r="AQ57" s="325">
        <v>13.8</v>
      </c>
      <c r="AR57" s="326">
        <v>2.9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516</v>
      </c>
      <c r="AM58" s="329">
        <v>996168</v>
      </c>
      <c r="AN58" s="330">
        <v>74313</v>
      </c>
      <c r="AO58" s="331">
        <v>26.7</v>
      </c>
      <c r="AP58" s="332">
        <v>52698</v>
      </c>
      <c r="AQ58" s="333">
        <v>19.8</v>
      </c>
      <c r="AR58" s="334">
        <v>6.9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520</v>
      </c>
      <c r="AL59" s="313"/>
      <c r="AM59" s="321">
        <v>2202850</v>
      </c>
      <c r="AN59" s="322">
        <v>166819</v>
      </c>
      <c r="AO59" s="323">
        <v>87.8</v>
      </c>
      <c r="AP59" s="324">
        <v>112678</v>
      </c>
      <c r="AQ59" s="325">
        <v>8.4</v>
      </c>
      <c r="AR59" s="326">
        <v>79.400000000000006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516</v>
      </c>
      <c r="AM60" s="329">
        <v>1669100</v>
      </c>
      <c r="AN60" s="330">
        <v>126399</v>
      </c>
      <c r="AO60" s="331">
        <v>70.099999999999994</v>
      </c>
      <c r="AP60" s="332">
        <v>55165</v>
      </c>
      <c r="AQ60" s="333">
        <v>4.7</v>
      </c>
      <c r="AR60" s="334">
        <v>65.400000000000006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521</v>
      </c>
      <c r="AL61" s="335"/>
      <c r="AM61" s="336">
        <v>1307957</v>
      </c>
      <c r="AN61" s="337">
        <v>96527</v>
      </c>
      <c r="AO61" s="338">
        <v>21.2</v>
      </c>
      <c r="AP61" s="339">
        <v>104597</v>
      </c>
      <c r="AQ61" s="340">
        <v>2.5</v>
      </c>
      <c r="AR61" s="326">
        <v>18.7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516</v>
      </c>
      <c r="AM62" s="329">
        <v>1037366</v>
      </c>
      <c r="AN62" s="330">
        <v>76509</v>
      </c>
      <c r="AO62" s="331">
        <v>17.399999999999999</v>
      </c>
      <c r="AP62" s="332">
        <v>51519</v>
      </c>
      <c r="AQ62" s="333">
        <v>2.7</v>
      </c>
      <c r="AR62" s="334">
        <v>14.7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sdPMYhiAYSTHR5H3R+RbgFtHWqyOzPoiy3zwQ2HCXqehLWzm36sSVeandV/QVRtuCtOySTGtvdsUybUDKGDSFQ==" saltValue="JpjFE9Oy3u6ySsMUeW8TC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473</v>
      </c>
    </row>
    <row r="121" spans="125:125" ht="13.5" hidden="1" customHeight="1" x14ac:dyDescent="0.15">
      <c r="DU121" s="247"/>
    </row>
  </sheetData>
  <sheetProtection algorithmName="SHA-512" hashValue="8Go9DTiUnDGfvU7KbVkBfijF1AWZiduuaQGq9/Mo+Xt6KQZ8xyWS87GYmKDZ7pBBdcyNz7QrgMjKOzlbzvlwnw==" saltValue="jcGgiarWhB26YyQGvSIKr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473</v>
      </c>
    </row>
  </sheetData>
  <sheetProtection algorithmName="SHA-512" hashValue="7nNhi7kKCEeVxSzjerI+lzbO0ewwaa4K9qhKQRh2+C51fn7qMiQ8xfWv5a4IaAtmMV6xNdZ7dPxKPevuhmY3vQ==" saltValue="z1+WeD4u05BL/+KlNYIzm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60" zoomScaleNormal="6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39" t="s">
        <v>3</v>
      </c>
      <c r="D47" s="1139"/>
      <c r="E47" s="1140"/>
      <c r="F47" s="11">
        <v>62.22</v>
      </c>
      <c r="G47" s="12">
        <v>58.63</v>
      </c>
      <c r="H47" s="12">
        <v>60.74</v>
      </c>
      <c r="I47" s="12">
        <v>60.35</v>
      </c>
      <c r="J47" s="13">
        <v>57.2</v>
      </c>
    </row>
    <row r="48" spans="2:10" ht="57.75" customHeight="1" x14ac:dyDescent="0.15">
      <c r="B48" s="14"/>
      <c r="C48" s="1141" t="s">
        <v>4</v>
      </c>
      <c r="D48" s="1141"/>
      <c r="E48" s="1142"/>
      <c r="F48" s="15">
        <v>10.42</v>
      </c>
      <c r="G48" s="16">
        <v>14.36</v>
      </c>
      <c r="H48" s="16">
        <v>8.6</v>
      </c>
      <c r="I48" s="16">
        <v>6.54</v>
      </c>
      <c r="J48" s="17">
        <v>7.85</v>
      </c>
    </row>
    <row r="49" spans="2:10" ht="57.75" customHeight="1" thickBot="1" x14ac:dyDescent="0.2">
      <c r="B49" s="18"/>
      <c r="C49" s="1143" t="s">
        <v>5</v>
      </c>
      <c r="D49" s="1143"/>
      <c r="E49" s="1144"/>
      <c r="F49" s="19" t="s">
        <v>528</v>
      </c>
      <c r="G49" s="20">
        <v>4.5599999999999996</v>
      </c>
      <c r="H49" s="20" t="s">
        <v>529</v>
      </c>
      <c r="I49" s="20">
        <v>2.09</v>
      </c>
      <c r="J49" s="21" t="s">
        <v>530</v>
      </c>
    </row>
    <row r="50" spans="2:10" x14ac:dyDescent="0.15"/>
  </sheetData>
  <sheetProtection algorithmName="SHA-512" hashValue="Tsa/W8EuPdH7oKaPBbpy+Lk5ip0lEjQzJtolt/83OxKwd+Cq7cnXZU01C2fCBd3H8kDD9C1/iTrcbp1GXbC6fA==" saltValue="WMyVJ7gLGLmjsDVYtUQuM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51" t="s">
        <v>531</v>
      </c>
      <c r="D34" s="1151"/>
      <c r="E34" s="1152"/>
      <c r="F34" s="32">
        <v>12.78</v>
      </c>
      <c r="G34" s="33">
        <v>12.57</v>
      </c>
      <c r="H34" s="33">
        <v>12.4</v>
      </c>
      <c r="I34" s="33">
        <v>11.84</v>
      </c>
      <c r="J34" s="34">
        <v>10.29</v>
      </c>
      <c r="K34" s="22"/>
      <c r="L34" s="22"/>
      <c r="M34" s="22"/>
      <c r="N34" s="22"/>
      <c r="O34" s="22"/>
      <c r="P34" s="22"/>
    </row>
    <row r="35" spans="1:16" ht="39" customHeight="1" x14ac:dyDescent="0.15">
      <c r="A35" s="22"/>
      <c r="B35" s="35"/>
      <c r="C35" s="1145" t="s">
        <v>532</v>
      </c>
      <c r="D35" s="1146"/>
      <c r="E35" s="1147"/>
      <c r="F35" s="36">
        <v>10.41</v>
      </c>
      <c r="G35" s="37">
        <v>14.36</v>
      </c>
      <c r="H35" s="37">
        <v>8.6</v>
      </c>
      <c r="I35" s="37">
        <v>6.54</v>
      </c>
      <c r="J35" s="38">
        <v>7.84</v>
      </c>
      <c r="K35" s="22"/>
      <c r="L35" s="22"/>
      <c r="M35" s="22"/>
      <c r="N35" s="22"/>
      <c r="O35" s="22"/>
      <c r="P35" s="22"/>
    </row>
    <row r="36" spans="1:16" ht="39" customHeight="1" x14ac:dyDescent="0.15">
      <c r="A36" s="22"/>
      <c r="B36" s="35"/>
      <c r="C36" s="1145" t="s">
        <v>533</v>
      </c>
      <c r="D36" s="1146"/>
      <c r="E36" s="1147"/>
      <c r="F36" s="36">
        <v>1.86</v>
      </c>
      <c r="G36" s="37">
        <v>2.02</v>
      </c>
      <c r="H36" s="37">
        <v>2.11</v>
      </c>
      <c r="I36" s="37">
        <v>2.02</v>
      </c>
      <c r="J36" s="38">
        <v>1.98</v>
      </c>
      <c r="K36" s="22"/>
      <c r="L36" s="22"/>
      <c r="M36" s="22"/>
      <c r="N36" s="22"/>
      <c r="O36" s="22"/>
      <c r="P36" s="22"/>
    </row>
    <row r="37" spans="1:16" ht="39" customHeight="1" x14ac:dyDescent="0.15">
      <c r="A37" s="22"/>
      <c r="B37" s="35"/>
      <c r="C37" s="1145" t="s">
        <v>534</v>
      </c>
      <c r="D37" s="1146"/>
      <c r="E37" s="1147"/>
      <c r="F37" s="36" t="s">
        <v>484</v>
      </c>
      <c r="G37" s="37" t="s">
        <v>484</v>
      </c>
      <c r="H37" s="37" t="s">
        <v>484</v>
      </c>
      <c r="I37" s="37">
        <v>1</v>
      </c>
      <c r="J37" s="38">
        <v>1.62</v>
      </c>
      <c r="K37" s="22"/>
      <c r="L37" s="22"/>
      <c r="M37" s="22"/>
      <c r="N37" s="22"/>
      <c r="O37" s="22"/>
      <c r="P37" s="22"/>
    </row>
    <row r="38" spans="1:16" ht="39" customHeight="1" x14ac:dyDescent="0.15">
      <c r="A38" s="22"/>
      <c r="B38" s="35"/>
      <c r="C38" s="1145" t="s">
        <v>535</v>
      </c>
      <c r="D38" s="1146"/>
      <c r="E38" s="1147"/>
      <c r="F38" s="36">
        <v>0.02</v>
      </c>
      <c r="G38" s="37">
        <v>0.01</v>
      </c>
      <c r="H38" s="37">
        <v>0</v>
      </c>
      <c r="I38" s="37">
        <v>0.02</v>
      </c>
      <c r="J38" s="38">
        <v>0.22</v>
      </c>
      <c r="K38" s="22"/>
      <c r="L38" s="22"/>
      <c r="M38" s="22"/>
      <c r="N38" s="22"/>
      <c r="O38" s="22"/>
      <c r="P38" s="22"/>
    </row>
    <row r="39" spans="1:16" ht="39" customHeight="1" x14ac:dyDescent="0.15">
      <c r="A39" s="22"/>
      <c r="B39" s="35"/>
      <c r="C39" s="1145"/>
      <c r="D39" s="1146"/>
      <c r="E39" s="1147"/>
      <c r="F39" s="36"/>
      <c r="G39" s="37"/>
      <c r="H39" s="37"/>
      <c r="I39" s="37"/>
      <c r="J39" s="38"/>
      <c r="K39" s="22"/>
      <c r="L39" s="22"/>
      <c r="M39" s="22"/>
      <c r="N39" s="22"/>
      <c r="O39" s="22"/>
      <c r="P39" s="22"/>
    </row>
    <row r="40" spans="1:16" ht="39" customHeight="1" x14ac:dyDescent="0.15">
      <c r="A40" s="22"/>
      <c r="B40" s="35"/>
      <c r="C40" s="1145"/>
      <c r="D40" s="1146"/>
      <c r="E40" s="1147"/>
      <c r="F40" s="36"/>
      <c r="G40" s="37"/>
      <c r="H40" s="37"/>
      <c r="I40" s="37"/>
      <c r="J40" s="38"/>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536</v>
      </c>
      <c r="D42" s="1146"/>
      <c r="E42" s="1147"/>
      <c r="F42" s="36" t="s">
        <v>484</v>
      </c>
      <c r="G42" s="37" t="s">
        <v>484</v>
      </c>
      <c r="H42" s="37" t="s">
        <v>484</v>
      </c>
      <c r="I42" s="37" t="s">
        <v>484</v>
      </c>
      <c r="J42" s="38" t="s">
        <v>484</v>
      </c>
      <c r="K42" s="22"/>
      <c r="L42" s="22"/>
      <c r="M42" s="22"/>
      <c r="N42" s="22"/>
      <c r="O42" s="22"/>
      <c r="P42" s="22"/>
    </row>
    <row r="43" spans="1:16" ht="39" customHeight="1" thickBot="1" x14ac:dyDescent="0.2">
      <c r="A43" s="22"/>
      <c r="B43" s="40"/>
      <c r="C43" s="1148" t="s">
        <v>537</v>
      </c>
      <c r="D43" s="1149"/>
      <c r="E43" s="1150"/>
      <c r="F43" s="41">
        <v>0.57999999999999996</v>
      </c>
      <c r="G43" s="42">
        <v>0.71</v>
      </c>
      <c r="H43" s="42">
        <v>0.78</v>
      </c>
      <c r="I43" s="42" t="s">
        <v>484</v>
      </c>
      <c r="J43" s="43" t="s">
        <v>484</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6t5YZQlIw97sOUxn3zmhGRGrJArh5zApX8BGbyVEu3lpQsg84DIDZkPhBgPYdxk4i+ygpHWceCDvUFOnGMVJaQ==" saltValue="Jy5ROCSEmSUYxKarPrqbD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523</v>
      </c>
      <c r="L44" s="56" t="s">
        <v>524</v>
      </c>
      <c r="M44" s="56" t="s">
        <v>525</v>
      </c>
      <c r="N44" s="56" t="s">
        <v>526</v>
      </c>
      <c r="O44" s="57" t="s">
        <v>527</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1195</v>
      </c>
      <c r="L45" s="60">
        <v>1275</v>
      </c>
      <c r="M45" s="60">
        <v>1349</v>
      </c>
      <c r="N45" s="60">
        <v>1381</v>
      </c>
      <c r="O45" s="61">
        <v>1302</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484</v>
      </c>
      <c r="L46" s="64" t="s">
        <v>484</v>
      </c>
      <c r="M46" s="64" t="s">
        <v>484</v>
      </c>
      <c r="N46" s="64" t="s">
        <v>484</v>
      </c>
      <c r="O46" s="65" t="s">
        <v>484</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484</v>
      </c>
      <c r="L47" s="64" t="s">
        <v>484</v>
      </c>
      <c r="M47" s="64" t="s">
        <v>484</v>
      </c>
      <c r="N47" s="64" t="s">
        <v>484</v>
      </c>
      <c r="O47" s="65" t="s">
        <v>484</v>
      </c>
      <c r="P47" s="48"/>
      <c r="Q47" s="48"/>
      <c r="R47" s="48"/>
      <c r="S47" s="48"/>
      <c r="T47" s="48"/>
      <c r="U47" s="48"/>
    </row>
    <row r="48" spans="1:21" ht="30.75" customHeight="1" x14ac:dyDescent="0.15">
      <c r="A48" s="48"/>
      <c r="B48" s="1178"/>
      <c r="C48" s="1179"/>
      <c r="D48" s="62"/>
      <c r="E48" s="1155" t="s">
        <v>13</v>
      </c>
      <c r="F48" s="1155"/>
      <c r="G48" s="1155"/>
      <c r="H48" s="1155"/>
      <c r="I48" s="1155"/>
      <c r="J48" s="1156"/>
      <c r="K48" s="63">
        <v>77</v>
      </c>
      <c r="L48" s="64">
        <v>82</v>
      </c>
      <c r="M48" s="64">
        <v>80</v>
      </c>
      <c r="N48" s="64">
        <v>76</v>
      </c>
      <c r="O48" s="65">
        <v>76</v>
      </c>
      <c r="P48" s="48"/>
      <c r="Q48" s="48"/>
      <c r="R48" s="48"/>
      <c r="S48" s="48"/>
      <c r="T48" s="48"/>
      <c r="U48" s="48"/>
    </row>
    <row r="49" spans="1:21" ht="30.75" customHeight="1" x14ac:dyDescent="0.15">
      <c r="A49" s="48"/>
      <c r="B49" s="1178"/>
      <c r="C49" s="1179"/>
      <c r="D49" s="62"/>
      <c r="E49" s="1155" t="s">
        <v>14</v>
      </c>
      <c r="F49" s="1155"/>
      <c r="G49" s="1155"/>
      <c r="H49" s="1155"/>
      <c r="I49" s="1155"/>
      <c r="J49" s="1156"/>
      <c r="K49" s="63">
        <v>5</v>
      </c>
      <c r="L49" s="64">
        <v>5</v>
      </c>
      <c r="M49" s="64">
        <v>5</v>
      </c>
      <c r="N49" s="64">
        <v>2</v>
      </c>
      <c r="O49" s="65" t="s">
        <v>484</v>
      </c>
      <c r="P49" s="48"/>
      <c r="Q49" s="48"/>
      <c r="R49" s="48"/>
      <c r="S49" s="48"/>
      <c r="T49" s="48"/>
      <c r="U49" s="48"/>
    </row>
    <row r="50" spans="1:21" ht="30.75" customHeight="1" x14ac:dyDescent="0.15">
      <c r="A50" s="48"/>
      <c r="B50" s="1178"/>
      <c r="C50" s="1179"/>
      <c r="D50" s="62"/>
      <c r="E50" s="1155" t="s">
        <v>15</v>
      </c>
      <c r="F50" s="1155"/>
      <c r="G50" s="1155"/>
      <c r="H50" s="1155"/>
      <c r="I50" s="1155"/>
      <c r="J50" s="1156"/>
      <c r="K50" s="63" t="s">
        <v>484</v>
      </c>
      <c r="L50" s="64" t="s">
        <v>484</v>
      </c>
      <c r="M50" s="64" t="s">
        <v>484</v>
      </c>
      <c r="N50" s="64" t="s">
        <v>484</v>
      </c>
      <c r="O50" s="65" t="s">
        <v>484</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484</v>
      </c>
      <c r="L51" s="64" t="s">
        <v>484</v>
      </c>
      <c r="M51" s="64" t="s">
        <v>484</v>
      </c>
      <c r="N51" s="64" t="s">
        <v>484</v>
      </c>
      <c r="O51" s="65" t="s">
        <v>484</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929</v>
      </c>
      <c r="L52" s="64">
        <v>974</v>
      </c>
      <c r="M52" s="64">
        <v>1014</v>
      </c>
      <c r="N52" s="64">
        <v>1029</v>
      </c>
      <c r="O52" s="65">
        <v>1002</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348</v>
      </c>
      <c r="L53" s="69">
        <v>388</v>
      </c>
      <c r="M53" s="69">
        <v>420</v>
      </c>
      <c r="N53" s="69">
        <v>430</v>
      </c>
      <c r="O53" s="70">
        <v>376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538</v>
      </c>
      <c r="L57" s="81" t="s">
        <v>539</v>
      </c>
      <c r="M57" s="81" t="s">
        <v>540</v>
      </c>
      <c r="N57" s="81" t="s">
        <v>541</v>
      </c>
      <c r="O57" s="82" t="s">
        <v>542</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kmW6/04HRlD5DqXSjbWYN8kaxDS36mZWcTj/2Caed/n60x2JLFyKzg5KIaCrfAWQu61fIYc38gNII5OfA1rT2Q==" saltValue="Cw0gb4rJa3qvbdiTTpP3F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523</v>
      </c>
      <c r="J40" s="103" t="s">
        <v>524</v>
      </c>
      <c r="K40" s="103" t="s">
        <v>525</v>
      </c>
      <c r="L40" s="103" t="s">
        <v>526</v>
      </c>
      <c r="M40" s="104" t="s">
        <v>527</v>
      </c>
    </row>
    <row r="41" spans="2:13" ht="27.75" customHeight="1" x14ac:dyDescent="0.15">
      <c r="B41" s="1196" t="s">
        <v>30</v>
      </c>
      <c r="C41" s="1197"/>
      <c r="D41" s="105"/>
      <c r="E41" s="1198" t="s">
        <v>31</v>
      </c>
      <c r="F41" s="1198"/>
      <c r="G41" s="1198"/>
      <c r="H41" s="1199"/>
      <c r="I41" s="343">
        <v>10272</v>
      </c>
      <c r="J41" s="344">
        <v>9676</v>
      </c>
      <c r="K41" s="344">
        <v>9236</v>
      </c>
      <c r="L41" s="344">
        <v>8688</v>
      </c>
      <c r="M41" s="345">
        <v>9124</v>
      </c>
    </row>
    <row r="42" spans="2:13" ht="27.75" customHeight="1" x14ac:dyDescent="0.15">
      <c r="B42" s="1186"/>
      <c r="C42" s="1187"/>
      <c r="D42" s="106"/>
      <c r="E42" s="1190" t="s">
        <v>32</v>
      </c>
      <c r="F42" s="1190"/>
      <c r="G42" s="1190"/>
      <c r="H42" s="1191"/>
      <c r="I42" s="346">
        <v>12</v>
      </c>
      <c r="J42" s="347">
        <v>8</v>
      </c>
      <c r="K42" s="347">
        <v>5</v>
      </c>
      <c r="L42" s="347">
        <v>3</v>
      </c>
      <c r="M42" s="348">
        <v>1</v>
      </c>
    </row>
    <row r="43" spans="2:13" ht="27.75" customHeight="1" x14ac:dyDescent="0.15">
      <c r="B43" s="1186"/>
      <c r="C43" s="1187"/>
      <c r="D43" s="106"/>
      <c r="E43" s="1190" t="s">
        <v>33</v>
      </c>
      <c r="F43" s="1190"/>
      <c r="G43" s="1190"/>
      <c r="H43" s="1191"/>
      <c r="I43" s="346">
        <v>777</v>
      </c>
      <c r="J43" s="347">
        <v>820</v>
      </c>
      <c r="K43" s="347">
        <v>778</v>
      </c>
      <c r="L43" s="347">
        <v>860</v>
      </c>
      <c r="M43" s="348">
        <v>856</v>
      </c>
    </row>
    <row r="44" spans="2:13" ht="27.75" customHeight="1" x14ac:dyDescent="0.15">
      <c r="B44" s="1186"/>
      <c r="C44" s="1187"/>
      <c r="D44" s="106"/>
      <c r="E44" s="1190" t="s">
        <v>34</v>
      </c>
      <c r="F44" s="1190"/>
      <c r="G44" s="1190"/>
      <c r="H44" s="1191"/>
      <c r="I44" s="346">
        <v>11</v>
      </c>
      <c r="J44" s="347">
        <v>7</v>
      </c>
      <c r="K44" s="347">
        <v>2</v>
      </c>
      <c r="L44" s="347" t="s">
        <v>484</v>
      </c>
      <c r="M44" s="348" t="s">
        <v>484</v>
      </c>
    </row>
    <row r="45" spans="2:13" ht="27.75" customHeight="1" x14ac:dyDescent="0.15">
      <c r="B45" s="1186"/>
      <c r="C45" s="1187"/>
      <c r="D45" s="106"/>
      <c r="E45" s="1190" t="s">
        <v>35</v>
      </c>
      <c r="F45" s="1190"/>
      <c r="G45" s="1190"/>
      <c r="H45" s="1191"/>
      <c r="I45" s="346">
        <v>1195</v>
      </c>
      <c r="J45" s="347">
        <v>1115</v>
      </c>
      <c r="K45" s="347">
        <v>783</v>
      </c>
      <c r="L45" s="347">
        <v>864</v>
      </c>
      <c r="M45" s="348">
        <v>782</v>
      </c>
    </row>
    <row r="46" spans="2:13" ht="27.75" customHeight="1" x14ac:dyDescent="0.15">
      <c r="B46" s="1186"/>
      <c r="C46" s="1187"/>
      <c r="D46" s="107"/>
      <c r="E46" s="1190" t="s">
        <v>36</v>
      </c>
      <c r="F46" s="1190"/>
      <c r="G46" s="1190"/>
      <c r="H46" s="1191"/>
      <c r="I46" s="346" t="s">
        <v>484</v>
      </c>
      <c r="J46" s="347">
        <v>59</v>
      </c>
      <c r="K46" s="347">
        <v>58</v>
      </c>
      <c r="L46" s="347">
        <v>57</v>
      </c>
      <c r="M46" s="348">
        <v>48</v>
      </c>
    </row>
    <row r="47" spans="2:13" ht="27.75" customHeight="1" x14ac:dyDescent="0.15">
      <c r="B47" s="1186"/>
      <c r="C47" s="1187"/>
      <c r="D47" s="108"/>
      <c r="E47" s="1200" t="s">
        <v>37</v>
      </c>
      <c r="F47" s="1201"/>
      <c r="G47" s="1201"/>
      <c r="H47" s="1202"/>
      <c r="I47" s="346" t="s">
        <v>484</v>
      </c>
      <c r="J47" s="347" t="s">
        <v>484</v>
      </c>
      <c r="K47" s="347" t="s">
        <v>484</v>
      </c>
      <c r="L47" s="347" t="s">
        <v>484</v>
      </c>
      <c r="M47" s="348" t="s">
        <v>484</v>
      </c>
    </row>
    <row r="48" spans="2:13" ht="27.75" customHeight="1" x14ac:dyDescent="0.15">
      <c r="B48" s="1186"/>
      <c r="C48" s="1187"/>
      <c r="D48" s="106"/>
      <c r="E48" s="1190" t="s">
        <v>38</v>
      </c>
      <c r="F48" s="1190"/>
      <c r="G48" s="1190"/>
      <c r="H48" s="1191"/>
      <c r="I48" s="346" t="s">
        <v>484</v>
      </c>
      <c r="J48" s="347" t="s">
        <v>484</v>
      </c>
      <c r="K48" s="347" t="s">
        <v>484</v>
      </c>
      <c r="L48" s="347" t="s">
        <v>484</v>
      </c>
      <c r="M48" s="348" t="s">
        <v>484</v>
      </c>
    </row>
    <row r="49" spans="2:13" ht="27.75" customHeight="1" x14ac:dyDescent="0.15">
      <c r="B49" s="1188"/>
      <c r="C49" s="1189"/>
      <c r="D49" s="106"/>
      <c r="E49" s="1190" t="s">
        <v>39</v>
      </c>
      <c r="F49" s="1190"/>
      <c r="G49" s="1190"/>
      <c r="H49" s="1191"/>
      <c r="I49" s="346" t="s">
        <v>484</v>
      </c>
      <c r="J49" s="347" t="s">
        <v>484</v>
      </c>
      <c r="K49" s="347" t="s">
        <v>484</v>
      </c>
      <c r="L49" s="347" t="s">
        <v>484</v>
      </c>
      <c r="M49" s="348" t="s">
        <v>484</v>
      </c>
    </row>
    <row r="50" spans="2:13" ht="27.75" customHeight="1" x14ac:dyDescent="0.15">
      <c r="B50" s="1184" t="s">
        <v>40</v>
      </c>
      <c r="C50" s="1185"/>
      <c r="D50" s="109"/>
      <c r="E50" s="1190" t="s">
        <v>41</v>
      </c>
      <c r="F50" s="1190"/>
      <c r="G50" s="1190"/>
      <c r="H50" s="1191"/>
      <c r="I50" s="346">
        <v>6909</v>
      </c>
      <c r="J50" s="347">
        <v>6913</v>
      </c>
      <c r="K50" s="347">
        <v>7224</v>
      </c>
      <c r="L50" s="347">
        <v>6890</v>
      </c>
      <c r="M50" s="348">
        <v>6688</v>
      </c>
    </row>
    <row r="51" spans="2:13" ht="27.75" customHeight="1" x14ac:dyDescent="0.15">
      <c r="B51" s="1186"/>
      <c r="C51" s="1187"/>
      <c r="D51" s="106"/>
      <c r="E51" s="1190" t="s">
        <v>42</v>
      </c>
      <c r="F51" s="1190"/>
      <c r="G51" s="1190"/>
      <c r="H51" s="1191"/>
      <c r="I51" s="346">
        <v>3</v>
      </c>
      <c r="J51" s="347" t="s">
        <v>484</v>
      </c>
      <c r="K51" s="347" t="s">
        <v>484</v>
      </c>
      <c r="L51" s="347" t="s">
        <v>484</v>
      </c>
      <c r="M51" s="348" t="s">
        <v>484</v>
      </c>
    </row>
    <row r="52" spans="2:13" ht="27.75" customHeight="1" x14ac:dyDescent="0.15">
      <c r="B52" s="1188"/>
      <c r="C52" s="1189"/>
      <c r="D52" s="106"/>
      <c r="E52" s="1190" t="s">
        <v>43</v>
      </c>
      <c r="F52" s="1190"/>
      <c r="G52" s="1190"/>
      <c r="H52" s="1191"/>
      <c r="I52" s="346">
        <v>8557</v>
      </c>
      <c r="J52" s="347">
        <v>8164</v>
      </c>
      <c r="K52" s="347">
        <v>7861</v>
      </c>
      <c r="L52" s="347">
        <v>7822</v>
      </c>
      <c r="M52" s="348">
        <v>8060</v>
      </c>
    </row>
    <row r="53" spans="2:13" ht="27.75" customHeight="1" thickBot="1" x14ac:dyDescent="0.2">
      <c r="B53" s="1192" t="s">
        <v>19</v>
      </c>
      <c r="C53" s="1193"/>
      <c r="D53" s="110"/>
      <c r="E53" s="1194" t="s">
        <v>44</v>
      </c>
      <c r="F53" s="1194"/>
      <c r="G53" s="1194"/>
      <c r="H53" s="1195"/>
      <c r="I53" s="349">
        <v>-3203</v>
      </c>
      <c r="J53" s="350">
        <v>-3392</v>
      </c>
      <c r="K53" s="350">
        <v>-4221</v>
      </c>
      <c r="L53" s="350">
        <v>-4241</v>
      </c>
      <c r="M53" s="351">
        <v>-3937</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IAmpj9RtreRizCE9c/b+yHoDw2vQ4lZ4ql5Ondda9CAnDw/PaOiYnIyUjOVbLTb0msJhr0TLVZ8/1AGguxVUTg==" saltValue="59tr/Y1Zkv/F8ru3GY966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525</v>
      </c>
      <c r="G54" s="119" t="s">
        <v>526</v>
      </c>
      <c r="H54" s="120" t="s">
        <v>527</v>
      </c>
    </row>
    <row r="55" spans="2:8" ht="52.5" customHeight="1" x14ac:dyDescent="0.15">
      <c r="B55" s="121"/>
      <c r="C55" s="1211" t="s">
        <v>46</v>
      </c>
      <c r="D55" s="1211"/>
      <c r="E55" s="1212"/>
      <c r="F55" s="352">
        <v>3183</v>
      </c>
      <c r="G55" s="352">
        <v>3188</v>
      </c>
      <c r="H55" s="353">
        <v>3095</v>
      </c>
    </row>
    <row r="56" spans="2:8" ht="52.5" customHeight="1" x14ac:dyDescent="0.15">
      <c r="B56" s="122"/>
      <c r="C56" s="1213" t="s">
        <v>47</v>
      </c>
      <c r="D56" s="1213"/>
      <c r="E56" s="1214"/>
      <c r="F56" s="354">
        <v>1235</v>
      </c>
      <c r="G56" s="354">
        <v>1035</v>
      </c>
      <c r="H56" s="355">
        <v>936</v>
      </c>
    </row>
    <row r="57" spans="2:8" ht="53.25" customHeight="1" x14ac:dyDescent="0.15">
      <c r="B57" s="122"/>
      <c r="C57" s="1215" t="s">
        <v>48</v>
      </c>
      <c r="D57" s="1215"/>
      <c r="E57" s="1216"/>
      <c r="F57" s="356">
        <v>3764</v>
      </c>
      <c r="G57" s="356">
        <v>3591</v>
      </c>
      <c r="H57" s="357">
        <v>3404</v>
      </c>
    </row>
    <row r="58" spans="2:8" ht="45.75" customHeight="1" x14ac:dyDescent="0.15">
      <c r="B58" s="123"/>
      <c r="C58" s="1203" t="s">
        <v>554</v>
      </c>
      <c r="D58" s="1204"/>
      <c r="E58" s="1205"/>
      <c r="F58" s="358">
        <v>2101</v>
      </c>
      <c r="G58" s="358">
        <v>1960</v>
      </c>
      <c r="H58" s="359">
        <v>1937</v>
      </c>
    </row>
    <row r="59" spans="2:8" ht="45.75" customHeight="1" x14ac:dyDescent="0.15">
      <c r="B59" s="123"/>
      <c r="C59" s="1203" t="s">
        <v>555</v>
      </c>
      <c r="D59" s="1204"/>
      <c r="E59" s="1205"/>
      <c r="F59" s="358">
        <v>1125</v>
      </c>
      <c r="G59" s="358">
        <v>1096</v>
      </c>
      <c r="H59" s="359">
        <v>895</v>
      </c>
    </row>
    <row r="60" spans="2:8" ht="45.75" customHeight="1" x14ac:dyDescent="0.15">
      <c r="B60" s="123"/>
      <c r="C60" s="1203" t="s">
        <v>556</v>
      </c>
      <c r="D60" s="1204"/>
      <c r="E60" s="1205"/>
      <c r="F60" s="358">
        <v>327</v>
      </c>
      <c r="G60" s="358">
        <v>327</v>
      </c>
      <c r="H60" s="359">
        <v>327</v>
      </c>
    </row>
    <row r="61" spans="2:8" ht="45.75" customHeight="1" x14ac:dyDescent="0.15">
      <c r="B61" s="123"/>
      <c r="C61" s="1203" t="s">
        <v>557</v>
      </c>
      <c r="D61" s="1204"/>
      <c r="E61" s="1205"/>
      <c r="F61" s="358">
        <v>95</v>
      </c>
      <c r="G61" s="358">
        <v>95</v>
      </c>
      <c r="H61" s="359">
        <v>95</v>
      </c>
    </row>
    <row r="62" spans="2:8" ht="45.75" customHeight="1" thickBot="1" x14ac:dyDescent="0.2">
      <c r="B62" s="124"/>
      <c r="C62" s="1206" t="s">
        <v>558</v>
      </c>
      <c r="D62" s="1207"/>
      <c r="E62" s="1208"/>
      <c r="F62" s="360">
        <v>62</v>
      </c>
      <c r="G62" s="360">
        <v>62</v>
      </c>
      <c r="H62" s="361">
        <v>62</v>
      </c>
    </row>
    <row r="63" spans="2:8" ht="52.5" customHeight="1" thickBot="1" x14ac:dyDescent="0.2">
      <c r="B63" s="125"/>
      <c r="C63" s="1209" t="s">
        <v>49</v>
      </c>
      <c r="D63" s="1209"/>
      <c r="E63" s="1210"/>
      <c r="F63" s="362">
        <v>8182</v>
      </c>
      <c r="G63" s="362">
        <v>7814</v>
      </c>
      <c r="H63" s="363">
        <v>7435</v>
      </c>
    </row>
    <row r="64" spans="2:8" x14ac:dyDescent="0.15"/>
  </sheetData>
  <sheetProtection algorithmName="SHA-512" hashValue="FDAt3mtuucwHYiakl4UeN3ofm27VztIXt+aMUqHScN/XAz6Baaqz+6oHQmZEX7JyBlGPtuXr/5tueRqbJwAfQw==" saltValue="iawrG0tTlQiIi1uPosTYS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CD256-759B-48BB-98BB-4A9B2A17ACB6}">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559</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560</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561</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562</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523</v>
      </c>
      <c r="BQ50" s="1250"/>
      <c r="BR50" s="1250"/>
      <c r="BS50" s="1250"/>
      <c r="BT50" s="1250"/>
      <c r="BU50" s="1250"/>
      <c r="BV50" s="1250"/>
      <c r="BW50" s="1250"/>
      <c r="BX50" s="1250" t="s">
        <v>524</v>
      </c>
      <c r="BY50" s="1250"/>
      <c r="BZ50" s="1250"/>
      <c r="CA50" s="1250"/>
      <c r="CB50" s="1250"/>
      <c r="CC50" s="1250"/>
      <c r="CD50" s="1250"/>
      <c r="CE50" s="1250"/>
      <c r="CF50" s="1250" t="s">
        <v>525</v>
      </c>
      <c r="CG50" s="1250"/>
      <c r="CH50" s="1250"/>
      <c r="CI50" s="1250"/>
      <c r="CJ50" s="1250"/>
      <c r="CK50" s="1250"/>
      <c r="CL50" s="1250"/>
      <c r="CM50" s="1250"/>
      <c r="CN50" s="1250" t="s">
        <v>526</v>
      </c>
      <c r="CO50" s="1250"/>
      <c r="CP50" s="1250"/>
      <c r="CQ50" s="1250"/>
      <c r="CR50" s="1250"/>
      <c r="CS50" s="1250"/>
      <c r="CT50" s="1250"/>
      <c r="CU50" s="1250"/>
      <c r="CV50" s="1250" t="s">
        <v>527</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563</v>
      </c>
      <c r="AO51" s="1254"/>
      <c r="AP51" s="1254"/>
      <c r="AQ51" s="1254"/>
      <c r="AR51" s="1254"/>
      <c r="AS51" s="1254"/>
      <c r="AT51" s="1254"/>
      <c r="AU51" s="1254"/>
      <c r="AV51" s="1254"/>
      <c r="AW51" s="1254"/>
      <c r="AX51" s="1254"/>
      <c r="AY51" s="1254"/>
      <c r="AZ51" s="1254"/>
      <c r="BA51" s="1254"/>
      <c r="BB51" s="1254" t="s">
        <v>564</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565</v>
      </c>
      <c r="BC53" s="1254"/>
      <c r="BD53" s="1254"/>
      <c r="BE53" s="1254"/>
      <c r="BF53" s="1254"/>
      <c r="BG53" s="1254"/>
      <c r="BH53" s="1254"/>
      <c r="BI53" s="1254"/>
      <c r="BJ53" s="1254"/>
      <c r="BK53" s="1254"/>
      <c r="BL53" s="1254"/>
      <c r="BM53" s="1254"/>
      <c r="BN53" s="1254"/>
      <c r="BO53" s="1254"/>
      <c r="BP53" s="1255">
        <v>49.6</v>
      </c>
      <c r="BQ53" s="1255"/>
      <c r="BR53" s="1255"/>
      <c r="BS53" s="1255"/>
      <c r="BT53" s="1255"/>
      <c r="BU53" s="1255"/>
      <c r="BV53" s="1255"/>
      <c r="BW53" s="1255"/>
      <c r="BX53" s="1255">
        <v>51</v>
      </c>
      <c r="BY53" s="1255"/>
      <c r="BZ53" s="1255"/>
      <c r="CA53" s="1255"/>
      <c r="CB53" s="1255"/>
      <c r="CC53" s="1255"/>
      <c r="CD53" s="1255"/>
      <c r="CE53" s="1255"/>
      <c r="CF53" s="1255">
        <v>51.7</v>
      </c>
      <c r="CG53" s="1255"/>
      <c r="CH53" s="1255"/>
      <c r="CI53" s="1255"/>
      <c r="CJ53" s="1255"/>
      <c r="CK53" s="1255"/>
      <c r="CL53" s="1255"/>
      <c r="CM53" s="1255"/>
      <c r="CN53" s="1255">
        <v>49.5</v>
      </c>
      <c r="CO53" s="1255"/>
      <c r="CP53" s="1255"/>
      <c r="CQ53" s="1255"/>
      <c r="CR53" s="1255"/>
      <c r="CS53" s="1255"/>
      <c r="CT53" s="1255"/>
      <c r="CU53" s="1255"/>
      <c r="CV53" s="1255">
        <v>50.2</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566</v>
      </c>
      <c r="AO55" s="1250"/>
      <c r="AP55" s="1250"/>
      <c r="AQ55" s="1250"/>
      <c r="AR55" s="1250"/>
      <c r="AS55" s="1250"/>
      <c r="AT55" s="1250"/>
      <c r="AU55" s="1250"/>
      <c r="AV55" s="1250"/>
      <c r="AW55" s="1250"/>
      <c r="AX55" s="1250"/>
      <c r="AY55" s="1250"/>
      <c r="AZ55" s="1250"/>
      <c r="BA55" s="1250"/>
      <c r="BB55" s="1254" t="s">
        <v>564</v>
      </c>
      <c r="BC55" s="1254"/>
      <c r="BD55" s="1254"/>
      <c r="BE55" s="1254"/>
      <c r="BF55" s="1254"/>
      <c r="BG55" s="1254"/>
      <c r="BH55" s="1254"/>
      <c r="BI55" s="1254"/>
      <c r="BJ55" s="1254"/>
      <c r="BK55" s="1254"/>
      <c r="BL55" s="1254"/>
      <c r="BM55" s="1254"/>
      <c r="BN55" s="1254"/>
      <c r="BO55" s="1254"/>
      <c r="BP55" s="1255">
        <v>13.7</v>
      </c>
      <c r="BQ55" s="1255"/>
      <c r="BR55" s="1255"/>
      <c r="BS55" s="1255"/>
      <c r="BT55" s="1255"/>
      <c r="BU55" s="1255"/>
      <c r="BV55" s="1255"/>
      <c r="BW55" s="1255"/>
      <c r="BX55" s="1255">
        <v>6.9</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565</v>
      </c>
      <c r="BC57" s="1254"/>
      <c r="BD57" s="1254"/>
      <c r="BE57" s="1254"/>
      <c r="BF57" s="1254"/>
      <c r="BG57" s="1254"/>
      <c r="BH57" s="1254"/>
      <c r="BI57" s="1254"/>
      <c r="BJ57" s="1254"/>
      <c r="BK57" s="1254"/>
      <c r="BL57" s="1254"/>
      <c r="BM57" s="1254"/>
      <c r="BN57" s="1254"/>
      <c r="BO57" s="1254"/>
      <c r="BP57" s="1255">
        <v>62</v>
      </c>
      <c r="BQ57" s="1255"/>
      <c r="BR57" s="1255"/>
      <c r="BS57" s="1255"/>
      <c r="BT57" s="1255"/>
      <c r="BU57" s="1255"/>
      <c r="BV57" s="1255"/>
      <c r="BW57" s="1255"/>
      <c r="BX57" s="1255">
        <v>62.9</v>
      </c>
      <c r="BY57" s="1255"/>
      <c r="BZ57" s="1255"/>
      <c r="CA57" s="1255"/>
      <c r="CB57" s="1255"/>
      <c r="CC57" s="1255"/>
      <c r="CD57" s="1255"/>
      <c r="CE57" s="1255"/>
      <c r="CF57" s="1255">
        <v>63.3</v>
      </c>
      <c r="CG57" s="1255"/>
      <c r="CH57" s="1255"/>
      <c r="CI57" s="1255"/>
      <c r="CJ57" s="1255"/>
      <c r="CK57" s="1255"/>
      <c r="CL57" s="1255"/>
      <c r="CM57" s="1255"/>
      <c r="CN57" s="1255">
        <v>64.400000000000006</v>
      </c>
      <c r="CO57" s="1255"/>
      <c r="CP57" s="1255"/>
      <c r="CQ57" s="1255"/>
      <c r="CR57" s="1255"/>
      <c r="CS57" s="1255"/>
      <c r="CT57" s="1255"/>
      <c r="CU57" s="1255"/>
      <c r="CV57" s="1255">
        <v>65.2</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567</v>
      </c>
    </row>
    <row r="64" spans="1:109" x14ac:dyDescent="0.15">
      <c r="B64" s="1225"/>
      <c r="G64" s="1232"/>
      <c r="I64" s="1265"/>
      <c r="J64" s="1265"/>
      <c r="K64" s="1265"/>
      <c r="L64" s="1265"/>
      <c r="M64" s="1265"/>
      <c r="N64" s="1266"/>
      <c r="AM64" s="1232"/>
      <c r="AN64" s="1232" t="s">
        <v>560</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568</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562</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523</v>
      </c>
      <c r="BQ72" s="1250"/>
      <c r="BR72" s="1250"/>
      <c r="BS72" s="1250"/>
      <c r="BT72" s="1250"/>
      <c r="BU72" s="1250"/>
      <c r="BV72" s="1250"/>
      <c r="BW72" s="1250"/>
      <c r="BX72" s="1250" t="s">
        <v>524</v>
      </c>
      <c r="BY72" s="1250"/>
      <c r="BZ72" s="1250"/>
      <c r="CA72" s="1250"/>
      <c r="CB72" s="1250"/>
      <c r="CC72" s="1250"/>
      <c r="CD72" s="1250"/>
      <c r="CE72" s="1250"/>
      <c r="CF72" s="1250" t="s">
        <v>525</v>
      </c>
      <c r="CG72" s="1250"/>
      <c r="CH72" s="1250"/>
      <c r="CI72" s="1250"/>
      <c r="CJ72" s="1250"/>
      <c r="CK72" s="1250"/>
      <c r="CL72" s="1250"/>
      <c r="CM72" s="1250"/>
      <c r="CN72" s="1250" t="s">
        <v>526</v>
      </c>
      <c r="CO72" s="1250"/>
      <c r="CP72" s="1250"/>
      <c r="CQ72" s="1250"/>
      <c r="CR72" s="1250"/>
      <c r="CS72" s="1250"/>
      <c r="CT72" s="1250"/>
      <c r="CU72" s="1250"/>
      <c r="CV72" s="1250" t="s">
        <v>527</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563</v>
      </c>
      <c r="AO73" s="1254"/>
      <c r="AP73" s="1254"/>
      <c r="AQ73" s="1254"/>
      <c r="AR73" s="1254"/>
      <c r="AS73" s="1254"/>
      <c r="AT73" s="1254"/>
      <c r="AU73" s="1254"/>
      <c r="AV73" s="1254"/>
      <c r="AW73" s="1254"/>
      <c r="AX73" s="1254"/>
      <c r="AY73" s="1254"/>
      <c r="AZ73" s="1254"/>
      <c r="BA73" s="1254"/>
      <c r="BB73" s="1254" t="s">
        <v>564</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569</v>
      </c>
      <c r="BC75" s="1254"/>
      <c r="BD75" s="1254"/>
      <c r="BE75" s="1254"/>
      <c r="BF75" s="1254"/>
      <c r="BG75" s="1254"/>
      <c r="BH75" s="1254"/>
      <c r="BI75" s="1254"/>
      <c r="BJ75" s="1254"/>
      <c r="BK75" s="1254"/>
      <c r="BL75" s="1254"/>
      <c r="BM75" s="1254"/>
      <c r="BN75" s="1254"/>
      <c r="BO75" s="1254"/>
      <c r="BP75" s="1255">
        <v>7.2</v>
      </c>
      <c r="BQ75" s="1255"/>
      <c r="BR75" s="1255"/>
      <c r="BS75" s="1255"/>
      <c r="BT75" s="1255"/>
      <c r="BU75" s="1255"/>
      <c r="BV75" s="1255"/>
      <c r="BW75" s="1255"/>
      <c r="BX75" s="1255">
        <v>8.1999999999999993</v>
      </c>
      <c r="BY75" s="1255"/>
      <c r="BZ75" s="1255"/>
      <c r="CA75" s="1255"/>
      <c r="CB75" s="1255"/>
      <c r="CC75" s="1255"/>
      <c r="CD75" s="1255"/>
      <c r="CE75" s="1255"/>
      <c r="CF75" s="1255">
        <v>8.9</v>
      </c>
      <c r="CG75" s="1255"/>
      <c r="CH75" s="1255"/>
      <c r="CI75" s="1255"/>
      <c r="CJ75" s="1255"/>
      <c r="CK75" s="1255"/>
      <c r="CL75" s="1255"/>
      <c r="CM75" s="1255"/>
      <c r="CN75" s="1255">
        <v>9.5</v>
      </c>
      <c r="CO75" s="1255"/>
      <c r="CP75" s="1255"/>
      <c r="CQ75" s="1255"/>
      <c r="CR75" s="1255"/>
      <c r="CS75" s="1255"/>
      <c r="CT75" s="1255"/>
      <c r="CU75" s="1255"/>
      <c r="CV75" s="1255">
        <v>9.4</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566</v>
      </c>
      <c r="AO77" s="1250"/>
      <c r="AP77" s="1250"/>
      <c r="AQ77" s="1250"/>
      <c r="AR77" s="1250"/>
      <c r="AS77" s="1250"/>
      <c r="AT77" s="1250"/>
      <c r="AU77" s="1250"/>
      <c r="AV77" s="1250"/>
      <c r="AW77" s="1250"/>
      <c r="AX77" s="1250"/>
      <c r="AY77" s="1250"/>
      <c r="AZ77" s="1250"/>
      <c r="BA77" s="1250"/>
      <c r="BB77" s="1254" t="s">
        <v>564</v>
      </c>
      <c r="BC77" s="1254"/>
      <c r="BD77" s="1254"/>
      <c r="BE77" s="1254"/>
      <c r="BF77" s="1254"/>
      <c r="BG77" s="1254"/>
      <c r="BH77" s="1254"/>
      <c r="BI77" s="1254"/>
      <c r="BJ77" s="1254"/>
      <c r="BK77" s="1254"/>
      <c r="BL77" s="1254"/>
      <c r="BM77" s="1254"/>
      <c r="BN77" s="1254"/>
      <c r="BO77" s="1254"/>
      <c r="BP77" s="1255">
        <v>13.7</v>
      </c>
      <c r="BQ77" s="1255"/>
      <c r="BR77" s="1255"/>
      <c r="BS77" s="1255"/>
      <c r="BT77" s="1255"/>
      <c r="BU77" s="1255"/>
      <c r="BV77" s="1255"/>
      <c r="BW77" s="1255"/>
      <c r="BX77" s="1255">
        <v>6.9</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569</v>
      </c>
      <c r="BC79" s="1254"/>
      <c r="BD79" s="1254"/>
      <c r="BE79" s="1254"/>
      <c r="BF79" s="1254"/>
      <c r="BG79" s="1254"/>
      <c r="BH79" s="1254"/>
      <c r="BI79" s="1254"/>
      <c r="BJ79" s="1254"/>
      <c r="BK79" s="1254"/>
      <c r="BL79" s="1254"/>
      <c r="BM79" s="1254"/>
      <c r="BN79" s="1254"/>
      <c r="BO79" s="1254"/>
      <c r="BP79" s="1255">
        <v>7.9</v>
      </c>
      <c r="BQ79" s="1255"/>
      <c r="BR79" s="1255"/>
      <c r="BS79" s="1255"/>
      <c r="BT79" s="1255"/>
      <c r="BU79" s="1255"/>
      <c r="BV79" s="1255"/>
      <c r="BW79" s="1255"/>
      <c r="BX79" s="1255">
        <v>8</v>
      </c>
      <c r="BY79" s="1255"/>
      <c r="BZ79" s="1255"/>
      <c r="CA79" s="1255"/>
      <c r="CB79" s="1255"/>
      <c r="CC79" s="1255"/>
      <c r="CD79" s="1255"/>
      <c r="CE79" s="1255"/>
      <c r="CF79" s="1255">
        <v>8</v>
      </c>
      <c r="CG79" s="1255"/>
      <c r="CH79" s="1255"/>
      <c r="CI79" s="1255"/>
      <c r="CJ79" s="1255"/>
      <c r="CK79" s="1255"/>
      <c r="CL79" s="1255"/>
      <c r="CM79" s="1255"/>
      <c r="CN79" s="1255">
        <v>8.1</v>
      </c>
      <c r="CO79" s="1255"/>
      <c r="CP79" s="1255"/>
      <c r="CQ79" s="1255"/>
      <c r="CR79" s="1255"/>
      <c r="CS79" s="1255"/>
      <c r="CT79" s="1255"/>
      <c r="CU79" s="1255"/>
      <c r="CV79" s="1255">
        <v>8.1</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LVAPcwiPNLjkguL8Se9mPuq8Pda3CUWOpLwpV2R7u8RhthTlP987aiqqOin1FnyMAoGtIHsW5MSszSlmXeolQw==" saltValue="+/nuoCaH04nYOjG+NllV+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AD703-CD37-4BAB-8643-21DE43584799}">
  <sheetPr>
    <pageSetUpPr fitToPage="1"/>
  </sheetPr>
  <dimension ref="A1:DR125"/>
  <sheetViews>
    <sheetView showGridLines="0" zoomScale="60" zoomScaleNormal="6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473</v>
      </c>
    </row>
  </sheetData>
  <sheetProtection algorithmName="SHA-512" hashValue="xk6gpk4DrAB2jdYeLKJATZxb1GV2QGlLrP3Xo9fDFrLpvVYfAxvArIss/PRMexDmUV93fXuqipCWrynFucbWAQ==" saltValue="U2NxrkDojkmzO1TnGT7lK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D1D8A-6D9C-4D20-9332-30A1406932C8}">
  <sheetPr>
    <pageSetUpPr fitToPage="1"/>
  </sheetPr>
  <dimension ref="A1:DR125"/>
  <sheetViews>
    <sheetView showGridLines="0" tabSelected="1" zoomScale="60" zoomScaleNormal="6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473</v>
      </c>
    </row>
  </sheetData>
  <sheetProtection algorithmName="SHA-512" hashValue="4cYymLQQZ41BDw9UptFoV9Nilg2GqNlQZXGF5YwXL1yhMIJublQF/Ri8wHTCQpjkuDTNyg5y3NkhtL4cY+cJjA==" saltValue="OEcBb6nF3DWxDWx8jGwk2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522</v>
      </c>
      <c r="G2" s="139"/>
      <c r="H2" s="140"/>
    </row>
    <row r="3" spans="1:8" x14ac:dyDescent="0.15">
      <c r="A3" s="136" t="s">
        <v>515</v>
      </c>
      <c r="B3" s="141"/>
      <c r="C3" s="142"/>
      <c r="D3" s="143">
        <v>80471</v>
      </c>
      <c r="E3" s="144"/>
      <c r="F3" s="145">
        <v>117234</v>
      </c>
      <c r="G3" s="146"/>
      <c r="H3" s="147"/>
    </row>
    <row r="4" spans="1:8" x14ac:dyDescent="0.15">
      <c r="A4" s="148"/>
      <c r="B4" s="149"/>
      <c r="C4" s="150"/>
      <c r="D4" s="151">
        <v>67918</v>
      </c>
      <c r="E4" s="152"/>
      <c r="F4" s="153">
        <v>59796</v>
      </c>
      <c r="G4" s="154"/>
      <c r="H4" s="155"/>
    </row>
    <row r="5" spans="1:8" x14ac:dyDescent="0.15">
      <c r="A5" s="136" t="s">
        <v>517</v>
      </c>
      <c r="B5" s="141"/>
      <c r="C5" s="142"/>
      <c r="D5" s="143">
        <v>70368</v>
      </c>
      <c r="E5" s="144"/>
      <c r="F5" s="145">
        <v>97758</v>
      </c>
      <c r="G5" s="146"/>
      <c r="H5" s="147"/>
    </row>
    <row r="6" spans="1:8" x14ac:dyDescent="0.15">
      <c r="A6" s="148"/>
      <c r="B6" s="149"/>
      <c r="C6" s="150"/>
      <c r="D6" s="151">
        <v>55271</v>
      </c>
      <c r="E6" s="152"/>
      <c r="F6" s="153">
        <v>45946</v>
      </c>
      <c r="G6" s="154"/>
      <c r="H6" s="155"/>
    </row>
    <row r="7" spans="1:8" x14ac:dyDescent="0.15">
      <c r="A7" s="136" t="s">
        <v>518</v>
      </c>
      <c r="B7" s="141"/>
      <c r="C7" s="142"/>
      <c r="D7" s="143">
        <v>76146</v>
      </c>
      <c r="E7" s="144"/>
      <c r="F7" s="145">
        <v>91338</v>
      </c>
      <c r="G7" s="146"/>
      <c r="H7" s="147"/>
    </row>
    <row r="8" spans="1:8" x14ac:dyDescent="0.15">
      <c r="A8" s="148"/>
      <c r="B8" s="149"/>
      <c r="C8" s="150"/>
      <c r="D8" s="151">
        <v>58642</v>
      </c>
      <c r="E8" s="152"/>
      <c r="F8" s="153">
        <v>43989</v>
      </c>
      <c r="G8" s="154"/>
      <c r="H8" s="155"/>
    </row>
    <row r="9" spans="1:8" x14ac:dyDescent="0.15">
      <c r="A9" s="136" t="s">
        <v>519</v>
      </c>
      <c r="B9" s="141"/>
      <c r="C9" s="142"/>
      <c r="D9" s="143">
        <v>88829</v>
      </c>
      <c r="E9" s="144"/>
      <c r="F9" s="145">
        <v>103975</v>
      </c>
      <c r="G9" s="146"/>
      <c r="H9" s="147"/>
    </row>
    <row r="10" spans="1:8" x14ac:dyDescent="0.15">
      <c r="A10" s="148"/>
      <c r="B10" s="149"/>
      <c r="C10" s="150"/>
      <c r="D10" s="151">
        <v>74313</v>
      </c>
      <c r="E10" s="152"/>
      <c r="F10" s="153">
        <v>52698</v>
      </c>
      <c r="G10" s="154"/>
      <c r="H10" s="155"/>
    </row>
    <row r="11" spans="1:8" x14ac:dyDescent="0.15">
      <c r="A11" s="136" t="s">
        <v>520</v>
      </c>
      <c r="B11" s="141"/>
      <c r="C11" s="142"/>
      <c r="D11" s="143">
        <v>166819</v>
      </c>
      <c r="E11" s="144"/>
      <c r="F11" s="145">
        <v>112678</v>
      </c>
      <c r="G11" s="146"/>
      <c r="H11" s="147"/>
    </row>
    <row r="12" spans="1:8" x14ac:dyDescent="0.15">
      <c r="A12" s="148"/>
      <c r="B12" s="149"/>
      <c r="C12" s="156"/>
      <c r="D12" s="151">
        <v>126399</v>
      </c>
      <c r="E12" s="152"/>
      <c r="F12" s="153">
        <v>55165</v>
      </c>
      <c r="G12" s="154"/>
      <c r="H12" s="155"/>
    </row>
    <row r="13" spans="1:8" x14ac:dyDescent="0.15">
      <c r="A13" s="136"/>
      <c r="B13" s="141"/>
      <c r="C13" s="157"/>
      <c r="D13" s="158">
        <v>96527</v>
      </c>
      <c r="E13" s="159"/>
      <c r="F13" s="160">
        <v>104597</v>
      </c>
      <c r="G13" s="161"/>
      <c r="H13" s="147"/>
    </row>
    <row r="14" spans="1:8" x14ac:dyDescent="0.15">
      <c r="A14" s="148"/>
      <c r="B14" s="149"/>
      <c r="C14" s="150"/>
      <c r="D14" s="151">
        <v>76509</v>
      </c>
      <c r="E14" s="152"/>
      <c r="F14" s="153">
        <v>51519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10.42</v>
      </c>
      <c r="C19" s="162">
        <f>ROUND(VALUE(SUBSTITUTE(実質収支比率等に係る経年分析!G$48,"▲","-")),2)</f>
        <v>14.36</v>
      </c>
      <c r="D19" s="162">
        <f>ROUND(VALUE(SUBSTITUTE(実質収支比率等に係る経年分析!H$48,"▲","-")),2)</f>
        <v>8.6</v>
      </c>
      <c r="E19" s="162">
        <f>ROUND(VALUE(SUBSTITUTE(実質収支比率等に係る経年分析!I$48,"▲","-")),2)</f>
        <v>6.54</v>
      </c>
      <c r="F19" s="162">
        <f>ROUND(VALUE(SUBSTITUTE(実質収支比率等に係る経年分析!J$48,"▲","-")),2)</f>
        <v>7.85</v>
      </c>
    </row>
    <row r="20" spans="1:11" x14ac:dyDescent="0.15">
      <c r="A20" s="162" t="s">
        <v>53</v>
      </c>
      <c r="B20" s="162">
        <f>ROUND(VALUE(SUBSTITUTE(実質収支比率等に係る経年分析!F$47,"▲","-")),2)</f>
        <v>62.22</v>
      </c>
      <c r="C20" s="162">
        <f>ROUND(VALUE(SUBSTITUTE(実質収支比率等に係る経年分析!G$47,"▲","-")),2)</f>
        <v>58.63</v>
      </c>
      <c r="D20" s="162">
        <f>ROUND(VALUE(SUBSTITUTE(実質収支比率等に係る経年分析!H$47,"▲","-")),2)</f>
        <v>60.74</v>
      </c>
      <c r="E20" s="162">
        <f>ROUND(VALUE(SUBSTITUTE(実質収支比率等に係る経年分析!I$47,"▲","-")),2)</f>
        <v>60.35</v>
      </c>
      <c r="F20" s="162">
        <f>ROUND(VALUE(SUBSTITUTE(実質収支比率等に係る経年分析!J$47,"▲","-")),2)</f>
        <v>57.2</v>
      </c>
    </row>
    <row r="21" spans="1:11" x14ac:dyDescent="0.15">
      <c r="A21" s="162" t="s">
        <v>54</v>
      </c>
      <c r="B21" s="162">
        <f>IF(ISNUMBER(VALUE(SUBSTITUTE(実質収支比率等に係る経年分析!F$49,"▲","-"))),ROUND(VALUE(SUBSTITUTE(実質収支比率等に係る経年分析!F$49,"▲","-")),2),NA())</f>
        <v>-2.57</v>
      </c>
      <c r="C21" s="162">
        <f>IF(ISNUMBER(VALUE(SUBSTITUTE(実質収支比率等に係る経年分析!G$49,"▲","-"))),ROUND(VALUE(SUBSTITUTE(実質収支比率等に係る経年分析!G$49,"▲","-")),2),NA())</f>
        <v>4.5599999999999996</v>
      </c>
      <c r="D21" s="162">
        <f>IF(ISNUMBER(VALUE(SUBSTITUTE(実質収支比率等に係る経年分析!H$49,"▲","-"))),ROUND(VALUE(SUBSTITUTE(実質収支比率等に係る経年分析!H$49,"▲","-")),2),NA())</f>
        <v>-6.22</v>
      </c>
      <c r="E21" s="162">
        <f>IF(ISNUMBER(VALUE(SUBSTITUTE(実質収支比率等に係る経年分析!I$49,"▲","-"))),ROUND(VALUE(SUBSTITUTE(実質収支比率等に係る経年分析!I$49,"▲","-")),2),NA())</f>
        <v>2.09</v>
      </c>
      <c r="F21" s="162">
        <f>IF(ISNUMBER(VALUE(SUBSTITUTE(実質収支比率等に係る経年分析!J$49,"▲","-"))),ROUND(VALUE(SUBSTITUTE(実質収支比率等に係る経年分析!J$49,"▲","-")),2),NA())</f>
        <v>-0.26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0.57999999999999996</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0.71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0.78</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e">
        <f>IF(連結実質赤字比率に係る赤字・黒字の構成分析!C$39="",NA(),連結実質赤字比率に係る赤字・黒字の構成分析!C$39)</f>
        <v>#N/A</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#VALUE!</v>
      </c>
      <c r="K31" s="163" t="e">
        <f>IF(ROUND(VALUE(SUBSTITUTE(連結実質赤字比率に係る赤字・黒字の構成分析!J$39,"▲", "-")), 2) &gt;= 0, ABS(ROUND(VALUE(SUBSTITUTE(連結実質赤字比率に係る赤字・黒字の構成分析!J$39,"▲", "-")), 2)), NA())</f>
        <v>#VALUE!</v>
      </c>
    </row>
    <row r="32" spans="1:11" x14ac:dyDescent="0.15">
      <c r="A32" s="163" t="str">
        <f>IF(連結実質赤字比率に係る赤字・黒字の構成分析!C$38="",NA(),連結実質赤字比率に係る赤字・黒字の構成分析!C$38)</f>
        <v>後期高齢者医療事業特別会計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0.22</v>
      </c>
    </row>
    <row r="33" spans="1:16" x14ac:dyDescent="0.15">
      <c r="A33" s="163" t="str">
        <f>IF(連結実質赤字比率に係る赤字・黒字の構成分析!C$37="",NA(),連結実質赤字比率に係る赤字・黒字の構成分析!C$37)</f>
        <v>下水道事業特別会計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1.62</v>
      </c>
    </row>
    <row r="34" spans="1:16" x14ac:dyDescent="0.15">
      <c r="A34" s="163" t="str">
        <f>IF(連結実質赤字比率に係る赤字・黒字の構成分析!C$36="",NA(),連結実質赤字比率に係る赤字・黒字の構成分析!C$36)</f>
        <v>国民健康保険事業特別会計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1.86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2.02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2.11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2.02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1.98</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10.41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14.36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6.54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7.84</v>
      </c>
    </row>
    <row r="36" spans="1:16" x14ac:dyDescent="0.15">
      <c r="A36" s="163" t="str">
        <f>IF(連結実質赤字比率に係る赤字・黒字の構成分析!C$34="",NA(),連結実質赤字比率に係る赤字・黒字の構成分析!C$34)</f>
        <v>水道事業特別会計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12.78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12.57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12.4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11.84</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10.29</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929</v>
      </c>
      <c r="E42" s="164"/>
      <c r="F42" s="164"/>
      <c r="G42" s="164">
        <f>'実質公債費比率（分子）の構造'!L$52</f>
        <v>974</v>
      </c>
      <c r="H42" s="164"/>
      <c r="I42" s="164"/>
      <c r="J42" s="164">
        <f>'実質公債費比率（分子）の構造'!M$52</f>
        <v>1014</v>
      </c>
      <c r="K42" s="164"/>
      <c r="L42" s="164"/>
      <c r="M42" s="164">
        <f>'実質公債費比率（分子）の構造'!N$52</f>
        <v>1029</v>
      </c>
      <c r="N42" s="164"/>
      <c r="O42" s="164"/>
      <c r="P42" s="164">
        <f>'実質公債費比率（分子）の構造'!O$52</f>
        <v>1002</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5</v>
      </c>
      <c r="C45" s="164"/>
      <c r="D45" s="164"/>
      <c r="E45" s="164">
        <f>'実質公債費比率（分子）の構造'!L$49</f>
        <v>5</v>
      </c>
      <c r="F45" s="164"/>
      <c r="G45" s="164"/>
      <c r="H45" s="164">
        <f>'実質公債費比率（分子）の構造'!M$49</f>
        <v>5</v>
      </c>
      <c r="I45" s="164"/>
      <c r="J45" s="164"/>
      <c r="K45" s="164">
        <f>'実質公債費比率（分子）の構造'!N$49</f>
        <v>2</v>
      </c>
      <c r="L45" s="164"/>
      <c r="M45" s="164"/>
      <c r="N45" s="164" t="str">
        <f>'実質公債費比率（分子）の構造'!O$49</f>
        <v>-</v>
      </c>
      <c r="O45" s="164"/>
      <c r="P45" s="164"/>
    </row>
    <row r="46" spans="1:16" x14ac:dyDescent="0.15">
      <c r="A46" s="164" t="s">
        <v>64</v>
      </c>
      <c r="B46" s="164">
        <f>'実質公債費比率（分子）の構造'!K$48</f>
        <v>77</v>
      </c>
      <c r="C46" s="164"/>
      <c r="D46" s="164"/>
      <c r="E46" s="164">
        <f>'実質公債費比率（分子）の構造'!L$48</f>
        <v>82</v>
      </c>
      <c r="F46" s="164"/>
      <c r="G46" s="164"/>
      <c r="H46" s="164">
        <f>'実質公債費比率（分子）の構造'!M$48</f>
        <v>80</v>
      </c>
      <c r="I46" s="164"/>
      <c r="J46" s="164"/>
      <c r="K46" s="164">
        <f>'実質公債費比率（分子）の構造'!N$48</f>
        <v>76</v>
      </c>
      <c r="L46" s="164"/>
      <c r="M46" s="164"/>
      <c r="N46" s="164">
        <f>'実質公債費比率（分子）の構造'!O$48</f>
        <v>76</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1195</v>
      </c>
      <c r="C49" s="164"/>
      <c r="D49" s="164"/>
      <c r="E49" s="164">
        <f>'実質公債費比率（分子）の構造'!L$45</f>
        <v>1275</v>
      </c>
      <c r="F49" s="164"/>
      <c r="G49" s="164"/>
      <c r="H49" s="164">
        <f>'実質公債費比率（分子）の構造'!M$45</f>
        <v>1349</v>
      </c>
      <c r="I49" s="164"/>
      <c r="J49" s="164"/>
      <c r="K49" s="164">
        <f>'実質公債費比率（分子）の構造'!N$45</f>
        <v>1381</v>
      </c>
      <c r="L49" s="164"/>
      <c r="M49" s="164"/>
      <c r="N49" s="164">
        <f>'実質公債費比率（分子）の構造'!O$45</f>
        <v>1302</v>
      </c>
      <c r="O49" s="164"/>
      <c r="P49" s="164"/>
    </row>
    <row r="50" spans="1:16" x14ac:dyDescent="0.15">
      <c r="A50" s="164" t="s">
        <v>67</v>
      </c>
      <c r="B50" s="164" t="e">
        <f>NA()</f>
        <v>#N/A</v>
      </c>
      <c r="C50" s="164">
        <f>IF(ISNUMBER('実質公債費比率（分子）の構造'!K$53),'実質公債費比率（分子）の構造'!K$53,NA())</f>
        <v>348</v>
      </c>
      <c r="D50" s="164" t="e">
        <f>NA()</f>
        <v>#N/A</v>
      </c>
      <c r="E50" s="164" t="e">
        <f>NA()</f>
        <v>#N/A</v>
      </c>
      <c r="F50" s="164">
        <f>IF(ISNUMBER('実質公債費比率（分子）の構造'!L$53),'実質公債費比率（分子）の構造'!L$53,NA())</f>
        <v>388</v>
      </c>
      <c r="G50" s="164" t="e">
        <f>NA()</f>
        <v>#N/A</v>
      </c>
      <c r="H50" s="164" t="e">
        <f>NA()</f>
        <v>#N/A</v>
      </c>
      <c r="I50" s="164">
        <f>IF(ISNUMBER('実質公債費比率（分子）の構造'!M$53),'実質公債費比率（分子）の構造'!M$53,NA())</f>
        <v>420</v>
      </c>
      <c r="J50" s="164" t="e">
        <f>NA()</f>
        <v>#N/A</v>
      </c>
      <c r="K50" s="164" t="e">
        <f>NA()</f>
        <v>#N/A</v>
      </c>
      <c r="L50" s="164">
        <f>IF(ISNUMBER('実質公債費比率（分子）の構造'!N$53),'実質公債費比率（分子）の構造'!N$53,NA())</f>
        <v>430</v>
      </c>
      <c r="M50" s="164" t="e">
        <f>NA()</f>
        <v>#N/A</v>
      </c>
      <c r="N50" s="164" t="e">
        <f>NA()</f>
        <v>#N/A</v>
      </c>
      <c r="O50" s="164">
        <f>IF(ISNUMBER('実質公債費比率（分子）の構造'!O$53),'実質公債費比率（分子）の構造'!O$53,NA())</f>
        <v>376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8557</v>
      </c>
      <c r="E56" s="163"/>
      <c r="F56" s="163"/>
      <c r="G56" s="163">
        <f>'将来負担比率（分子）の構造'!J$52</f>
        <v>8164</v>
      </c>
      <c r="H56" s="163"/>
      <c r="I56" s="163"/>
      <c r="J56" s="163">
        <f>'将来負担比率（分子）の構造'!K$52</f>
        <v>7861</v>
      </c>
      <c r="K56" s="163"/>
      <c r="L56" s="163"/>
      <c r="M56" s="163">
        <f>'将来負担比率（分子）の構造'!L$52</f>
        <v>7822</v>
      </c>
      <c r="N56" s="163"/>
      <c r="O56" s="163"/>
      <c r="P56" s="163">
        <f>'将来負担比率（分子）の構造'!M$52</f>
        <v>8060</v>
      </c>
    </row>
    <row r="57" spans="1:16" x14ac:dyDescent="0.15">
      <c r="A57" s="163" t="s">
        <v>42</v>
      </c>
      <c r="B57" s="163"/>
      <c r="C57" s="163"/>
      <c r="D57" s="163">
        <f>'将来負担比率（分子）の構造'!I$51</f>
        <v>3</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6909</v>
      </c>
      <c r="E58" s="163"/>
      <c r="F58" s="163"/>
      <c r="G58" s="163">
        <f>'将来負担比率（分子）の構造'!J$50</f>
        <v>6913</v>
      </c>
      <c r="H58" s="163"/>
      <c r="I58" s="163"/>
      <c r="J58" s="163">
        <f>'将来負担比率（分子）の構造'!K$50</f>
        <v>7224</v>
      </c>
      <c r="K58" s="163"/>
      <c r="L58" s="163"/>
      <c r="M58" s="163">
        <f>'将来負担比率（分子）の構造'!L$50</f>
        <v>6890</v>
      </c>
      <c r="N58" s="163"/>
      <c r="O58" s="163"/>
      <c r="P58" s="163">
        <f>'将来負担比率（分子）の構造'!M$50</f>
        <v>6688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f>'将来負担比率（分子）の構造'!J$46</f>
        <v>59</v>
      </c>
      <c r="F61" s="163"/>
      <c r="G61" s="163"/>
      <c r="H61" s="163">
        <f>'将来負担比率（分子）の構造'!K$46</f>
        <v>58</v>
      </c>
      <c r="I61" s="163"/>
      <c r="J61" s="163"/>
      <c r="K61" s="163">
        <f>'将来負担比率（分子）の構造'!L$46</f>
        <v>57</v>
      </c>
      <c r="L61" s="163"/>
      <c r="M61" s="163"/>
      <c r="N61" s="163">
        <f>'将来負担比率（分子）の構造'!M$46</f>
        <v>48</v>
      </c>
      <c r="O61" s="163"/>
      <c r="P61" s="163"/>
    </row>
    <row r="62" spans="1:16" x14ac:dyDescent="0.15">
      <c r="A62" s="163" t="s">
        <v>35</v>
      </c>
      <c r="B62" s="163">
        <f>'将来負担比率（分子）の構造'!I$45</f>
        <v>1195</v>
      </c>
      <c r="C62" s="163"/>
      <c r="D62" s="163"/>
      <c r="E62" s="163">
        <f>'将来負担比率（分子）の構造'!J$45</f>
        <v>1115</v>
      </c>
      <c r="F62" s="163"/>
      <c r="G62" s="163"/>
      <c r="H62" s="163">
        <f>'将来負担比率（分子）の構造'!K$45</f>
        <v>783</v>
      </c>
      <c r="I62" s="163"/>
      <c r="J62" s="163"/>
      <c r="K62" s="163">
        <f>'将来負担比率（分子）の構造'!L$45</f>
        <v>864</v>
      </c>
      <c r="L62" s="163"/>
      <c r="M62" s="163"/>
      <c r="N62" s="163">
        <f>'将来負担比率（分子）の構造'!M$45</f>
        <v>782</v>
      </c>
      <c r="O62" s="163"/>
      <c r="P62" s="163"/>
    </row>
    <row r="63" spans="1:16" x14ac:dyDescent="0.15">
      <c r="A63" s="163" t="s">
        <v>34</v>
      </c>
      <c r="B63" s="163">
        <f>'将来負担比率（分子）の構造'!I$44</f>
        <v>11</v>
      </c>
      <c r="C63" s="163"/>
      <c r="D63" s="163"/>
      <c r="E63" s="163">
        <f>'将来負担比率（分子）の構造'!J$44</f>
        <v>7</v>
      </c>
      <c r="F63" s="163"/>
      <c r="G63" s="163"/>
      <c r="H63" s="163">
        <f>'将来負担比率（分子）の構造'!K$44</f>
        <v>2</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777</v>
      </c>
      <c r="C64" s="163"/>
      <c r="D64" s="163"/>
      <c r="E64" s="163">
        <f>'将来負担比率（分子）の構造'!J$43</f>
        <v>820</v>
      </c>
      <c r="F64" s="163"/>
      <c r="G64" s="163"/>
      <c r="H64" s="163">
        <f>'将来負担比率（分子）の構造'!K$43</f>
        <v>778</v>
      </c>
      <c r="I64" s="163"/>
      <c r="J64" s="163"/>
      <c r="K64" s="163">
        <f>'将来負担比率（分子）の構造'!L$43</f>
        <v>860</v>
      </c>
      <c r="L64" s="163"/>
      <c r="M64" s="163"/>
      <c r="N64" s="163">
        <f>'将来負担比率（分子）の構造'!M$43</f>
        <v>856</v>
      </c>
      <c r="O64" s="163"/>
      <c r="P64" s="163"/>
    </row>
    <row r="65" spans="1:16" x14ac:dyDescent="0.15">
      <c r="A65" s="163" t="s">
        <v>32</v>
      </c>
      <c r="B65" s="163">
        <f>'将来負担比率（分子）の構造'!I$42</f>
        <v>12</v>
      </c>
      <c r="C65" s="163"/>
      <c r="D65" s="163"/>
      <c r="E65" s="163">
        <f>'将来負担比率（分子）の構造'!J$42</f>
        <v>8</v>
      </c>
      <c r="F65" s="163"/>
      <c r="G65" s="163"/>
      <c r="H65" s="163">
        <f>'将来負担比率（分子）の構造'!K$42</f>
        <v>5</v>
      </c>
      <c r="I65" s="163"/>
      <c r="J65" s="163"/>
      <c r="K65" s="163">
        <f>'将来負担比率（分子）の構造'!L$42</f>
        <v>3</v>
      </c>
      <c r="L65" s="163"/>
      <c r="M65" s="163"/>
      <c r="N65" s="163">
        <f>'将来負担比率（分子）の構造'!M$42</f>
        <v>1</v>
      </c>
      <c r="O65" s="163"/>
      <c r="P65" s="163"/>
    </row>
    <row r="66" spans="1:16" x14ac:dyDescent="0.15">
      <c r="A66" s="163" t="s">
        <v>31</v>
      </c>
      <c r="B66" s="163">
        <f>'将来負担比率（分子）の構造'!I$41</f>
        <v>10272</v>
      </c>
      <c r="C66" s="163"/>
      <c r="D66" s="163"/>
      <c r="E66" s="163">
        <f>'将来負担比率（分子）の構造'!J$41</f>
        <v>9676</v>
      </c>
      <c r="F66" s="163"/>
      <c r="G66" s="163"/>
      <c r="H66" s="163">
        <f>'将来負担比率（分子）の構造'!K$41</f>
        <v>9236</v>
      </c>
      <c r="I66" s="163"/>
      <c r="J66" s="163"/>
      <c r="K66" s="163">
        <f>'将来負担比率（分子）の構造'!L$41</f>
        <v>8688</v>
      </c>
      <c r="L66" s="163"/>
      <c r="M66" s="163"/>
      <c r="N66" s="163">
        <f>'将来負担比率（分子）の構造'!M$41</f>
        <v>9124</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3183</v>
      </c>
      <c r="C72" s="167">
        <f>基金残高に係る経年分析!G55</f>
        <v>3188</v>
      </c>
      <c r="D72" s="167">
        <f>基金残高に係る経年分析!H55</f>
        <v>3095</v>
      </c>
    </row>
    <row r="73" spans="1:16" x14ac:dyDescent="0.15">
      <c r="A73" s="166" t="s">
        <v>74</v>
      </c>
      <c r="B73" s="167">
        <f>基金残高に係る経年分析!F56</f>
        <v>1235</v>
      </c>
      <c r="C73" s="167">
        <f>基金残高に係る経年分析!G56</f>
        <v>1035</v>
      </c>
      <c r="D73" s="167">
        <f>基金残高に係る経年分析!H56</f>
        <v>936</v>
      </c>
    </row>
    <row r="74" spans="1:16" x14ac:dyDescent="0.15">
      <c r="A74" s="166" t="s">
        <v>75</v>
      </c>
      <c r="B74" s="167">
        <f>基金残高に係る経年分析!F57</f>
        <v>3764</v>
      </c>
      <c r="C74" s="167">
        <f>基金残高に係る経年分析!G57</f>
        <v>3591</v>
      </c>
      <c r="D74" s="167">
        <f>基金残高に係る経年分析!H57</f>
        <v>3404</v>
      </c>
    </row>
  </sheetData>
  <sheetProtection algorithmName="SHA-512" hashValue="Mrg+0QLQutxqztz0L/43SJWPEbEnBUzPUnhdUteL3wuhSZVGnd0zezR71t1Zbm8JZe4j6B6woNEY1/OKnfdS3w==" saltValue="glOZglhYh5tmVxYwtawuD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大久保 怜</cp:lastModifiedBy>
  <cp:lastPrinted>2026-03-25T23:34:34Z</cp:lastPrinted>
  <dcterms:created xsi:type="dcterms:W3CDTF">2026-02-23T08:44:10Z</dcterms:created>
  <dcterms:modified xsi:type="dcterms:W3CDTF">2026-08-31T03:01:39Z</dcterms:modified>
  <cp:category/>
</cp:coreProperties>
</file>