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財政2\9月_財政状況資料集_公会計部分\R8(R6決算)\01.【911（金）〆】令和6年度財政状況資料集の作成について（2回目・地方公会計関係）\提出1回目+2回目結合\"/>
    </mc:Choice>
  </mc:AlternateContent>
  <xr:revisionPtr revIDLastSave="0" documentId="13_ncr:1_{4A55AD22-A601-4D49-83E4-C8C056CD579C}"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CO35" i="10"/>
  <c r="BE35" i="10"/>
  <c r="CO34" i="10"/>
  <c r="BW34" i="10"/>
  <c r="BW35" i="10" s="1"/>
  <c r="BW36" i="10" s="1"/>
  <c r="BW37" i="10" s="1"/>
  <c r="BW38" i="10" s="1"/>
  <c r="BW39" i="10" s="1"/>
  <c r="BW40" i="10" s="1"/>
  <c r="BW41" i="10" s="1"/>
  <c r="BW42" i="10" s="1"/>
  <c r="BW43"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U34" i="10"/>
  <c r="U35" i="10" s="1"/>
  <c r="U36" i="10" s="1"/>
  <c r="U37" i="10" s="1"/>
</calcChain>
</file>

<file path=xl/sharedStrings.xml><?xml version="1.0" encoding="utf-8"?>
<sst xmlns="http://schemas.openxmlformats.org/spreadsheetml/2006/main" count="1203" uniqueCount="579">
  <si>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</si>
  <si>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</si>
  <si>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</si>
  <si>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</si>
  <si>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</si>
  <si>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</si>
  <si>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</si>
  <si>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</si>
  <si>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</si>
  <si>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</si>
  <si>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</si>
  <si>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</si>
  <si>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</si>
  <si>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</si>
  <si>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</si>
  <si>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</si>
  <si>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</si>
  <si>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</si>
  <si>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</si>
  <si>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</si>
  <si>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</si>
  <si>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</si>
  <si>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</si>
  <si>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</si>
  <si>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</si>
  <si>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</si>
  <si>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</si>
  <si>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</si>
  <si>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</si>
  <si>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</si>
  <si>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</si>
  <si>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</si>
  <si>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</si>
  <si>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</si>
  <si>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</si>
  <si>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</si>
  <si>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</si>
  <si>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</si>
  <si>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</si>
  <si>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</si>
  <si>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</si>
  <si>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</si>
  <si>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</si>
  <si>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</si>
  <si>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</si>
  <si>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</si>
  <si>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</si>
  <si>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</si>
  <si>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</si>
  <si>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</si>
  <si>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</si>
  <si>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</si>
  <si>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</si>
  <si>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</si>
  <si>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</si>
  <si>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</si>
  <si>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</si>
  <si>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</si>
  <si>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</si>
  <si>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</si>
  <si>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</si>
  <si>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</si>
  <si>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</si>
  <si>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</si>
  <si>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</si>
  <si>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</si>
  <si>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</si>
  <si>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</si>
  <si>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</si>
  <si>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</si>
  <si>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</si>
  <si>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</si>
  <si>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</si>
  <si>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</si>
  <si>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</si>
  <si>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</si>
  <si>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</si>
  <si>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</si>
  <si>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</si>
  <si>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</si>
  <si>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</si>
  <si>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</si>
  <si>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</si>
  <si>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</si>
  <si>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</si>
  <si>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</si>
  <si>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</si>
  <si>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</si>
  <si>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</si>
  <si>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</si>
  <si>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</si>
  <si>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</si>
  <si>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</si>
  <si>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</si>
  <si>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つるぎ町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</si>
  <si>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</si>
  <si>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</si>
  <si>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</si>
  <si>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</si>
  <si>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</si>
  <si>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</si>
  <si>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</si>
  <si>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</si>
  <si>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</si>
  <si>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</si>
  <si>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</si>
  <si>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</si>
  <si>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</si>
  <si>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</si>
  <si>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</si>
  <si>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</si>
  <si>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</si>
  <si>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</si>
  <si>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</si>
  <si>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</si>
  <si>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</si>
  <si>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</si>
  <si>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</si>
  <si>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</si>
  <si>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</si>
  <si>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</si>
  <si>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</si>
  <si>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</si>
  <si>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</si>
  <si>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</si>
  <si>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</si>
  <si>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</si>
  <si>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</si>
  <si>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</si>
  <si>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</si>
  <si>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</si>
  <si>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</si>
  <si>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</si>
  <si>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</si>
  <si>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</si>
  <si>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</si>
  <si>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</si>
  <si>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</si>
  <si>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</si>
  <si>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</si>
  <si>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</si>
  <si>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</si>
  <si>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</si>
  <si>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</si>
  <si>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</si>
  <si>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</si>
  <si>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</si>
  <si>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</si>
  <si>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</si>
  <si>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</si>
  <si>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</si>
  <si>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</si>
  <si>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</si>
  <si>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</si>
  <si>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</si>
  <si>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</si>
  <si>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</si>
  <si>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</si>
  <si>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</si>
  <si>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</si>
  <si>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</si>
  <si>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</si>
  <si>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</si>
  <si>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</si>
  <si>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</si>
  <si>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</si>
  <si>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</si>
  <si>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</si>
  <si>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</si>
  <si>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</si>
  <si>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</si>
  <si>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</si>
  <si>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</si>
  <si>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</si>
  <si>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</si>
  <si>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</si>
  <si>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</si>
  <si>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</si>
  <si>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</si>
  <si>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</si>
  <si>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</si>
  <si>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</si>
  <si>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</si>
  <si>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</si>
  <si>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</si>
  <si>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</si>
  <si>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</si>
  <si>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</si>
  <si>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</si>
  <si>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</si>
  <si>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</si>
  <si>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</si>
  <si>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</si>
  <si>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</si>
  <si>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</si>
  <si>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</si>
  <si>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</si>
  <si>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</si>
  <si>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</si>
  <si>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</si>
  <si>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</si>
  <si>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</si>
  <si>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徳島県つるぎ町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</si>
  <si>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</si>
  <si>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</si>
  <si>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</si>
  <si>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</si>
  <si>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</si>
  <si>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</si>
  <si>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</si>
  <si>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</si>
  <si>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</si>
  <si>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</si>
  <si>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</si>
  <si>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</si>
  <si>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</si>
  <si>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</si>
  <si>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</si>
  <si>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</si>
  <si>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</si>
  <si>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</si>
  <si>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</si>
  <si>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</si>
  <si>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</si>
  <si>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</si>
  <si>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</si>
  <si>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</si>
  <si>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</si>
  <si>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</si>
  <si>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</si>
  <si>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</si>
  <si>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</si>
  <si>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</si>
  <si>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</si>
  <si>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</si>
  <si>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</si>
  <si>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</si>
  <si>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</si>
  <si>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</si>
  <si>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</si>
  <si>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</si>
  <si>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</si>
  <si>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</si>
  <si>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</si>
  <si>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</si>
  <si>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</si>
  <si>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</si>
  <si>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</si>
  <si>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</si>
  <si>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</si>
  <si>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</si>
  <si>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</si>
  <si>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</si>
  <si>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</si>
  <si>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</si>
  <si>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</si>
  <si>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</si>
  <si>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</si>
  <si>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</si>
  <si>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</si>
  <si>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</si>
  <si>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</si>
  <si>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</si>
  <si>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</si>
  <si>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</si>
  <si>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</si>
  <si>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</si>
  <si>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</si>
  <si>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</si>
  <si>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</si>
  <si>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</si>
  <si>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</si>
  <si>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</si>
  <si>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</si>
  <si>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</si>
  <si>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</si>
  <si>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</si>
  <si>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</si>
  <si>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</si>
  <si>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</si>
  <si>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</si>
  <si>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</si>
  <si>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</si>
  <si>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</si>
  <si>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</si>
  <si>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</si>
  <si>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</si>
  <si>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</si>
  <si>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</si>
  <si>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</si>
  <si>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</si>
  <si>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</si>
  <si>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</si>
  <si>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</si>
  <si>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</si>
  <si>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</si>
  <si>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</si>
  <si>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</si>
  <si>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</si>
  <si>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</si>
  <si>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</si>
  <si>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</si>
  <si>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</si>
  <si>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</si>
  <si>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</si>
  <si>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</si>
  <si>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</si>
  <si>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</si>
  <si>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</si>
  <si>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</si>
  <si>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</si>
  <si>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</si>
  <si>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</si>
  <si>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</si>
  <si>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</si>
  <si>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</si>
  <si>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</si>
  <si>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</si>
  <si>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</si>
  <si>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</si>
  <si>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</si>
  <si>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</si>
  <si>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</si>
  <si>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</si>
  <si>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</si>
  <si>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</si>
  <si>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</si>
  <si>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</si>
  <si>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</si>
  <si>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</si>
  <si>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</si>
  <si>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</si>
  <si>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</si>
  <si>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</si>
  <si>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</si>
  <si>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</si>
  <si>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</si>
  <si>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</si>
  <si>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</si>
  <si>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</si>
  <si>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</si>
  <si>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</si>
  <si>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</si>
  <si>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</si>
  <si>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</si>
  <si>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</si>
  <si>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</si>
  <si>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</si>
  <si>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</si>
  <si>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</si>
  <si>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</si>
  <si>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</si>
  <si>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</si>
  <si>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徳島県つるぎ町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</si>
  <si>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</si>
  <si>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</si>
  <si>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</si>
  <si>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</si>
  <si>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</si>
  <si>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</si>
  <si>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</si>
  <si>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</si>
  <si>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</si>
  <si>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</si>
  <si>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</si>
  <si>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</si>
  <si>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</si>
  <si>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</si>
  <si>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</si>
  <si>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</si>
  <si>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</si>
  <si>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</si>
  <si>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</si>
  <si>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</si>
  <si>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つるぎ町剣山木綿麻温泉事業特別会計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</si>
  <si>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</si>
  <si>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</si>
  <si>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</si>
  <si>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</si>
  <si>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</si>
  <si>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</si>
  <si>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</si>
  <si>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</si>
  <si>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</si>
  <si>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</si>
  <si>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</si>
  <si>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</si>
  <si>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</si>
  <si>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つるぎ町国民健康保険（事業勘定）事業特別会計</t>
    <phoneticPr fontId="5"/>
  </si>
  <si>
    <t>つるぎ町介護保険（事業勘定）事業特別会計</t>
    <phoneticPr fontId="5"/>
  </si>
  <si>
    <t>つるぎ町後期高齢者医療特別会計</t>
    <phoneticPr fontId="5"/>
  </si>
  <si>
    <t>つるぎ町介護サービス事業特別会計</t>
    <phoneticPr fontId="5"/>
  </si>
  <si>
    <t>つるぎ町水道事業会計</t>
    <phoneticPr fontId="5"/>
  </si>
  <si>
    <t>法適用企業</t>
    <phoneticPr fontId="5"/>
  </si>
  <si>
    <t>つるぎ町病院事業会計</t>
    <phoneticPr fontId="5"/>
  </si>
  <si>
    <t>つるぎ町下水道事業会計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</si>
  <si>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</si>
  <si>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</si>
  <si>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</si>
  <si>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</si>
  <si>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</si>
  <si>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</si>
  <si>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</si>
  <si>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</si>
  <si>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</si>
  <si>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</si>
  <si>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</si>
  <si>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</si>
  <si>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</si>
  <si>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</si>
  <si>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</si>
  <si>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</si>
  <si>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</si>
  <si>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</si>
  <si>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</si>
  <si>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</si>
  <si>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</si>
  <si>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</si>
  <si>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</si>
  <si>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</si>
  <si>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</si>
  <si>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</si>
  <si>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</si>
  <si>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</si>
  <si>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</si>
  <si>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</si>
  <si>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</si>
  <si>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</si>
  <si>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</si>
  <si>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</si>
  <si>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</si>
  <si>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</si>
  <si>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</si>
  <si>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</si>
  <si>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</si>
  <si>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</si>
  <si>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</si>
  <si>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</si>
  <si>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</si>
  <si>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</si>
  <si>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</si>
  <si>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</si>
  <si>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</si>
  <si>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</si>
  <si>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</si>
  <si>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</si>
  <si>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</si>
  <si>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</si>
  <si>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</si>
  <si>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</si>
  <si>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</si>
  <si>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</si>
  <si>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</si>
  <si>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</si>
  <si>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</si>
  <si>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</si>
  <si>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</si>
  <si>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</si>
  <si>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</si>
  <si>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</si>
  <si>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</si>
  <si>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</si>
  <si>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</si>
  <si>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</si>
  <si>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</si>
  <si>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</si>
  <si>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</si>
  <si>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</si>
  <si>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</si>
  <si>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</si>
  <si>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</si>
  <si>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</si>
  <si>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</si>
  <si>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</si>
  <si>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</si>
  <si>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</si>
  <si>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</si>
  <si>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</si>
  <si>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</si>
  <si>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</si>
  <si>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</si>
  <si>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</si>
  <si>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</si>
  <si>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</si>
  <si>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</si>
  <si>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</si>
  <si>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</si>
  <si>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</si>
  <si>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</si>
  <si>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</si>
  <si>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</si>
  <si>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</si>
  <si>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</si>
  <si>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</si>
  <si>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</si>
  <si>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</si>
  <si>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</si>
  <si>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</si>
  <si>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</si>
  <si>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</si>
  <si>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</si>
  <si>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</si>
  <si>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</si>
  <si>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</si>
  <si>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</si>
  <si>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</si>
  <si>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</si>
  <si>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</si>
  <si>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</si>
  <si>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</si>
  <si>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</si>
  <si>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</si>
  <si>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</si>
  <si>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</si>
  <si>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</si>
  <si>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</si>
  <si>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</si>
  <si>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</si>
  <si>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</si>
  <si>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</si>
  <si>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</si>
  <si>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</si>
  <si>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</si>
  <si>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</si>
  <si>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</si>
  <si>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</si>
  <si>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</si>
  <si>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</si>
  <si>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</si>
  <si>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</si>
  <si>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</si>
  <si>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1.29</t>
  </si>
  <si>
    <t>▲ 2.76</t>
  </si>
  <si>
    <t>つるぎ町病院事業会計</t>
  </si>
  <si>
    <t>つるぎ町水道事業会計</t>
  </si>
  <si>
    <t>つるぎ町介護保険（事業勘定）事業特別会計</t>
  </si>
  <si>
    <t>一般会計</t>
  </si>
  <si>
    <t>つるぎ町下水道事業会計</t>
  </si>
  <si>
    <t>つるぎ町国民健康保険（事業勘定）事業特別会計</t>
  </si>
  <si>
    <t>つるぎ町介護サービス事業特別会計</t>
  </si>
  <si>
    <t>つるぎ町剣山木綿麻温泉事業特別会計</t>
  </si>
  <si>
    <t>その他会計（赤字）</t>
  </si>
  <si>
    <t>その他会計（黒字）</t>
  </si>
  <si>
    <t>R02</t>
    <phoneticPr fontId="5"/>
  </si>
  <si>
    <t>R03</t>
    <phoneticPr fontId="5"/>
  </si>
  <si>
    <t>R04</t>
    <phoneticPr fontId="5"/>
  </si>
  <si>
    <t>R05</t>
    <phoneticPr fontId="5"/>
  </si>
  <si>
    <t>R06</t>
    <phoneticPr fontId="5"/>
  </si>
  <si>
    <t>-</t>
    <phoneticPr fontId="2"/>
  </si>
  <si>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5"/>
  </si>
  <si>
    <t>〃（徳島県滞納整理機構特別会計）</t>
    <rPh sb="2" eb="5">
      <t>トクシマケン</t>
    </rPh>
    <rPh sb="5" eb="7">
      <t>タイノウ</t>
    </rPh>
    <rPh sb="7" eb="9">
      <t>セイリ</t>
    </rPh>
    <rPh sb="9" eb="11">
      <t>キコウ</t>
    </rPh>
    <rPh sb="11" eb="13">
      <t>トクベツ</t>
    </rPh>
    <rPh sb="13" eb="15">
      <t>カイケイ</t>
    </rPh>
    <phoneticPr fontId="5"/>
  </si>
  <si>
    <t>徳島県市町村議会議員公務災害補償等組合（一般会計）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rPh sb="20" eb="22">
      <t>イッパン</t>
    </rPh>
    <rPh sb="22" eb="24">
      <t>カイケイ</t>
    </rPh>
    <phoneticPr fontId="5"/>
  </si>
  <si>
    <t>徳島県後期高齢者医療広域連合（一般会計）</t>
    <rPh sb="0" eb="3">
      <t>トクシマケン</t>
    </rPh>
    <rPh sb="3" eb="5">
      <t>コウキ</t>
    </rPh>
    <rPh sb="5" eb="8">
      <t>コウレイシャ</t>
    </rPh>
    <rPh sb="8" eb="10">
      <t>イリョウ</t>
    </rPh>
    <rPh sb="10" eb="12">
      <t>コウイキ</t>
    </rPh>
    <rPh sb="12" eb="14">
      <t>レンゴウ</t>
    </rPh>
    <rPh sb="15" eb="17">
      <t>イッパン</t>
    </rPh>
    <rPh sb="17" eb="19">
      <t>カイケイ</t>
    </rPh>
    <phoneticPr fontId="5"/>
  </si>
  <si>
    <t>〃（後期高齢者医療事業会計）</t>
    <rPh sb="2" eb="4">
      <t>コウキ</t>
    </rPh>
    <rPh sb="4" eb="7">
      <t>コウレイシャ</t>
    </rPh>
    <rPh sb="7" eb="9">
      <t>イリョウ</t>
    </rPh>
    <rPh sb="9" eb="11">
      <t>ジギョウ</t>
    </rPh>
    <rPh sb="11" eb="13">
      <t>カイケイ</t>
    </rPh>
    <phoneticPr fontId="5"/>
  </si>
  <si>
    <t>美馬地区広域行政組合（一般会計）</t>
    <rPh sb="0" eb="2">
      <t>ミマ</t>
    </rPh>
    <rPh sb="2" eb="4">
      <t>チク</t>
    </rPh>
    <rPh sb="4" eb="6">
      <t>コウイキ</t>
    </rPh>
    <rPh sb="6" eb="8">
      <t>ギョウセイ</t>
    </rPh>
    <rPh sb="8" eb="10">
      <t>クミアイ</t>
    </rPh>
    <rPh sb="11" eb="13">
      <t>イッパン</t>
    </rPh>
    <rPh sb="13" eb="15">
      <t>カイケイ</t>
    </rPh>
    <phoneticPr fontId="5"/>
  </si>
  <si>
    <t>〃（美馬地区広域振興事業特別会計）</t>
    <rPh sb="2" eb="4">
      <t>ミマ</t>
    </rPh>
    <rPh sb="4" eb="6">
      <t>チク</t>
    </rPh>
    <rPh sb="6" eb="8">
      <t>コウイキ</t>
    </rPh>
    <rPh sb="8" eb="10">
      <t>シンコウ</t>
    </rPh>
    <rPh sb="10" eb="12">
      <t>ジギョウ</t>
    </rPh>
    <rPh sb="12" eb="14">
      <t>トクベツ</t>
    </rPh>
    <rPh sb="14" eb="16">
      <t>カイケイ</t>
    </rPh>
    <phoneticPr fontId="5"/>
  </si>
  <si>
    <t>美馬環境整備組合（一般会計）</t>
    <rPh sb="0" eb="2">
      <t>ミマ</t>
    </rPh>
    <rPh sb="2" eb="4">
      <t>カンキョウ</t>
    </rPh>
    <rPh sb="4" eb="6">
      <t>セイビ</t>
    </rPh>
    <rPh sb="6" eb="8">
      <t>クミアイ</t>
    </rPh>
    <rPh sb="9" eb="11">
      <t>イッパン</t>
    </rPh>
    <rPh sb="11" eb="13">
      <t>カイケイ</t>
    </rPh>
    <phoneticPr fontId="5"/>
  </si>
  <si>
    <t>吉野川環境整備組合（一般会計）</t>
    <rPh sb="0" eb="3">
      <t>ヨシノガワ</t>
    </rPh>
    <rPh sb="3" eb="5">
      <t>カンキョウ</t>
    </rPh>
    <rPh sb="5" eb="7">
      <t>セイビ</t>
    </rPh>
    <rPh sb="7" eb="9">
      <t>クミアイ</t>
    </rPh>
    <rPh sb="10" eb="12">
      <t>イッパン</t>
    </rPh>
    <rPh sb="12" eb="14">
      <t>カイケイ</t>
    </rPh>
    <phoneticPr fontId="5"/>
  </si>
  <si>
    <t>西阿老人ホーム組合（一般会計）</t>
    <rPh sb="0" eb="1">
      <t>ニシ</t>
    </rPh>
    <rPh sb="1" eb="2">
      <t>ア</t>
    </rPh>
    <rPh sb="2" eb="4">
      <t>ロウジン</t>
    </rPh>
    <rPh sb="7" eb="9">
      <t>クミアイ</t>
    </rPh>
    <rPh sb="10" eb="12">
      <t>イッパン</t>
    </rPh>
    <rPh sb="12" eb="14">
      <t>カイケイ</t>
    </rPh>
    <phoneticPr fontId="5"/>
  </si>
  <si>
    <t>美馬西部共立火葬場組合（一般会計）</t>
    <rPh sb="0" eb="2">
      <t>ミマ</t>
    </rPh>
    <rPh sb="2" eb="4">
      <t>セイブ</t>
    </rPh>
    <rPh sb="4" eb="6">
      <t>キョウリツ</t>
    </rPh>
    <rPh sb="6" eb="9">
      <t>カソウジョウ</t>
    </rPh>
    <rPh sb="9" eb="11">
      <t>クミアイ</t>
    </rPh>
    <rPh sb="12" eb="14">
      <t>イッパン</t>
    </rPh>
    <rPh sb="14" eb="16">
      <t>カイケイ</t>
    </rPh>
    <phoneticPr fontId="5"/>
  </si>
  <si>
    <t>美馬西部特別養護老人ホーム組合（一般会計）</t>
    <rPh sb="0" eb="2">
      <t>ミマ</t>
    </rPh>
    <rPh sb="2" eb="4">
      <t>セイブ</t>
    </rPh>
    <rPh sb="4" eb="6">
      <t>トクベツ</t>
    </rPh>
    <rPh sb="6" eb="8">
      <t>ヨウゴ</t>
    </rPh>
    <rPh sb="8" eb="10">
      <t>ロウジン</t>
    </rPh>
    <rPh sb="13" eb="15">
      <t>クミアイ</t>
    </rPh>
    <rPh sb="16" eb="18">
      <t>イッパン</t>
    </rPh>
    <rPh sb="18" eb="20">
      <t>カイケイ</t>
    </rPh>
    <phoneticPr fontId="5"/>
  </si>
  <si>
    <t>美馬西部消防組合（一般会計）</t>
    <rPh sb="0" eb="2">
      <t>ミマ</t>
    </rPh>
    <rPh sb="2" eb="4">
      <t>セイブ</t>
    </rPh>
    <rPh sb="4" eb="6">
      <t>ショウボウ</t>
    </rPh>
    <rPh sb="6" eb="8">
      <t>クミアイ</t>
    </rPh>
    <rPh sb="9" eb="11">
      <t>イッパン</t>
    </rPh>
    <rPh sb="11" eb="13">
      <t>カイケイ</t>
    </rPh>
    <phoneticPr fontId="5"/>
  </si>
  <si>
    <t>貞光ゆうゆう館</t>
    <rPh sb="0" eb="2">
      <t>サダミツ</t>
    </rPh>
    <rPh sb="6" eb="7">
      <t>カン</t>
    </rPh>
    <phoneticPr fontId="2"/>
  </si>
  <si>
    <t>まちづくり事業基金</t>
    <rPh sb="5" eb="7">
      <t>ジギョウ</t>
    </rPh>
    <rPh sb="7" eb="9">
      <t>キキン</t>
    </rPh>
    <phoneticPr fontId="5"/>
  </si>
  <si>
    <t>災害対策基金</t>
    <rPh sb="0" eb="2">
      <t>サイガイ</t>
    </rPh>
    <rPh sb="2" eb="4">
      <t>タイサク</t>
    </rPh>
    <rPh sb="4" eb="6">
      <t>キキン</t>
    </rPh>
    <phoneticPr fontId="5"/>
  </si>
  <si>
    <t>地域振興基金</t>
    <rPh sb="0" eb="2">
      <t>チイキ</t>
    </rPh>
    <rPh sb="2" eb="4">
      <t>シンコウ</t>
    </rPh>
    <rPh sb="4" eb="6">
      <t>キキン</t>
    </rPh>
    <phoneticPr fontId="5"/>
  </si>
  <si>
    <t>貞光ゆうゆう館基盤整備基金</t>
    <rPh sb="0" eb="2">
      <t>サダミツ</t>
    </rPh>
    <rPh sb="6" eb="7">
      <t>カン</t>
    </rPh>
    <rPh sb="7" eb="9">
      <t>キバン</t>
    </rPh>
    <rPh sb="9" eb="11">
      <t>セイビ</t>
    </rPh>
    <rPh sb="11" eb="13">
      <t>キキン</t>
    </rPh>
    <phoneticPr fontId="5"/>
  </si>
  <si>
    <t>森林環境基金</t>
    <rPh sb="0" eb="2">
      <t>シンリン</t>
    </rPh>
    <rPh sb="2" eb="4">
      <t>カンキョウ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</si>
  <si>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</si>
  <si>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</si>
  <si>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前年度に続き、令和6年度決算においても将来負担比率は発生しなかった。要因として地方債の償還が進んだことや、充当可能基金残高の増加が挙げられる。しかし減価償却率の高さが示しているように、施設の老朽化は進んでおり、大規模改修が発生し多額の地方債を借り入れた場合には数値の悪化が予想されるため、予断の許さない状況は続く。
　　減価償却率においては、類似団体と比較し依然として高い状況にあるものの、過剰な施設整備は将来負担を増やし、投資を抑えすぎれば減価償却率が上昇することになるため、公債費や収支のバランスを鑑みながら、引き続き効率的な施設整備と未利用施設の除売却を進め、持続可能な行政運営を目指していく。</t>
    <rPh sb="1" eb="4">
      <t>ゼンネンド</t>
    </rPh>
    <rPh sb="5" eb="6">
      <t>ツヅ</t>
    </rPh>
    <rPh sb="8" eb="10">
      <t>レイワ</t>
    </rPh>
    <rPh sb="11" eb="13">
      <t>ネンド</t>
    </rPh>
    <rPh sb="13" eb="15">
      <t>ケッサン</t>
    </rPh>
    <rPh sb="20" eb="26">
      <t>ショウライフタンヒリツ</t>
    </rPh>
    <rPh sb="27" eb="29">
      <t>ハッセイ</t>
    </rPh>
    <rPh sb="35" eb="37">
      <t>ヨウイン</t>
    </rPh>
    <rPh sb="40" eb="42">
      <t>チホウ</t>
    </rPh>
    <rPh sb="42" eb="43">
      <t>サイ</t>
    </rPh>
    <rPh sb="44" eb="46">
      <t>ショウカン</t>
    </rPh>
    <rPh sb="47" eb="48">
      <t>スス</t>
    </rPh>
    <rPh sb="66" eb="67">
      <t>ア</t>
    </rPh>
    <rPh sb="75" eb="80">
      <t>ゲンカショウキャクリツ</t>
    </rPh>
    <rPh sb="81" eb="82">
      <t>タカ</t>
    </rPh>
    <rPh sb="84" eb="85">
      <t>シメ</t>
    </rPh>
    <rPh sb="93" eb="95">
      <t>シセツ</t>
    </rPh>
    <rPh sb="96" eb="98">
      <t>ロウキュウ</t>
    </rPh>
    <rPh sb="98" eb="99">
      <t>カ</t>
    </rPh>
    <rPh sb="100" eb="101">
      <t>スス</t>
    </rPh>
    <rPh sb="106" eb="109">
      <t>ダイキボ</t>
    </rPh>
    <rPh sb="109" eb="111">
      <t>カイシュウ</t>
    </rPh>
    <rPh sb="112" eb="114">
      <t>ハッセイ</t>
    </rPh>
    <rPh sb="115" eb="117">
      <t>タガク</t>
    </rPh>
    <rPh sb="118" eb="121">
      <t>チホウサイ</t>
    </rPh>
    <rPh sb="122" eb="123">
      <t>カ</t>
    </rPh>
    <rPh sb="124" eb="125">
      <t>イ</t>
    </rPh>
    <rPh sb="127" eb="129">
      <t>バアイ</t>
    </rPh>
    <rPh sb="131" eb="133">
      <t>スウチ</t>
    </rPh>
    <rPh sb="134" eb="136">
      <t>アッカ</t>
    </rPh>
    <rPh sb="137" eb="139">
      <t>ヨソウ</t>
    </rPh>
    <rPh sb="145" eb="147">
      <t>ヨダン</t>
    </rPh>
    <rPh sb="148" eb="149">
      <t>ユル</t>
    </rPh>
    <rPh sb="152" eb="154">
      <t>ジョウキョウ</t>
    </rPh>
    <rPh sb="155" eb="156">
      <t>ツヅ</t>
    </rPh>
    <rPh sb="158" eb="160">
      <t>カクダイ</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</si>
  <si>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</si>
  <si>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</si>
  <si>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</si>
  <si>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</si>
  <si>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</si>
  <si>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</si>
  <si>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前述の他、地方債現在高が減少したことなどにより比率が解消されたものの、実質公債費比率においては、類似団体を上回る結果となっており、他団体に比べ厳しい状況であることが伺える。合併特例債の元利償還金返済のピークが令和4年度で終了したため、本年度も数値は改善している。次年度以降においても、徐々に減少していくものと想定している。実質公債費比率の上昇は裏を返せば地方債現在高の減少につながる。基金の取り崩しを抑えながら元金償還を進めていくことで、当指標は今後改善していくと見込んでいる。</t>
    <rPh sb="134" eb="136">
      <t>スウチ</t>
    </rPh>
    <rPh sb="137" eb="139">
      <t>カイゼン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</si>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</sst>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FBCAA23-39A2-499D-BE2C-F1B03FABC7C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BB33-4837-B447-75E1A74AA46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72783</c:v>
                </c:pt>
                <c:pt idx="1">
                  <c:v>93714</c:v>
                </c:pt>
                <c:pt idx="2">
                  <c:v>98099</c:v>
                </c:pt>
                <c:pt idx="3">
                  <c:v>97288</c:v>
                </c:pt>
                <c:pt idx="4">
                  <c:v>102909</c:v>
                </c:pt>
              </c:numCache>
            </c:numRef>
          </c:val>
          <c:smooth val="0"/>
          <c:extLst>
            <c:ext xmlns:c16="http://schemas.microsoft.com/office/drawing/2014/chart" uri="{C3380CC4-5D6E-409C-BE32-E72D297353CC}">
              <c16:uniqueId val="{00000001-BB33-4837-B447-75E1A74AA46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2.93</c:v>
                </c:pt>
                <c:pt idx="1">
                  <c:v>4.3899999999999997</c:v>
                </c:pt>
                <c:pt idx="2">
                  <c:v>3.26</c:v>
                </c:pt>
                <c:pt idx="3">
                  <c:v>5.64</c:v>
                </c:pt>
                <c:pt idx="4">
                  <c:v>2.66</c:v>
                </c:pt>
              </c:numCache>
            </c:numRef>
          </c:val>
          <c:extLst>
            <c:ext xmlns:c16="http://schemas.microsoft.com/office/drawing/2014/chart" uri="{C3380CC4-5D6E-409C-BE32-E72D297353CC}">
              <c16:uniqueId val="{00000000-3AC1-4375-9B5C-008FCFD0AD9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14.47</c:v>
                </c:pt>
                <c:pt idx="1">
                  <c:v>13.85</c:v>
                </c:pt>
                <c:pt idx="2">
                  <c:v>14.57</c:v>
                </c:pt>
                <c:pt idx="3">
                  <c:v>14.93</c:v>
                </c:pt>
                <c:pt idx="4">
                  <c:v>14.93</c:v>
                </c:pt>
              </c:numCache>
            </c:numRef>
          </c:val>
          <c:extLst>
            <c:ext xmlns:c16="http://schemas.microsoft.com/office/drawing/2014/chart" uri="{C3380CC4-5D6E-409C-BE32-E72D297353CC}">
              <c16:uniqueId val="{00000001-3AC1-4375-9B5C-008FCFD0AD9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c:v>
                </c:pt>
                <c:pt idx="1">
                  <c:v>1.65</c:v>
                </c:pt>
                <c:pt idx="2">
                  <c:v>-1.29</c:v>
                </c:pt>
                <c:pt idx="3">
                  <c:v>2.37</c:v>
                </c:pt>
                <c:pt idx="4">
                  <c:v>-2.76</c:v>
                </c:pt>
              </c:numCache>
            </c:numRef>
          </c:val>
          <c:smooth val="0"/>
          <c:extLst>
            <c:ext xmlns:c16="http://schemas.microsoft.com/office/drawing/2014/chart" uri="{C3380CC4-5D6E-409C-BE32-E72D297353CC}">
              <c16:uniqueId val="{00000002-3AC1-4375-9B5C-008FCFD0AD9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0.14000000000000001</c:v>
                </c:pt>
                <c:pt idx="2">
                  <c:v>#N/A</c:v>
                </c:pt>
                <c:pt idx="3">
                  <c:v>0.12</c:v>
                </c:pt>
                <c:pt idx="4">
                  <c:v>#N/A</c:v>
                </c:pt>
                <c:pt idx="5">
                  <c:v>0.12</c:v>
                </c:pt>
                <c:pt idx="6">
                  <c:v>#N/A</c:v>
                </c:pt>
                <c:pt idx="7">
                  <c:v>0.62</c:v>
                </c:pt>
                <c:pt idx="8">
                  <c:v>#N/A</c:v>
                </c:pt>
                <c:pt idx="9">
                  <c:v>0.02</c:v>
                </c:pt>
              </c:numCache>
            </c:numRef>
          </c:val>
          <c:extLst>
            <c:ext xmlns:c16="http://schemas.microsoft.com/office/drawing/2014/chart" uri="{C3380CC4-5D6E-409C-BE32-E72D297353CC}">
              <c16:uniqueId val="{00000000-97A3-45FE-A18C-E14039D1100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7A3-45FE-A18C-E14039D11000}"/>
            </c:ext>
          </c:extLst>
        </c:ser>
        <c:ser>
          <c:idx val="2"/>
          <c:order val="2"/>
          <c:tx>
            <c:strRef>
              <c:f>データシート!$A$29</c:f>
              <c:strCache>
                <c:ptCount val="1"/>
                <c:pt idx="0">
                  <c:v>つるぎ町剣山木綿麻温泉事業特別会計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0.09</c:v>
                </c:pt>
                <c:pt idx="2">
                  <c:v>#N/A</c:v>
                </c:pt>
                <c:pt idx="3">
                  <c:v>0.08</c:v>
                </c:pt>
                <c:pt idx="4">
                  <c:v>#N/A</c:v>
                </c:pt>
                <c:pt idx="5">
                  <c:v>0</c:v>
                </c:pt>
                <c:pt idx="6">
                  <c:v>#N/A</c:v>
                </c:pt>
                <c:pt idx="7">
                  <c:v>0.03</c:v>
                </c:pt>
                <c:pt idx="8">
                  <c:v>#N/A</c:v>
                </c:pt>
                <c:pt idx="9">
                  <c:v>0.03</c:v>
                </c:pt>
              </c:numCache>
            </c:numRef>
          </c:val>
          <c:extLst>
            <c:ext xmlns:c16="http://schemas.microsoft.com/office/drawing/2014/chart" uri="{C3380CC4-5D6E-409C-BE32-E72D297353CC}">
              <c16:uniqueId val="{00000002-97A3-45FE-A18C-E14039D11000}"/>
            </c:ext>
          </c:extLst>
        </c:ser>
        <c:ser>
          <c:idx val="3"/>
          <c:order val="3"/>
          <c:tx>
            <c:strRef>
              <c:f>データシート!$A$30</c:f>
              <c:strCache>
                <c:ptCount val="1"/>
                <c:pt idx="0">
                  <c:v>つるぎ町介護サービス事業特別会計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0.28999999999999998</c:v>
                </c:pt>
                <c:pt idx="4">
                  <c:v>#N/A</c:v>
                </c:pt>
                <c:pt idx="5">
                  <c:v>0.24</c:v>
                </c:pt>
                <c:pt idx="6">
                  <c:v>#N/A</c:v>
                </c:pt>
                <c:pt idx="7">
                  <c:v>0.23</c:v>
                </c:pt>
                <c:pt idx="8">
                  <c:v>#N/A</c:v>
                </c:pt>
                <c:pt idx="9">
                  <c:v>0.21</c:v>
                </c:pt>
              </c:numCache>
            </c:numRef>
          </c:val>
          <c:extLst>
            <c:ext xmlns:c16="http://schemas.microsoft.com/office/drawing/2014/chart" uri="{C3380CC4-5D6E-409C-BE32-E72D297353CC}">
              <c16:uniqueId val="{00000003-97A3-45FE-A18C-E14039D11000}"/>
            </c:ext>
          </c:extLst>
        </c:ser>
        <c:ser>
          <c:idx val="4"/>
          <c:order val="4"/>
          <c:tx>
            <c:strRef>
              <c:f>データシート!$A$31</c:f>
              <c:strCache>
                <c:ptCount val="1"/>
                <c:pt idx="0">
                  <c:v>つるぎ町国民健康保険（事業勘定）事業特別会計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0.92</c:v>
                </c:pt>
                <c:pt idx="2">
                  <c:v>#N/A</c:v>
                </c:pt>
                <c:pt idx="3">
                  <c:v>0.96</c:v>
                </c:pt>
                <c:pt idx="4">
                  <c:v>#N/A</c:v>
                </c:pt>
                <c:pt idx="5">
                  <c:v>1.07</c:v>
                </c:pt>
                <c:pt idx="6">
                  <c:v>#N/A</c:v>
                </c:pt>
                <c:pt idx="7">
                  <c:v>1.06</c:v>
                </c:pt>
                <c:pt idx="8">
                  <c:v>#N/A</c:v>
                </c:pt>
                <c:pt idx="9">
                  <c:v>0.86</c:v>
                </c:pt>
              </c:numCache>
            </c:numRef>
          </c:val>
          <c:extLst>
            <c:ext xmlns:c16="http://schemas.microsoft.com/office/drawing/2014/chart" uri="{C3380CC4-5D6E-409C-BE32-E72D297353CC}">
              <c16:uniqueId val="{00000004-97A3-45FE-A18C-E14039D11000}"/>
            </c:ext>
          </c:extLst>
        </c:ser>
        <c:ser>
          <c:idx val="5"/>
          <c:order val="5"/>
          <c:tx>
            <c:strRef>
              <c:f>データシート!$A$32</c:f>
              <c:strCache>
                <c:ptCount val="1"/>
                <c:pt idx="0">
                  <c:v>つるぎ町下水道事業会計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2.3199999999999998</c:v>
                </c:pt>
              </c:numCache>
            </c:numRef>
          </c:val>
          <c:extLst>
            <c:ext xmlns:c16="http://schemas.microsoft.com/office/drawing/2014/chart" uri="{C3380CC4-5D6E-409C-BE32-E72D297353CC}">
              <c16:uniqueId val="{00000005-97A3-45FE-A18C-E14039D11000}"/>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2.83</c:v>
                </c:pt>
                <c:pt idx="2">
                  <c:v>#N/A</c:v>
                </c:pt>
                <c:pt idx="3">
                  <c:v>4.3099999999999996</c:v>
                </c:pt>
                <c:pt idx="4">
                  <c:v>#N/A</c:v>
                </c:pt>
                <c:pt idx="5">
                  <c:v>3.25</c:v>
                </c:pt>
                <c:pt idx="6">
                  <c:v>#N/A</c:v>
                </c:pt>
                <c:pt idx="7">
                  <c:v>5.6</c:v>
                </c:pt>
                <c:pt idx="8">
                  <c:v>#N/A</c:v>
                </c:pt>
                <c:pt idx="9">
                  <c:v>2.62</c:v>
                </c:pt>
              </c:numCache>
            </c:numRef>
          </c:val>
          <c:extLst>
            <c:ext xmlns:c16="http://schemas.microsoft.com/office/drawing/2014/chart" uri="{C3380CC4-5D6E-409C-BE32-E72D297353CC}">
              <c16:uniqueId val="{00000006-97A3-45FE-A18C-E14039D11000}"/>
            </c:ext>
          </c:extLst>
        </c:ser>
        <c:ser>
          <c:idx val="7"/>
          <c:order val="7"/>
          <c:tx>
            <c:strRef>
              <c:f>データシート!$A$34</c:f>
              <c:strCache>
                <c:ptCount val="1"/>
                <c:pt idx="0">
                  <c:v>つるぎ町介護保険（事業勘定）事業特別会計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1.71</c:v>
                </c:pt>
                <c:pt idx="2">
                  <c:v>#N/A</c:v>
                </c:pt>
                <c:pt idx="3">
                  <c:v>2.29</c:v>
                </c:pt>
                <c:pt idx="4">
                  <c:v>#N/A</c:v>
                </c:pt>
                <c:pt idx="5">
                  <c:v>3.23</c:v>
                </c:pt>
                <c:pt idx="6">
                  <c:v>#N/A</c:v>
                </c:pt>
                <c:pt idx="7">
                  <c:v>3.21</c:v>
                </c:pt>
                <c:pt idx="8">
                  <c:v>#N/A</c:v>
                </c:pt>
                <c:pt idx="9">
                  <c:v>3.62</c:v>
                </c:pt>
              </c:numCache>
            </c:numRef>
          </c:val>
          <c:extLst>
            <c:ext xmlns:c16="http://schemas.microsoft.com/office/drawing/2014/chart" uri="{C3380CC4-5D6E-409C-BE32-E72D297353CC}">
              <c16:uniqueId val="{00000007-97A3-45FE-A18C-E14039D11000}"/>
            </c:ext>
          </c:extLst>
        </c:ser>
        <c:ser>
          <c:idx val="8"/>
          <c:order val="8"/>
          <c:tx>
            <c:strRef>
              <c:f>データシート!$A$35</c:f>
              <c:strCache>
                <c:ptCount val="1"/>
                <c:pt idx="0">
                  <c:v>つるぎ町水道事業会計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3.36</c:v>
                </c:pt>
                <c:pt idx="2">
                  <c:v>#N/A</c:v>
                </c:pt>
                <c:pt idx="3">
                  <c:v>3.47</c:v>
                </c:pt>
                <c:pt idx="4">
                  <c:v>#N/A</c:v>
                </c:pt>
                <c:pt idx="5">
                  <c:v>4.54</c:v>
                </c:pt>
                <c:pt idx="6">
                  <c:v>#N/A</c:v>
                </c:pt>
                <c:pt idx="7">
                  <c:v>5.54</c:v>
                </c:pt>
                <c:pt idx="8">
                  <c:v>#N/A</c:v>
                </c:pt>
                <c:pt idx="9">
                  <c:v>6.09</c:v>
                </c:pt>
              </c:numCache>
            </c:numRef>
          </c:val>
          <c:extLst>
            <c:ext xmlns:c16="http://schemas.microsoft.com/office/drawing/2014/chart" uri="{C3380CC4-5D6E-409C-BE32-E72D297353CC}">
              <c16:uniqueId val="{00000008-97A3-45FE-A18C-E14039D11000}"/>
            </c:ext>
          </c:extLst>
        </c:ser>
        <c:ser>
          <c:idx val="9"/>
          <c:order val="9"/>
          <c:tx>
            <c:strRef>
              <c:f>データシート!$A$36</c:f>
              <c:strCache>
                <c:ptCount val="1"/>
                <c:pt idx="0">
                  <c:v>つるぎ町病院事業会計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8.43</c:v>
                </c:pt>
                <c:pt idx="2">
                  <c:v>#N/A</c:v>
                </c:pt>
                <c:pt idx="3">
                  <c:v>18.36</c:v>
                </c:pt>
                <c:pt idx="4">
                  <c:v>#N/A</c:v>
                </c:pt>
                <c:pt idx="5">
                  <c:v>25.08</c:v>
                </c:pt>
                <c:pt idx="6">
                  <c:v>#N/A</c:v>
                </c:pt>
                <c:pt idx="7">
                  <c:v>18.03</c:v>
                </c:pt>
                <c:pt idx="8">
                  <c:v>#N/A</c:v>
                </c:pt>
                <c:pt idx="9">
                  <c:v>8.3800000000000008</c:v>
                </c:pt>
              </c:numCache>
            </c:numRef>
          </c:val>
          <c:extLst>
            <c:ext xmlns:c16="http://schemas.microsoft.com/office/drawing/2014/chart" uri="{C3380CC4-5D6E-409C-BE32-E72D297353CC}">
              <c16:uniqueId val="{00000009-97A3-45FE-A18C-E14039D1100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1213</c:v>
                </c:pt>
                <c:pt idx="5">
                  <c:v>1222</c:v>
                </c:pt>
                <c:pt idx="8">
                  <c:v>1205</c:v>
                </c:pt>
                <c:pt idx="11">
                  <c:v>1116</c:v>
                </c:pt>
                <c:pt idx="14">
                  <c:v>1076</c:v>
                </c:pt>
              </c:numCache>
            </c:numRef>
          </c:val>
          <c:extLst>
            <c:ext xmlns:c16="http://schemas.microsoft.com/office/drawing/2014/chart" uri="{C3380CC4-5D6E-409C-BE32-E72D297353CC}">
              <c16:uniqueId val="{00000000-45E7-4841-A1DC-6446DA8F67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E7-4841-A1DC-6446DA8F67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5E7-4841-A1DC-6446DA8F67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31</c:v>
                </c:pt>
                <c:pt idx="3">
                  <c:v>25</c:v>
                </c:pt>
                <c:pt idx="6">
                  <c:v>7</c:v>
                </c:pt>
                <c:pt idx="9">
                  <c:v>0</c:v>
                </c:pt>
                <c:pt idx="12">
                  <c:v>0</c:v>
                </c:pt>
              </c:numCache>
            </c:numRef>
          </c:val>
          <c:extLst>
            <c:ext xmlns:c16="http://schemas.microsoft.com/office/drawing/2014/chart" uri="{C3380CC4-5D6E-409C-BE32-E72D297353CC}">
              <c16:uniqueId val="{00000003-45E7-4841-A1DC-6446DA8F67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284</c:v>
                </c:pt>
                <c:pt idx="3">
                  <c:v>277</c:v>
                </c:pt>
                <c:pt idx="6">
                  <c:v>268</c:v>
                </c:pt>
                <c:pt idx="9">
                  <c:v>248</c:v>
                </c:pt>
                <c:pt idx="12">
                  <c:v>241</c:v>
                </c:pt>
              </c:numCache>
            </c:numRef>
          </c:val>
          <c:extLst>
            <c:ext xmlns:c16="http://schemas.microsoft.com/office/drawing/2014/chart" uri="{C3380CC4-5D6E-409C-BE32-E72D297353CC}">
              <c16:uniqueId val="{00000004-45E7-4841-A1DC-6446DA8F67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E7-4841-A1DC-6446DA8F67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E7-4841-A1DC-6446DA8F67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1342</c:v>
                </c:pt>
                <c:pt idx="3">
                  <c:v>1384</c:v>
                </c:pt>
                <c:pt idx="6">
                  <c:v>1400</c:v>
                </c:pt>
                <c:pt idx="9">
                  <c:v>1299</c:v>
                </c:pt>
                <c:pt idx="12">
                  <c:v>1265</c:v>
                </c:pt>
              </c:numCache>
            </c:numRef>
          </c:val>
          <c:extLst>
            <c:ext xmlns:c16="http://schemas.microsoft.com/office/drawing/2014/chart" uri="{C3380CC4-5D6E-409C-BE32-E72D297353CC}">
              <c16:uniqueId val="{00000007-45E7-4841-A1DC-6446DA8F67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444</c:v>
                </c:pt>
                <c:pt idx="2">
                  <c:v>#N/A</c:v>
                </c:pt>
                <c:pt idx="3">
                  <c:v>#N/A</c:v>
                </c:pt>
                <c:pt idx="4">
                  <c:v>464</c:v>
                </c:pt>
                <c:pt idx="5">
                  <c:v>#N/A</c:v>
                </c:pt>
                <c:pt idx="6">
                  <c:v>#N/A</c:v>
                </c:pt>
                <c:pt idx="7">
                  <c:v>470</c:v>
                </c:pt>
                <c:pt idx="8">
                  <c:v>#N/A</c:v>
                </c:pt>
                <c:pt idx="9">
                  <c:v>#N/A</c:v>
                </c:pt>
                <c:pt idx="10">
                  <c:v>431</c:v>
                </c:pt>
                <c:pt idx="11">
                  <c:v>#N/A</c:v>
                </c:pt>
                <c:pt idx="12">
                  <c:v>#N/A</c:v>
                </c:pt>
                <c:pt idx="13">
                  <c:v>430</c:v>
                </c:pt>
                <c:pt idx="14">
                  <c:v>#N/A</c:v>
                </c:pt>
              </c:numCache>
            </c:numRef>
          </c:val>
          <c:smooth val="0"/>
          <c:extLst>
            <c:ext xmlns:c16="http://schemas.microsoft.com/office/drawing/2014/chart" uri="{C3380CC4-5D6E-409C-BE32-E72D297353CC}">
              <c16:uniqueId val="{00000008-45E7-4841-A1DC-6446DA8F67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9161</c:v>
                </c:pt>
                <c:pt idx="5">
                  <c:v>8614</c:v>
                </c:pt>
                <c:pt idx="8">
                  <c:v>7878</c:v>
                </c:pt>
                <c:pt idx="11">
                  <c:v>7548</c:v>
                </c:pt>
                <c:pt idx="14">
                  <c:v>7064</c:v>
                </c:pt>
              </c:numCache>
            </c:numRef>
          </c:val>
          <c:extLst>
            <c:ext xmlns:c16="http://schemas.microsoft.com/office/drawing/2014/chart" uri="{C3380CC4-5D6E-409C-BE32-E72D297353CC}">
              <c16:uniqueId val="{00000000-1F5F-44C4-B5FC-027EFB1BA64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c:v>
                </c:pt>
                <c:pt idx="5">
                  <c:v>1</c:v>
                </c:pt>
                <c:pt idx="8">
                  <c:v>0</c:v>
                </c:pt>
                <c:pt idx="11">
                  <c:v>0</c:v>
                </c:pt>
                <c:pt idx="14">
                  <c:v>0</c:v>
                </c:pt>
              </c:numCache>
            </c:numRef>
          </c:val>
          <c:extLst>
            <c:ext xmlns:c16="http://schemas.microsoft.com/office/drawing/2014/chart" uri="{C3380CC4-5D6E-409C-BE32-E72D297353CC}">
              <c16:uniqueId val="{00000001-1F5F-44C4-B5FC-027EFB1BA64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3049</c:v>
                </c:pt>
                <c:pt idx="5">
                  <c:v>3360</c:v>
                </c:pt>
                <c:pt idx="8">
                  <c:v>3524</c:v>
                </c:pt>
                <c:pt idx="11">
                  <c:v>3624</c:v>
                </c:pt>
                <c:pt idx="14">
                  <c:v>3670</c:v>
                </c:pt>
              </c:numCache>
            </c:numRef>
          </c:val>
          <c:extLst>
            <c:ext xmlns:c16="http://schemas.microsoft.com/office/drawing/2014/chart" uri="{C3380CC4-5D6E-409C-BE32-E72D297353CC}">
              <c16:uniqueId val="{00000002-1F5F-44C4-B5FC-027EFB1BA64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F5F-44C4-B5FC-027EFB1BA64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F5F-44C4-B5FC-027EFB1BA64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5F-44C4-B5FC-027EFB1BA64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683</c:v>
                </c:pt>
                <c:pt idx="3">
                  <c:v>598</c:v>
                </c:pt>
                <c:pt idx="6">
                  <c:v>551</c:v>
                </c:pt>
                <c:pt idx="9">
                  <c:v>562</c:v>
                </c:pt>
                <c:pt idx="12">
                  <c:v>506</c:v>
                </c:pt>
              </c:numCache>
            </c:numRef>
          </c:val>
          <c:extLst>
            <c:ext xmlns:c16="http://schemas.microsoft.com/office/drawing/2014/chart" uri="{C3380CC4-5D6E-409C-BE32-E72D297353CC}">
              <c16:uniqueId val="{00000006-1F5F-44C4-B5FC-027EFB1BA64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c:v>
                </c:pt>
                <c:pt idx="3">
                  <c:v>7</c:v>
                </c:pt>
                <c:pt idx="6">
                  <c:v>0</c:v>
                </c:pt>
                <c:pt idx="9">
                  <c:v>0</c:v>
                </c:pt>
                <c:pt idx="12">
                  <c:v>140</c:v>
                </c:pt>
              </c:numCache>
            </c:numRef>
          </c:val>
          <c:extLst>
            <c:ext xmlns:c16="http://schemas.microsoft.com/office/drawing/2014/chart" uri="{C3380CC4-5D6E-409C-BE32-E72D297353CC}">
              <c16:uniqueId val="{00000007-1F5F-44C4-B5FC-027EFB1BA64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2073</c:v>
                </c:pt>
                <c:pt idx="3">
                  <c:v>1891</c:v>
                </c:pt>
                <c:pt idx="6">
                  <c:v>1785</c:v>
                </c:pt>
                <c:pt idx="9">
                  <c:v>1598</c:v>
                </c:pt>
                <c:pt idx="12">
                  <c:v>1515</c:v>
                </c:pt>
              </c:numCache>
            </c:numRef>
          </c:val>
          <c:extLst>
            <c:ext xmlns:c16="http://schemas.microsoft.com/office/drawing/2014/chart" uri="{C3380CC4-5D6E-409C-BE32-E72D297353CC}">
              <c16:uniqueId val="{00000008-1F5F-44C4-B5FC-027EFB1BA64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F5F-44C4-B5FC-027EFB1BA64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10342</c:v>
                </c:pt>
                <c:pt idx="3">
                  <c:v>9779</c:v>
                </c:pt>
                <c:pt idx="6">
                  <c:v>9113</c:v>
                </c:pt>
                <c:pt idx="9">
                  <c:v>8503</c:v>
                </c:pt>
                <c:pt idx="12">
                  <c:v>8017</c:v>
                </c:pt>
              </c:numCache>
            </c:numRef>
          </c:val>
          <c:extLst>
            <c:ext xmlns:c16="http://schemas.microsoft.com/office/drawing/2014/chart" uri="{C3380CC4-5D6E-409C-BE32-E72D297353CC}">
              <c16:uniqueId val="{0000000A-1F5F-44C4-B5FC-027EFB1BA6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917</c:v>
                </c:pt>
                <c:pt idx="2">
                  <c:v>#N/A</c:v>
                </c:pt>
                <c:pt idx="3">
                  <c:v>#N/A</c:v>
                </c:pt>
                <c:pt idx="4">
                  <c:v>300</c:v>
                </c:pt>
                <c:pt idx="5">
                  <c:v>#N/A</c:v>
                </c:pt>
                <c:pt idx="6">
                  <c:v>#N/A</c:v>
                </c:pt>
                <c:pt idx="7">
                  <c:v>47</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F5F-44C4-B5FC-027EFB1BA6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759</c:v>
                </c:pt>
                <c:pt idx="1">
                  <c:v>762</c:v>
                </c:pt>
                <c:pt idx="2">
                  <c:v>770</c:v>
                </c:pt>
              </c:numCache>
            </c:numRef>
          </c:val>
          <c:extLst>
            <c:ext xmlns:c16="http://schemas.microsoft.com/office/drawing/2014/chart" uri="{C3380CC4-5D6E-409C-BE32-E72D297353CC}">
              <c16:uniqueId val="{00000000-22B3-4836-95B3-641E1D94BA3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2074</c:v>
                </c:pt>
                <c:pt idx="1">
                  <c:v>2165</c:v>
                </c:pt>
                <c:pt idx="2">
                  <c:v>2194</c:v>
                </c:pt>
              </c:numCache>
            </c:numRef>
          </c:val>
          <c:extLst>
            <c:ext xmlns:c16="http://schemas.microsoft.com/office/drawing/2014/chart" uri="{C3380CC4-5D6E-409C-BE32-E72D297353CC}">
              <c16:uniqueId val="{00000001-22B3-4836-95B3-641E1D94BA3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2174</c:v>
                </c:pt>
                <c:pt idx="1">
                  <c:v>2168</c:v>
                </c:pt>
                <c:pt idx="2">
                  <c:v>2144</c:v>
                </c:pt>
              </c:numCache>
            </c:numRef>
          </c:val>
          <c:extLst>
            <c:ext xmlns:c16="http://schemas.microsoft.com/office/drawing/2014/chart" uri="{C3380CC4-5D6E-409C-BE32-E72D297353CC}">
              <c16:uniqueId val="{00000002-22B3-4836-95B3-641E1D94BA3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{BD3A3DCF-88AA-43C5-9BEF-D68C9F300A48}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B3F-4DBD-8B46-7C0BB10DB7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{9865CAEE-8D9E-4687-9797-0931010555E5}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3F-4DBD-8B46-7C0BB10DB7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{AF324504-A967-4F80-AA37-9B1274D47D7B}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3F-4DBD-8B46-7C0BB10DB7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{467774E2-5609-4B9E-A62C-9CF9F8109B6C}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3F-4DBD-8B46-7C0BB10DB7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{869D9E62-F76D-4EE5-8600-3075FCBCFAB4}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3F-4DBD-8B46-7C0BB10DB7C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{2CFC630D-CC0E-46C7-8170-D795D4AC2B03}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B3F-4DBD-8B46-7C0BB10DB7C6}"/>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{2F1A8FA8-95E8-47CA-B8F1-134AD53471B2}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B3F-4DBD-8B46-7C0BB10DB7C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{AEA8B837-4475-4AC9-A159-748717B43B72}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B3F-4DBD-8B46-7C0BB10DB7C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{1A5C8878-7F4D-4B63-89F3-7969ADCCC96C}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B3F-4DBD-8B46-7C0BB10DB7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70.8</c:v>
                </c:pt>
                <c:pt idx="8">
                  <c:v>69.099999999999994</c:v>
                </c:pt>
                <c:pt idx="16">
                  <c:v>70.2</c:v>
                </c:pt>
                <c:pt idx="24">
                  <c:v>70.900000000000006</c:v>
                </c:pt>
                <c:pt idx="32">
                  <c:v>71.900000000000006</c:v>
                </c:pt>
              </c:numCache>
            </c:numRef>
          </c:xVal>
          <c:yVal>
            <c:numRef>
              <c:f>公会計指標分析・財政指標組合せ分析表!$BP$51:$DC$51</c:f>
              <c:numCache>
                <c:formatCode>#,##0.0;"▲ "#,##0.0</c:formatCode>
                <c:ptCount val="40"/>
                <c:pt idx="0">
                  <c:v>22.9</c:v>
                </c:pt>
                <c:pt idx="8">
                  <c:v>7</c:v>
                </c:pt>
                <c:pt idx="16">
                  <c:v>1.1000000000000001</c:v>
                </c:pt>
              </c:numCache>
            </c:numRef>
          </c:yVal>
          <c:smooth val="0"/>
          <c:extLst>
            <c:ext xmlns:c16="http://schemas.microsoft.com/office/drawing/2014/chart" uri="{C3380CC4-5D6E-409C-BE32-E72D297353CC}">
              <c16:uniqueId val="{00000009-2B3F-4DBD-8B46-7C0BB10DB7C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{18E0A76C-9F0B-4755-8658-7F9A067EEF2D}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B3F-4DBD-8B46-7C0BB10DB7C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{D9684AE9-4674-4880-BBBB-AB2027066B51}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3F-4DBD-8B46-7C0BB10DB7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{FFED9599-3139-4237-8202-D018C3BDC6C8}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3F-4DBD-8B46-7C0BB10DB7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{E8638E48-2B4D-4C8E-88D0-C503AA50123C}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3F-4DBD-8B46-7C0BB10DB7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{035DD042-E416-40D7-9B8C-31AE25F9BA7A}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3F-4DBD-8B46-7C0BB10DB7C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{1E9FED7A-ED82-4C69-B505-E56763B26670}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B3F-4DBD-8B46-7C0BB10DB7C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{F9240C10-5239-44FB-B336-4722F8D2FFB3}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B3F-4DBD-8B46-7C0BB10DB7C6}"/>
                </c:ext>
              </c:extLst>
            </c:dLbl>
            <c:dLbl>
              <c:idx val="24"/>
              <c:layout>
                <c:manualLayout>
                  <c:x val="-4.553866996644789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{1CB66440-6F57-49FA-84E5-72CBF082A6A8}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B3F-4DBD-8B46-7C0BB10DB7C6}"/>
                </c:ext>
              </c:extLst>
            </c:dLbl>
            <c:dLbl>
              <c:idx val="32"/>
              <c:layout>
                <c:manualLayout>
                  <c:x val="-1.849283133402043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{90971A58-515C-49D1-A1D8-E0B808B0C5A4}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B3F-4DBD-8B46-7C0BB10DB7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B3F-4DBD-8B46-7C0BB10DB7C6}"/>
            </c:ext>
          </c:extLst>
        </c:ser>
        <c:dLbls>
          <c:showLegendKey val="0"/>
          <c:showVal val="1"/>
          <c:showCatName val="0"/>
          <c:showSerName val="0"/>
          <c:showPercent val="0"/>
          <c:showBubbleSize val="0"/>
        </c:dLbls>
        <c:axId val="46179840"/>
        <c:axId val="46181760"/>
      </c:scatterChart>
      <c:valAx>
        <c:axId val="46179840"/>
        <c:scaling>
          <c:orientation val="maxMin"/>
          <c:max val="72"/>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{76615DF9-F102-44C2-A138-F9452B9EF603}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59E-419D-85DC-B21937808D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{DC06B722-3A41-4EA6-AD5E-1F822B51BCE1}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9E-419D-85DC-B21937808D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{DC5DE3C8-ABD8-4F36-8923-0B7F205FC806}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9E-419D-85DC-B21937808D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{2F6D7EB5-128C-41FD-B0A7-87C3F054D651}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9E-419D-85DC-B21937808D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{96785018-7F95-45D6-A405-92B0C5BFEE72}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9E-419D-85DC-B21937808DF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{0B86F126-37D5-4375-BD6D-3F558FB1CE5F}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59E-419D-85DC-B21937808DF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{9DBB88F1-DF80-4372-9FB8-D2F02E80EBD1}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59E-419D-85DC-B21937808DF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{161548CA-6483-4E1D-BF86-5BA05EB83D03}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59E-419D-85DC-B21937808DF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{6E10FF50-307B-46E3-9016-893FBC5F187D}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59E-419D-85DC-B21937808D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10.7</c:v>
                </c:pt>
                <c:pt idx="8">
                  <c:v>11</c:v>
                </c:pt>
                <c:pt idx="16">
                  <c:v>11.2</c:v>
                </c:pt>
                <c:pt idx="24">
                  <c:v>11.1</c:v>
                </c:pt>
                <c:pt idx="32">
                  <c:v>11</c:v>
                </c:pt>
              </c:numCache>
            </c:numRef>
          </c:xVal>
          <c:yVal>
            <c:numRef>
              <c:f>公会計指標分析・財政指標組合せ分析表!$BP$73:$DC$73</c:f>
              <c:numCache>
                <c:formatCode>#,##0.0;"▲ "#,##0.0</c:formatCode>
                <c:ptCount val="40"/>
                <c:pt idx="0">
                  <c:v>22.9</c:v>
                </c:pt>
                <c:pt idx="8">
                  <c:v>7</c:v>
                </c:pt>
                <c:pt idx="16">
                  <c:v>1.1000000000000001</c:v>
                </c:pt>
              </c:numCache>
            </c:numRef>
          </c:yVal>
          <c:smooth val="0"/>
          <c:extLst>
            <c:ext xmlns:c16="http://schemas.microsoft.com/office/drawing/2014/chart" uri="{C3380CC4-5D6E-409C-BE32-E72D297353CC}">
              <c16:uniqueId val="{00000009-959E-419D-85DC-B21937808DF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{5E4C53D3-E0F9-4590-BAEA-462EC07F0089}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59E-419D-85DC-B21937808DF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{B7379CAB-67ED-42D1-A6E7-C5A3B379DE81}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9E-419D-85DC-B21937808D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{5208F9E8-F542-4310-8197-AA9BF3FEE49D}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9E-419D-85DC-B21937808D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{7E4FA669-E591-4393-9ABB-0B03FFD550DD}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9E-419D-85DC-B21937808D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{43F98330-6742-4F3B-B01D-F5599961E718}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9E-419D-85DC-B21937808DF4}"/>
                </c:ext>
              </c:extLst>
            </c:dLbl>
            <c:dLbl>
              <c:idx val="8"/>
              <c:layout>
                <c:manualLayout>
                  <c:x val="-3.6429687715380583E-2"/>
                  <c:y val="-9.545402549614463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{BB56797B-6F69-4D10-B119-104A7FC0359B}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59E-419D-85DC-B21937808DF4}"/>
                </c:ext>
              </c:extLst>
            </c:dLbl>
            <c:dLbl>
              <c:idx val="16"/>
              <c:layout>
                <c:manualLayout>
                  <c:x val="-2.4281361136382434E-2"/>
                  <c:y val="-7.660727703887987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{BEB84B90-6639-4869-9B16-DA5627F484DC}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59E-419D-85DC-B21937808DF4}"/>
                </c:ext>
              </c:extLst>
            </c:dLbl>
            <c:dLbl>
              <c:idx val="24"/>
              <c:layout>
                <c:manualLayout>
                  <c:x val="-3.400005111699244E-2"/>
                  <c:y val="-1.988208837960230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{E23178DB-C18A-4D19-8526-89B0CDDF2E49}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59E-419D-85DC-B21937808DF4}"/>
                </c:ext>
              </c:extLst>
            </c:dLbl>
            <c:dLbl>
              <c:idx val="32"/>
              <c:layout>
                <c:manualLayout>
                  <c:x val="-3.1570342725075584E-2"/>
                  <c:y val="-5.772353992411845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{F3A21724-FD5C-48A7-9B29-417CE65EEBBA}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59E-419D-85DC-B21937808D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959E-419D-85DC-B21937808DF4}"/>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徳島県つるぎ町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7,392
7,350
194.84
8,254,791
8,097,433
137,007
5,155,125
8,017,493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本町では過疎化等の影響により全国平均を大幅に上回り高齢化が進んでいる。（全国高齢化比率２９．</a:t>
          </a:r>
          <a:r>
            <a:rPr kumimoji="1" lang="ja-JP" altLang="en-US" sz="1100" b="0" i="0" baseline="0">
              <a:solidFill>
                <a:schemeClr val="dk1"/>
              </a:solidFill>
              <a:effectLst/>
              <a:latin typeface="+mn-lt"/>
              <a:ea typeface="+mn-ea"/>
              <a:cs typeface="+mn-cs"/>
            </a:rPr>
            <a:t>３</a:t>
          </a:r>
          <a:r>
            <a:rPr kumimoji="1" lang="ja-JP" altLang="ja-JP" sz="1100" b="0" i="0" baseline="0">
              <a:solidFill>
                <a:schemeClr val="dk1"/>
              </a:solidFill>
              <a:effectLst/>
              <a:latin typeface="+mn-lt"/>
              <a:ea typeface="+mn-ea"/>
              <a:cs typeface="+mn-cs"/>
            </a:rPr>
            <a:t>％・つるぎ町４</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年３月末現在</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）町税の徴収率については、令和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年度で９６．</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で年々減少傾向にある。今後も納税義務者が減少していくと予測され、徴収率の向上は見込めず、増収も考えにくい。よって、歳出全体の抑制が必要であり、定員管理の徹底や地方債の借入を伴う投資的経費の抑制に、より一層努めなければならない。</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町村合併時（平成１７年度１０４，３％）と比較すると改善しているが、依然として類似団体を上回る状況である。人件費カット（平成１８年～平成２１年度）や交付税の増額で平成２２年度は８６．４％まで改善したが、それ以降は、年々悪化傾向であった。国の補正予算第１号による普通交付税の大規模な追加交付が実施された令和３年度を除いては、毎年数値が改善されており、経常的経費は削減できている。しかし、依然として高い水準であり、引き続き経常的経費の抑制に努めなければならな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63246</xdr:rowOff>
    </xdr:from>
    <xdr:to>
      <xdr:col>23</xdr:col>
      <xdr:colOff>133350</xdr:colOff>
      <xdr:row>66</xdr:row>
      <xdr:rowOff>72898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37894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72898</xdr:rowOff>
    </xdr:from>
    <xdr:to>
      <xdr:col>19</xdr:col>
      <xdr:colOff>133350</xdr:colOff>
      <xdr:row>66</xdr:row>
      <xdr:rowOff>77724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138859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65786</xdr:rowOff>
    </xdr:from>
    <xdr:to>
      <xdr:col>15</xdr:col>
      <xdr:colOff>82550</xdr:colOff>
      <xdr:row>66</xdr:row>
      <xdr:rowOff>77724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210036"/>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65786</xdr:rowOff>
    </xdr:from>
    <xdr:to>
      <xdr:col>11</xdr:col>
      <xdr:colOff>31750</xdr:colOff>
      <xdr:row>66</xdr:row>
      <xdr:rowOff>164592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210036"/>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12446</xdr:rowOff>
    </xdr:from>
    <xdr:to>
      <xdr:col>23</xdr:col>
      <xdr:colOff>184150</xdr:colOff>
      <xdr:row>66</xdr:row>
      <xdr:rowOff>114046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32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79773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22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22098</xdr:rowOff>
    </xdr:from>
    <xdr:to>
      <xdr:col>19</xdr:col>
      <xdr:colOff>184150</xdr:colOff>
      <xdr:row>66</xdr:row>
      <xdr:rowOff>123698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33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108475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424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26924</xdr:rowOff>
    </xdr:from>
    <xdr:to>
      <xdr:col>15</xdr:col>
      <xdr:colOff>133350</xdr:colOff>
      <xdr:row>66</xdr:row>
      <xdr:rowOff>128524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34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113301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42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14986</xdr:rowOff>
    </xdr:from>
    <xdr:to>
      <xdr:col>11</xdr:col>
      <xdr:colOff>82550</xdr:colOff>
      <xdr:row>65</xdr:row>
      <xdr:rowOff>116586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101363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113792</xdr:rowOff>
    </xdr:from>
    <xdr:to>
      <xdr:col>7</xdr:col>
      <xdr:colOff>31750</xdr:colOff>
      <xdr:row>67</xdr:row>
      <xdr:rowOff>43942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42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28719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515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[345,249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人件費、物件費等の合計額の人口１人あたりの金額が類似団体平均を上回っているのは、人件費が主な要因となっている。定員管理の状況からみても職員数が類似団体を大きく上回っているため、令和２年度策定の「第４次つるぎ町集中改革プラン」に沿った定員管理の適正化を進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141633</xdr:rowOff>
    </xdr:from>
    <xdr:to>
      <xdr:col>23</xdr:col>
      <xdr:colOff>133350</xdr:colOff>
      <xdr:row>81</xdr:row>
      <xdr:rowOff>160268</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29083"/>
          <a:ext cx="838200" cy="1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145045</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3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140241</xdr:rowOff>
    </xdr:from>
    <xdr:to>
      <xdr:col>19</xdr:col>
      <xdr:colOff>133350</xdr:colOff>
      <xdr:row>81</xdr:row>
      <xdr:rowOff>141633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27691"/>
          <a:ext cx="88900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131718</xdr:rowOff>
    </xdr:from>
    <xdr:to>
      <xdr:col>15</xdr:col>
      <xdr:colOff>82550</xdr:colOff>
      <xdr:row>81</xdr:row>
      <xdr:rowOff>140241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19168"/>
          <a:ext cx="889000" cy="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130349</xdr:rowOff>
    </xdr:from>
    <xdr:to>
      <xdr:col>11</xdr:col>
      <xdr:colOff>31750</xdr:colOff>
      <xdr:row>81</xdr:row>
      <xdr:rowOff>131718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17799"/>
          <a:ext cx="889000" cy="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109468</xdr:rowOff>
    </xdr:from>
    <xdr:to>
      <xdr:col>23</xdr:col>
      <xdr:colOff>184150</xdr:colOff>
      <xdr:row>82</xdr:row>
      <xdr:rowOff>39618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9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30745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918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90833</xdr:rowOff>
    </xdr:from>
    <xdr:to>
      <xdr:col>19</xdr:col>
      <xdr:colOff>184150</xdr:colOff>
      <xdr:row>82</xdr:row>
      <xdr:rowOff>20983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7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5760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64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89441</xdr:rowOff>
    </xdr:from>
    <xdr:to>
      <xdr:col>15</xdr:col>
      <xdr:colOff>133350</xdr:colOff>
      <xdr:row>82</xdr:row>
      <xdr:rowOff>19591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7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4368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6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80918</xdr:rowOff>
    </xdr:from>
    <xdr:to>
      <xdr:col>11</xdr:col>
      <xdr:colOff>82550</xdr:colOff>
      <xdr:row>82</xdr:row>
      <xdr:rowOff>11068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6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167295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5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79549</xdr:rowOff>
    </xdr:from>
    <xdr:to>
      <xdr:col>7</xdr:col>
      <xdr:colOff>31750</xdr:colOff>
      <xdr:row>82</xdr:row>
      <xdr:rowOff>9699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6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165926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53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平成２３年度、２４年度は国家公務員の一時的な減額措置により基準を上回っていたが、平成２５年度より減額措置がなくなっているので数値が基準を下回っている。また、類似団体よりも数値が下回っているので健全であるといえる。今後も「第４次つるぎ町集中改革プラン」において給与の適正化に関する方針を定め、数値が悪化しないよう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53823</xdr:rowOff>
    </xdr:from>
    <xdr:to>
      <xdr:col>81</xdr:col>
      <xdr:colOff>44450</xdr:colOff>
      <xdr:row>84</xdr:row>
      <xdr:rowOff>134257</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455623"/>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53823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444134"/>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65314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444134"/>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84</xdr:row>
      <xdr:rowOff>76805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46711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33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3023</xdr:rowOff>
    </xdr:from>
    <xdr:to>
      <xdr:col>77</xdr:col>
      <xdr:colOff>95250</xdr:colOff>
      <xdr:row>84</xdr:row>
      <xdr:rowOff>104623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26005</xdr:rowOff>
    </xdr:from>
    <xdr:to>
      <xdr:col>64</xdr:col>
      <xdr:colOff>152400</xdr:colOff>
      <xdr:row>84</xdr:row>
      <xdr:rowOff>127605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137782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9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町村合併等の影響もあり人口千人あたりの職員数が類似団体平均を大きく上回る状況となっている。そのため「第３次つるぎ町集中改革プラン」において職員の新規採用の抑制に努めてきたが、地理的問題もあり実行出来ていないのが現状である。令和２年度策定の「第４次つるぎ町集中改革プラン」に沿った定員管理の適正化を図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77724</xdr:rowOff>
    </xdr:from>
    <xdr:to>
      <xdr:col>81</xdr:col>
      <xdr:colOff>44450</xdr:colOff>
      <xdr:row>66</xdr:row>
      <xdr:rowOff>154940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393424"/>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77724</xdr:rowOff>
    </xdr:from>
    <xdr:to>
      <xdr:col>77</xdr:col>
      <xdr:colOff>44450</xdr:colOff>
      <xdr:row>66</xdr:row>
      <xdr:rowOff>86571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1393424"/>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86571</xdr:rowOff>
    </xdr:from>
    <xdr:to>
      <xdr:col>72</xdr:col>
      <xdr:colOff>203200</xdr:colOff>
      <xdr:row>66</xdr:row>
      <xdr:rowOff>96224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1402271"/>
          <a:ext cx="889000" cy="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31877</xdr:rowOff>
    </xdr:from>
    <xdr:to>
      <xdr:col>68</xdr:col>
      <xdr:colOff>152400</xdr:colOff>
      <xdr:row>66</xdr:row>
      <xdr:rowOff>96224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34757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104140</xdr:rowOff>
    </xdr:from>
    <xdr:to>
      <xdr:col>81</xdr:col>
      <xdr:colOff>95250</xdr:colOff>
      <xdr:row>67</xdr:row>
      <xdr:rowOff>34290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41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17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31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26924</xdr:rowOff>
    </xdr:from>
    <xdr:to>
      <xdr:col>77</xdr:col>
      <xdr:colOff>95250</xdr:colOff>
      <xdr:row>66</xdr:row>
      <xdr:rowOff>128524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34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113301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42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35771</xdr:rowOff>
    </xdr:from>
    <xdr:to>
      <xdr:col>73</xdr:col>
      <xdr:colOff>44450</xdr:colOff>
      <xdr:row>66</xdr:row>
      <xdr:rowOff>137371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122148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45424</xdr:rowOff>
    </xdr:from>
    <xdr:to>
      <xdr:col>68</xdr:col>
      <xdr:colOff>203200</xdr:colOff>
      <xdr:row>66</xdr:row>
      <xdr:rowOff>147024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3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131801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44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152527</xdr:rowOff>
    </xdr:from>
    <xdr:to>
      <xdr:col>64</xdr:col>
      <xdr:colOff>152400</xdr:colOff>
      <xdr:row>66</xdr:row>
      <xdr:rowOff>82677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29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67454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38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実質公債費比率については、類似団体平均を上回る結果となっている。令和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年度においては、</a:t>
          </a:r>
          <a:r>
            <a:rPr lang="ja-JP" altLang="en-US" sz="1100" b="0" i="0" baseline="0">
              <a:solidFill>
                <a:schemeClr val="dk1"/>
              </a:solidFill>
              <a:effectLst/>
              <a:latin typeface="+mn-lt"/>
              <a:ea typeface="+mn-ea"/>
              <a:cs typeface="+mn-cs"/>
            </a:rPr>
            <a:t>臨時財政対策</a:t>
          </a:r>
          <a:r>
            <a:rPr lang="ja-JP" altLang="ja-JP" sz="1100" b="0" i="0" baseline="0">
              <a:solidFill>
                <a:schemeClr val="dk1"/>
              </a:solidFill>
              <a:effectLst/>
              <a:latin typeface="+mn-lt"/>
              <a:ea typeface="+mn-ea"/>
              <a:cs typeface="+mn-cs"/>
            </a:rPr>
            <a:t>債</a:t>
          </a:r>
          <a:r>
            <a:rPr lang="ja-JP" altLang="en-US" sz="1100" b="0" i="0" baseline="0">
              <a:solidFill>
                <a:schemeClr val="dk1"/>
              </a:solidFill>
              <a:effectLst/>
              <a:latin typeface="+mn-lt"/>
              <a:ea typeface="+mn-ea"/>
              <a:cs typeface="+mn-cs"/>
            </a:rPr>
            <a:t>などの</a:t>
          </a:r>
          <a:r>
            <a:rPr lang="ja-JP" altLang="ja-JP" sz="1100" b="0" i="0" baseline="0">
              <a:solidFill>
                <a:schemeClr val="dk1"/>
              </a:solidFill>
              <a:effectLst/>
              <a:latin typeface="+mn-lt"/>
              <a:ea typeface="+mn-ea"/>
              <a:cs typeface="+mn-cs"/>
            </a:rPr>
            <a:t>元金償還金が減少したため改善している。令和４年度で合併特例債の元利償還金返済のピークは終了して</a:t>
          </a:r>
          <a:r>
            <a:rPr lang="ja-JP" altLang="en-US" sz="1100" b="0" i="0" baseline="0">
              <a:solidFill>
                <a:schemeClr val="dk1"/>
              </a:solidFill>
              <a:effectLst/>
              <a:latin typeface="+mn-lt"/>
              <a:ea typeface="+mn-ea"/>
              <a:cs typeface="+mn-cs"/>
            </a:rPr>
            <a:t>おり、</a:t>
          </a:r>
          <a:r>
            <a:rPr lang="ja-JP" altLang="ja-JP" sz="1100" b="0" i="0" baseline="0">
              <a:solidFill>
                <a:schemeClr val="dk1"/>
              </a:solidFill>
              <a:effectLst/>
              <a:latin typeface="+mn-lt"/>
              <a:ea typeface="+mn-ea"/>
              <a:cs typeface="+mn-cs"/>
            </a:rPr>
            <a:t>令和</a:t>
          </a:r>
          <a:r>
            <a:rPr lang="ja-JP" altLang="en-US" sz="1100" b="0" i="0" baseline="0">
              <a:solidFill>
                <a:schemeClr val="dk1"/>
              </a:solidFill>
              <a:effectLst/>
              <a:latin typeface="+mn-lt"/>
              <a:ea typeface="+mn-ea"/>
              <a:cs typeface="+mn-cs"/>
            </a:rPr>
            <a:t>７</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算定から令和４年度単年度数値が算定対象外となるため、今後</a:t>
          </a:r>
          <a:r>
            <a:rPr lang="ja-JP" altLang="ja-JP" sz="1100" b="0" i="0" baseline="0">
              <a:solidFill>
                <a:schemeClr val="dk1"/>
              </a:solidFill>
              <a:effectLst/>
              <a:latin typeface="+mn-lt"/>
              <a:ea typeface="+mn-ea"/>
              <a:cs typeface="+mn-cs"/>
            </a:rPr>
            <a:t>も改善していく見込みである。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121920</xdr:rowOff>
    </xdr:from>
    <xdr:to>
      <xdr:col>81</xdr:col>
      <xdr:colOff>44450</xdr:colOff>
      <xdr:row>42</xdr:row>
      <xdr:rowOff>131572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32282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131572</xdr:rowOff>
    </xdr:from>
    <xdr:to>
      <xdr:col>77</xdr:col>
      <xdr:colOff>44450</xdr:colOff>
      <xdr:row>42</xdr:row>
      <xdr:rowOff>141224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3324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121920</xdr:rowOff>
    </xdr:from>
    <xdr:to>
      <xdr:col>72</xdr:col>
      <xdr:colOff>203200</xdr:colOff>
      <xdr:row>42</xdr:row>
      <xdr:rowOff>141224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32282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92964</xdr:rowOff>
    </xdr:from>
    <xdr:to>
      <xdr:col>68</xdr:col>
      <xdr:colOff>152400</xdr:colOff>
      <xdr:row>42</xdr:row>
      <xdr:rowOff>121920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29386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43197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80772</xdr:rowOff>
    </xdr:from>
    <xdr:to>
      <xdr:col>77</xdr:col>
      <xdr:colOff>95250</xdr:colOff>
      <xdr:row>43</xdr:row>
      <xdr:rowOff>10922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167149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6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90424</xdr:rowOff>
    </xdr:from>
    <xdr:to>
      <xdr:col>73</xdr:col>
      <xdr:colOff>44450</xdr:colOff>
      <xdr:row>43</xdr:row>
      <xdr:rowOff>20574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5351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42164</xdr:rowOff>
    </xdr:from>
    <xdr:to>
      <xdr:col>64</xdr:col>
      <xdr:colOff>152400</xdr:colOff>
      <xdr:row>42</xdr:row>
      <xdr:rowOff>143764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128541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健全化法が施行された平成１９年度【１０１．５％】以降、類似団体を上回る結果となっていたが、令和５年度決算でようやく比率の発生が解消されている。改善要因として、公営企業及び一部事務組合の地方債現在高の減少、地方債発行の抑制による一般会計地方債現在高の減少、減債基金への積立による充当可能基金の増加があげられる。</a:t>
          </a:r>
          <a:r>
            <a:rPr kumimoji="1" lang="ja-JP" altLang="ja-JP" sz="1100" b="0" i="0" baseline="0">
              <a:solidFill>
                <a:schemeClr val="dk1"/>
              </a:solidFill>
              <a:effectLst/>
              <a:latin typeface="+mn-lt"/>
              <a:ea typeface="+mn-ea"/>
              <a:cs typeface="+mn-cs"/>
            </a:rPr>
            <a:t>しかし、普通交付税の動向に大きく左右される状況に変わりはないため、歳出全体の抑制を図り、予算規模の縮小と財政基盤の強化に努める必要がある。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163936</xdr:rowOff>
    </xdr:from>
    <xdr:to>
      <xdr:col>72</xdr:col>
      <xdr:colOff>203200</xdr:colOff>
      <xdr:row>14</xdr:row>
      <xdr:rowOff>111125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4401800" y="2392786"/>
          <a:ext cx="889000" cy="11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111125</xdr:rowOff>
    </xdr:from>
    <xdr:to>
      <xdr:col>68</xdr:col>
      <xdr:colOff>152400</xdr:colOff>
      <xdr:row>16</xdr:row>
      <xdr:rowOff>87948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3512800" y="2511425"/>
          <a:ext cx="889000" cy="31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113136</xdr:rowOff>
    </xdr:from>
    <xdr:to>
      <xdr:col>73</xdr:col>
      <xdr:colOff>44450</xdr:colOff>
      <xdr:row>14</xdr:row>
      <xdr:rowOff>43286</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5240000" y="234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28063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42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60325</xdr:rowOff>
    </xdr:from>
    <xdr:to>
      <xdr:col>68</xdr:col>
      <xdr:colOff>203200</xdr:colOff>
      <xdr:row>14</xdr:row>
      <xdr:rowOff>161925</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4351000" y="24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146702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54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37148</xdr:rowOff>
    </xdr:from>
    <xdr:to>
      <xdr:col>64</xdr:col>
      <xdr:colOff>152400</xdr:colOff>
      <xdr:row>16</xdr:row>
      <xdr:rowOff>138748</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3462000" y="27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123525</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866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徳島県つるぎ町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7,392
7,350
194.84
8,254,791
8,097,433
137,007
5,155,125
8,017,493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と比較して職員数が多いため経常収支比率の人件費分の割合が高くなっており、改善する必要がある。「第４次集中改革プラン」に基づいた新規採用職員の抑制や諸手当の見直し等について具体的な方針を定め、人件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72136</xdr:rowOff>
    </xdr:from>
    <xdr:to>
      <xdr:col>24</xdr:col>
      <xdr:colOff>25400</xdr:colOff>
      <xdr:row>38</xdr:row>
      <xdr:rowOff>94996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8723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58420</xdr:rowOff>
    </xdr:from>
    <xdr:to>
      <xdr:col>19</xdr:col>
      <xdr:colOff>187325</xdr:colOff>
      <xdr:row>38</xdr:row>
      <xdr:rowOff>72136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7352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35560</xdr:rowOff>
    </xdr:from>
    <xdr:to>
      <xdr:col>15</xdr:col>
      <xdr:colOff>98425</xdr:colOff>
      <xdr:row>38</xdr:row>
      <xdr:rowOff>58420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50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35560</xdr:rowOff>
    </xdr:from>
    <xdr:to>
      <xdr:col>11</xdr:col>
      <xdr:colOff>9525</xdr:colOff>
      <xdr:row>38</xdr:row>
      <xdr:rowOff>140716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066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44196</xdr:rowOff>
    </xdr:from>
    <xdr:to>
      <xdr:col>24</xdr:col>
      <xdr:colOff>76200</xdr:colOff>
      <xdr:row>38</xdr:row>
      <xdr:rowOff>145796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16273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21336</xdr:rowOff>
    </xdr:from>
    <xdr:to>
      <xdr:col>20</xdr:col>
      <xdr:colOff>38100</xdr:colOff>
      <xdr:row>38</xdr:row>
      <xdr:rowOff>122936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107713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xdr:rowOff>
    </xdr:from>
    <xdr:to>
      <xdr:col>15</xdr:col>
      <xdr:colOff>149225</xdr:colOff>
      <xdr:row>38</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93997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156210</xdr:rowOff>
    </xdr:from>
    <xdr:to>
      <xdr:col>11</xdr:col>
      <xdr:colOff>60325</xdr:colOff>
      <xdr:row>38</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89916</xdr:rowOff>
    </xdr:from>
    <xdr:to>
      <xdr:col>6</xdr:col>
      <xdr:colOff>171450</xdr:colOff>
      <xdr:row>39</xdr:row>
      <xdr:rowOff>20066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4843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物件費については、以前から積極的な経費の削減や経済対策事業のような補助事業への振替等により類似団体内でも最小値を示しており、一定の効果が表れている。今後も引き続き、業務内容等を精査し、物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50800</xdr:rowOff>
    </xdr:from>
    <xdr:to>
      <xdr:col>82</xdr:col>
      <xdr:colOff>107950</xdr:colOff>
      <xdr:row>14</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4511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62230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4511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24130</xdr:rowOff>
    </xdr:from>
    <xdr:to>
      <xdr:col>73</xdr:col>
      <xdr:colOff>180975</xdr:colOff>
      <xdr:row>14</xdr:row>
      <xdr:rowOff>62230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424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24130</xdr:rowOff>
    </xdr:from>
    <xdr:to>
      <xdr:col>69</xdr:col>
      <xdr:colOff>92075</xdr:colOff>
      <xdr:row>14</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4244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19050</xdr:rowOff>
    </xdr:from>
    <xdr:to>
      <xdr:col>82</xdr:col>
      <xdr:colOff>158750</xdr:colOff>
      <xdr:row>14</xdr:row>
      <xdr:rowOff>120650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99077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32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0</xdr:rowOff>
    </xdr:from>
    <xdr:to>
      <xdr:col>78</xdr:col>
      <xdr:colOff>120650</xdr:colOff>
      <xdr:row>14</xdr:row>
      <xdr:rowOff>101600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111777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11430</xdr:rowOff>
    </xdr:from>
    <xdr:to>
      <xdr:col>74</xdr:col>
      <xdr:colOff>31750</xdr:colOff>
      <xdr:row>14</xdr:row>
      <xdr:rowOff>113030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41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123207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18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144780</xdr:rowOff>
    </xdr:from>
    <xdr:to>
      <xdr:col>69</xdr:col>
      <xdr:colOff>142875</xdr:colOff>
      <xdr:row>14</xdr:row>
      <xdr:rowOff>74930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37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85107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14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152400</xdr:rowOff>
    </xdr:from>
    <xdr:to>
      <xdr:col>65</xdr:col>
      <xdr:colOff>53975</xdr:colOff>
      <xdr:row>14</xdr:row>
      <xdr:rowOff>82550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92727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1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扶助費については、事務事業等の見直しにより一定の役割を果たし、事業の縮減等に努めた結果、類似団体で最小に近い数値となっている。しかし、今後は高齢化等の影響により大きな負担が予測されるため、今まで以上に資格審査等の適正化を図り、財政への負担を軽減できるように努める。特に町独自で行っている事業については将来的な負担が過大にならないように精査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54</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347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54</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34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3281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54</xdr:row>
      <xdr:rowOff>107950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3281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その他に係る経常収支比率については、以前から類似団体と大きな差はなく、公営企業会計等への繰出金の抑制に努めている結果が表れている。今後も、公営企業等の財政状況の悪化に伴う赤字補填的な繰出金が多額にならないよう、健全な財政運営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130810</xdr:rowOff>
    </xdr:from>
    <xdr:to>
      <xdr:col>82</xdr:col>
      <xdr:colOff>107950</xdr:colOff>
      <xdr:row>58</xdr:row>
      <xdr:rowOff>111760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90346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111760</xdr:rowOff>
    </xdr:from>
    <xdr:to>
      <xdr:col>78</xdr:col>
      <xdr:colOff>69850</xdr:colOff>
      <xdr:row>58</xdr:row>
      <xdr:rowOff>119380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055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96520</xdr:rowOff>
    </xdr:from>
    <xdr:to>
      <xdr:col>73</xdr:col>
      <xdr:colOff>180975</xdr:colOff>
      <xdr:row>58</xdr:row>
      <xdr:rowOff>119380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040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96520</xdr:rowOff>
    </xdr:from>
    <xdr:to>
      <xdr:col>69</xdr:col>
      <xdr:colOff>92075</xdr:colOff>
      <xdr:row>59</xdr:row>
      <xdr:rowOff>24130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040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80010</xdr:rowOff>
    </xdr:from>
    <xdr:to>
      <xdr:col>82</xdr:col>
      <xdr:colOff>158750</xdr:colOff>
      <xdr:row>58</xdr:row>
      <xdr:rowOff>10160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52087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60960</xdr:rowOff>
    </xdr:from>
    <xdr:to>
      <xdr:col>78</xdr:col>
      <xdr:colOff>120650</xdr:colOff>
      <xdr:row>58</xdr:row>
      <xdr:rowOff>162560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147337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09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68580</xdr:rowOff>
    </xdr:from>
    <xdr:to>
      <xdr:col>74</xdr:col>
      <xdr:colOff>31750</xdr:colOff>
      <xdr:row>58</xdr:row>
      <xdr:rowOff>170180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154957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45720</xdr:rowOff>
    </xdr:from>
    <xdr:to>
      <xdr:col>69</xdr:col>
      <xdr:colOff>142875</xdr:colOff>
      <xdr:row>58</xdr:row>
      <xdr:rowOff>147320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132097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補助費等については経常収支比率が類似団体を上回っており、町立半田病院への繰出金と一部事務組合への負担金が大きいことが主な要因と考えられる。一部事務組合への負担金については毎年事業内容を確認し抑制に努めているが、新規事業への着手、施設の状況等により、今後も負担金が増加する可能性がある。各団体への補助金については、引き続き活動内容や収益性を勘案するとともに、一定の交付基準を設定し、見直しや廃止も視野に入れ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168148</xdr:rowOff>
    </xdr:from>
    <xdr:to>
      <xdr:col>82</xdr:col>
      <xdr:colOff>107950</xdr:colOff>
      <xdr:row>39</xdr:row>
      <xdr:rowOff>83566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68324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99568</xdr:rowOff>
    </xdr:from>
    <xdr:to>
      <xdr:col>78</xdr:col>
      <xdr:colOff>69850</xdr:colOff>
      <xdr:row>38</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6146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90424</xdr:rowOff>
    </xdr:from>
    <xdr:to>
      <xdr:col>73</xdr:col>
      <xdr:colOff>180975</xdr:colOff>
      <xdr:row>38</xdr:row>
      <xdr:rowOff>99568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6055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90424</xdr:rowOff>
    </xdr:from>
    <xdr:to>
      <xdr:col>69</xdr:col>
      <xdr:colOff>92075</xdr:colOff>
      <xdr:row>38</xdr:row>
      <xdr:rowOff>154432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055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32766</xdr:rowOff>
    </xdr:from>
    <xdr:to>
      <xdr:col>82</xdr:col>
      <xdr:colOff>158750</xdr:colOff>
      <xdr:row>39</xdr:row>
      <xdr:rowOff>134366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7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4843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117348</xdr:rowOff>
    </xdr:from>
    <xdr:to>
      <xdr:col>78</xdr:col>
      <xdr:colOff>120650</xdr:colOff>
      <xdr:row>39</xdr:row>
      <xdr:rowOff>47498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32275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1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48768</xdr:rowOff>
    </xdr:from>
    <xdr:to>
      <xdr:col>74</xdr:col>
      <xdr:colOff>31750</xdr:colOff>
      <xdr:row>38</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135145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39624</xdr:rowOff>
    </xdr:from>
    <xdr:to>
      <xdr:col>69</xdr:col>
      <xdr:colOff>142875</xdr:colOff>
      <xdr:row>38</xdr:row>
      <xdr:rowOff>141224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126001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103632</xdr:rowOff>
    </xdr:from>
    <xdr:to>
      <xdr:col>65</xdr:col>
      <xdr:colOff>53975</xdr:colOff>
      <xdr:row>39</xdr:row>
      <xdr:rowOff>33782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18559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令和４年度で合併特例債の元利償還金返済のピークは終了したが、依然として類似団体平均を大きく上回る結果となっている。今後も厳しい財政運営が予測されるので、公債費が大きな負担とならないよう、新規発行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62230</xdr:rowOff>
    </xdr:from>
    <xdr:to>
      <xdr:col>24</xdr:col>
      <xdr:colOff>25400</xdr:colOff>
      <xdr:row>78</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4353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104139</xdr:rowOff>
    </xdr:from>
    <xdr:to>
      <xdr:col>19</xdr:col>
      <xdr:colOff>187325</xdr:colOff>
      <xdr:row>78</xdr:row>
      <xdr:rowOff>161289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4772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96520</xdr:rowOff>
    </xdr:from>
    <xdr:to>
      <xdr:col>15</xdr:col>
      <xdr:colOff>98425</xdr:colOff>
      <xdr:row>78</xdr:row>
      <xdr:rowOff>161289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46962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96520</xdr:rowOff>
    </xdr:from>
    <xdr:to>
      <xdr:col>11</xdr:col>
      <xdr:colOff>9525</xdr:colOff>
      <xdr:row>78</xdr:row>
      <xdr:rowOff>104139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469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11430</xdr:rowOff>
    </xdr:from>
    <xdr:to>
      <xdr:col>24</xdr:col>
      <xdr:colOff>76200</xdr:colOff>
      <xdr:row>78</xdr:row>
      <xdr:rowOff>113030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154957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53339</xdr:rowOff>
    </xdr:from>
    <xdr:to>
      <xdr:col>20</xdr:col>
      <xdr:colOff>38100</xdr:colOff>
      <xdr:row>78</xdr:row>
      <xdr:rowOff>154939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139716</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110489</xdr:rowOff>
    </xdr:from>
    <xdr:to>
      <xdr:col>15</xdr:col>
      <xdr:colOff>149225</xdr:colOff>
      <xdr:row>79</xdr:row>
      <xdr:rowOff>40639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25416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45720</xdr:rowOff>
    </xdr:from>
    <xdr:to>
      <xdr:col>11</xdr:col>
      <xdr:colOff>60325</xdr:colOff>
      <xdr:row>78</xdr:row>
      <xdr:rowOff>147320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132097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53339</xdr:rowOff>
    </xdr:from>
    <xdr:to>
      <xdr:col>6</xdr:col>
      <xdr:colOff>171450</xdr:colOff>
      <xdr:row>78</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139716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公債費以外の経常収支比率については、以前から類似団体と大きな差はない。経常収支比率全体でみると、人件費と公債費に占める割合が大きいと思われるので、その部分を計画的に抑制することが、経常収支比率全体の改善につながっていくと考え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142239</xdr:rowOff>
    </xdr:from>
    <xdr:to>
      <xdr:col>82</xdr:col>
      <xdr:colOff>107950</xdr:colOff>
      <xdr:row>78</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3438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77</xdr:row>
      <xdr:rowOff>142239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9055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8889</xdr:rowOff>
    </xdr:from>
    <xdr:to>
      <xdr:col>73</xdr:col>
      <xdr:colOff>180975</xdr:colOff>
      <xdr:row>77</xdr:row>
      <xdr:rowOff>88900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21053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8889</xdr:rowOff>
    </xdr:from>
    <xdr:to>
      <xdr:col>69</xdr:col>
      <xdr:colOff>92075</xdr:colOff>
      <xdr:row>78</xdr:row>
      <xdr:rowOff>43180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10539"/>
          <a:ext cx="8890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125730</xdr:rowOff>
    </xdr:from>
    <xdr:to>
      <xdr:col>82</xdr:col>
      <xdr:colOff>158750</xdr:colOff>
      <xdr:row>78</xdr:row>
      <xdr:rowOff>55880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97807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91439</xdr:rowOff>
    </xdr:from>
    <xdr:to>
      <xdr:col>78</xdr:col>
      <xdr:colOff>120650</xdr:colOff>
      <xdr:row>78</xdr:row>
      <xdr:rowOff>21589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6366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379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129539</xdr:rowOff>
    </xdr:from>
    <xdr:to>
      <xdr:col>69</xdr:col>
      <xdr:colOff>142875</xdr:colOff>
      <xdr:row>77</xdr:row>
      <xdr:rowOff>59689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44466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163830</xdr:rowOff>
    </xdr:from>
    <xdr:to>
      <xdr:col>65</xdr:col>
      <xdr:colOff>53975</xdr:colOff>
      <xdr:row>78</xdr:row>
      <xdr:rowOff>93980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104157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徳島県つるぎ町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156960</xdr:rowOff>
    </xdr:from>
    <xdr:to>
      <xdr:col>29</xdr:col>
      <xdr:colOff>127000</xdr:colOff>
      <xdr:row>14</xdr:row>
      <xdr:rowOff>26018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261985"/>
          <a:ext cx="647700" cy="211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26018</xdr:rowOff>
    </xdr:from>
    <xdr:to>
      <xdr:col>26</xdr:col>
      <xdr:colOff>50800</xdr:colOff>
      <xdr:row>14</xdr:row>
      <xdr:rowOff>34830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473943"/>
          <a:ext cx="698500" cy="8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6735</xdr:rowOff>
    </xdr:from>
    <xdr:to>
      <xdr:col>22</xdr:col>
      <xdr:colOff>114300</xdr:colOff>
      <xdr:row>14</xdr:row>
      <xdr:rowOff>34830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2454660"/>
          <a:ext cx="698500" cy="28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6735</xdr:rowOff>
    </xdr:from>
    <xdr:to>
      <xdr:col>18</xdr:col>
      <xdr:colOff>177800</xdr:colOff>
      <xdr:row>14</xdr:row>
      <xdr:rowOff>37151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454660"/>
          <a:ext cx="698500" cy="30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106160</xdr:rowOff>
    </xdr:from>
    <xdr:to>
      <xdr:col>29</xdr:col>
      <xdr:colOff>177800</xdr:colOff>
      <xdr:row>13</xdr:row>
      <xdr:rowOff>36310</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211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23085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128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146668</xdr:rowOff>
    </xdr:from>
    <xdr:to>
      <xdr:col>26</xdr:col>
      <xdr:colOff>101600</xdr:colOff>
      <xdr:row>14</xdr:row>
      <xdr:rowOff>76818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423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86995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1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155480</xdr:rowOff>
    </xdr:from>
    <xdr:to>
      <xdr:col>22</xdr:col>
      <xdr:colOff>165100</xdr:colOff>
      <xdr:row>14</xdr:row>
      <xdr:rowOff>85630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431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95807</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20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127385</xdr:rowOff>
    </xdr:from>
    <xdr:to>
      <xdr:col>19</xdr:col>
      <xdr:colOff>38100</xdr:colOff>
      <xdr:row>14</xdr:row>
      <xdr:rowOff>57535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403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67712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17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13</xdr:row>
      <xdr:rowOff>157801</xdr:rowOff>
    </xdr:from>
    <xdr:to>
      <xdr:col>15</xdr:col>
      <xdr:colOff>101600</xdr:colOff>
      <xdr:row>14</xdr:row>
      <xdr:rowOff>87951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4342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98128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203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208661</xdr:rowOff>
    </xdr:from>
    <xdr:to>
      <xdr:col>29</xdr:col>
      <xdr:colOff>127000</xdr:colOff>
      <xdr:row>35</xdr:row>
      <xdr:rowOff>229451</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19011"/>
          <a:ext cx="647700" cy="20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191288</xdr:rowOff>
    </xdr:from>
    <xdr:to>
      <xdr:col>26</xdr:col>
      <xdr:colOff>50800</xdr:colOff>
      <xdr:row>35</xdr:row>
      <xdr:rowOff>229451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801638"/>
          <a:ext cx="698500" cy="38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191288</xdr:rowOff>
    </xdr:from>
    <xdr:to>
      <xdr:col>22</xdr:col>
      <xdr:colOff>114300</xdr:colOff>
      <xdr:row>35</xdr:row>
      <xdr:rowOff>225285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01638"/>
          <a:ext cx="698500" cy="33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225285</xdr:rowOff>
    </xdr:from>
    <xdr:to>
      <xdr:col>18</xdr:col>
      <xdr:colOff>177800</xdr:colOff>
      <xdr:row>35</xdr:row>
      <xdr:rowOff>279591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835635"/>
          <a:ext cx="698500" cy="54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157861</xdr:rowOff>
    </xdr:from>
    <xdr:to>
      <xdr:col>29</xdr:col>
      <xdr:colOff>177800</xdr:colOff>
      <xdr:row>35</xdr:row>
      <xdr:rowOff>259461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682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2938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1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178651</xdr:rowOff>
    </xdr:from>
    <xdr:to>
      <xdr:col>26</xdr:col>
      <xdr:colOff>101600</xdr:colOff>
      <xdr:row>35</xdr:row>
      <xdr:rowOff>280251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89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290428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57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140488</xdr:rowOff>
    </xdr:from>
    <xdr:to>
      <xdr:col>22</xdr:col>
      <xdr:colOff>165100</xdr:colOff>
      <xdr:row>35</xdr:row>
      <xdr:rowOff>242088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50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252265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1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174485</xdr:rowOff>
    </xdr:from>
    <xdr:to>
      <xdr:col>19</xdr:col>
      <xdr:colOff>38100</xdr:colOff>
      <xdr:row>35</xdr:row>
      <xdr:rowOff>276085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784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286262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553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228791</xdr:rowOff>
    </xdr:from>
    <xdr:to>
      <xdr:col>15</xdr:col>
      <xdr:colOff>101600</xdr:colOff>
      <xdr:row>35</xdr:row>
      <xdr:rowOff>330391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839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340568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08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徳島県つるぎ町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7,392
7,350
194.84
8,254,791
8,097,433
137,007
5,155,125
8,017,493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107330</xdr:rowOff>
    </xdr:from>
    <xdr:to>
      <xdr:col>24</xdr:col>
      <xdr:colOff>63500</xdr:colOff>
      <xdr:row>32</xdr:row>
      <xdr:rowOff>56223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422280"/>
          <a:ext cx="838200" cy="12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56223</xdr:rowOff>
    </xdr:from>
    <xdr:to>
      <xdr:col>19</xdr:col>
      <xdr:colOff>177800</xdr:colOff>
      <xdr:row>32</xdr:row>
      <xdr:rowOff>70937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42623"/>
          <a:ext cx="889000" cy="1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65961</xdr:rowOff>
    </xdr:from>
    <xdr:to>
      <xdr:col>15</xdr:col>
      <xdr:colOff>50800</xdr:colOff>
      <xdr:row>32</xdr:row>
      <xdr:rowOff>70937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552361"/>
          <a:ext cx="889000" cy="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65961</xdr:rowOff>
    </xdr:from>
    <xdr:to>
      <xdr:col>10</xdr:col>
      <xdr:colOff>114300</xdr:colOff>
      <xdr:row>32</xdr:row>
      <xdr:rowOff>96815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552361"/>
          <a:ext cx="889000" cy="3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56530</xdr:rowOff>
    </xdr:from>
    <xdr:to>
      <xdr:col>24</xdr:col>
      <xdr:colOff>114300</xdr:colOff>
      <xdr:row>31</xdr:row>
      <xdr:rowOff>158130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79407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222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5423</xdr:rowOff>
    </xdr:from>
    <xdr:to>
      <xdr:col>20</xdr:col>
      <xdr:colOff>38100</xdr:colOff>
      <xdr:row>32</xdr:row>
      <xdr:rowOff>107023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9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123550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67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20137</xdr:rowOff>
    </xdr:from>
    <xdr:to>
      <xdr:col>15</xdr:col>
      <xdr:colOff>101600</xdr:colOff>
      <xdr:row>32</xdr:row>
      <xdr:rowOff>121737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0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138264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281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15161</xdr:rowOff>
    </xdr:from>
    <xdr:to>
      <xdr:col>10</xdr:col>
      <xdr:colOff>165100</xdr:colOff>
      <xdr:row>32</xdr:row>
      <xdr:rowOff>116761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0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133288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27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46015</xdr:rowOff>
    </xdr:from>
    <xdr:to>
      <xdr:col>6</xdr:col>
      <xdr:colOff>38100</xdr:colOff>
      <xdr:row>32</xdr:row>
      <xdr:rowOff>147615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5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164142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0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79881</xdr:rowOff>
    </xdr:from>
    <xdr:to>
      <xdr:col>24</xdr:col>
      <xdr:colOff>63500</xdr:colOff>
      <xdr:row>58</xdr:row>
      <xdr:rowOff>90800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23981"/>
          <a:ext cx="838200" cy="1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89752</xdr:rowOff>
    </xdr:from>
    <xdr:to>
      <xdr:col>19</xdr:col>
      <xdr:colOff>177800</xdr:colOff>
      <xdr:row>58</xdr:row>
      <xdr:rowOff>90800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33852"/>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89752</xdr:rowOff>
    </xdr:from>
    <xdr:to>
      <xdr:col>15</xdr:col>
      <xdr:colOff>50800</xdr:colOff>
      <xdr:row>58</xdr:row>
      <xdr:rowOff>97724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3852"/>
          <a:ext cx="889000" cy="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96875</xdr:rowOff>
    </xdr:from>
    <xdr:to>
      <xdr:col>10</xdr:col>
      <xdr:colOff>114300</xdr:colOff>
      <xdr:row>58</xdr:row>
      <xdr:rowOff>97724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40975"/>
          <a:ext cx="8890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29081</xdr:rowOff>
    </xdr:from>
    <xdr:to>
      <xdr:col>24</xdr:col>
      <xdr:colOff>114300</xdr:colOff>
      <xdr:row>58</xdr:row>
      <xdr:rowOff>130681</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40000</xdr:rowOff>
    </xdr:from>
    <xdr:to>
      <xdr:col>20</xdr:col>
      <xdr:colOff>38100</xdr:colOff>
      <xdr:row>58</xdr:row>
      <xdr:rowOff>141600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132727</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7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38952</xdr:rowOff>
    </xdr:from>
    <xdr:to>
      <xdr:col>15</xdr:col>
      <xdr:colOff>101600</xdr:colOff>
      <xdr:row>58</xdr:row>
      <xdr:rowOff>140552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131679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75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46924</xdr:rowOff>
    </xdr:from>
    <xdr:to>
      <xdr:col>10</xdr:col>
      <xdr:colOff>165100</xdr:colOff>
      <xdr:row>58</xdr:row>
      <xdr:rowOff>148524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139651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46075</xdr:rowOff>
    </xdr:from>
    <xdr:to>
      <xdr:col>6</xdr:col>
      <xdr:colOff>38100</xdr:colOff>
      <xdr:row>58</xdr:row>
      <xdr:rowOff>147675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138802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49746</xdr:rowOff>
    </xdr:from>
    <xdr:to>
      <xdr:col>24</xdr:col>
      <xdr:colOff>63500</xdr:colOff>
      <xdr:row>78</xdr:row>
      <xdr:rowOff>80817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22846"/>
          <a:ext cx="838200" cy="3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70834</xdr:rowOff>
    </xdr:from>
    <xdr:to>
      <xdr:col>19</xdr:col>
      <xdr:colOff>177800</xdr:colOff>
      <xdr:row>78</xdr:row>
      <xdr:rowOff>80817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43934"/>
          <a:ext cx="889000" cy="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70834</xdr:rowOff>
    </xdr:from>
    <xdr:to>
      <xdr:col>15</xdr:col>
      <xdr:colOff>50800</xdr:colOff>
      <xdr:row>78</xdr:row>
      <xdr:rowOff>85389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43934"/>
          <a:ext cx="889000" cy="1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82911</xdr:rowOff>
    </xdr:from>
    <xdr:to>
      <xdr:col>10</xdr:col>
      <xdr:colOff>114300</xdr:colOff>
      <xdr:row>78</xdr:row>
      <xdr:rowOff>85389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56011"/>
          <a:ext cx="889000" cy="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170396</xdr:rowOff>
    </xdr:from>
    <xdr:to>
      <xdr:col>24</xdr:col>
      <xdr:colOff>114300</xdr:colOff>
      <xdr:row>78</xdr:row>
      <xdr:rowOff>100546</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7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148823</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5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30017</xdr:rowOff>
    </xdr:from>
    <xdr:to>
      <xdr:col>20</xdr:col>
      <xdr:colOff>38100</xdr:colOff>
      <xdr:row>78</xdr:row>
      <xdr:rowOff>131617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0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122744</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9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20034</xdr:rowOff>
    </xdr:from>
    <xdr:to>
      <xdr:col>15</xdr:col>
      <xdr:colOff>101600</xdr:colOff>
      <xdr:row>78</xdr:row>
      <xdr:rowOff>121634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9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112761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8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34589</xdr:rowOff>
    </xdr:from>
    <xdr:to>
      <xdr:col>10</xdr:col>
      <xdr:colOff>165100</xdr:colOff>
      <xdr:row>78</xdr:row>
      <xdr:rowOff>136189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0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127316</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0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32111</xdr:rowOff>
    </xdr:from>
    <xdr:to>
      <xdr:col>6</xdr:col>
      <xdr:colOff>38100</xdr:colOff>
      <xdr:row>78</xdr:row>
      <xdr:rowOff>133711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0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124838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9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33409</xdr:rowOff>
    </xdr:from>
    <xdr:to>
      <xdr:col>24</xdr:col>
      <xdr:colOff>63500</xdr:colOff>
      <xdr:row>98</xdr:row>
      <xdr:rowOff>23845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664059"/>
          <a:ext cx="838200" cy="16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110066</xdr:rowOff>
    </xdr:from>
    <xdr:to>
      <xdr:col>19</xdr:col>
      <xdr:colOff>177800</xdr:colOff>
      <xdr:row>98</xdr:row>
      <xdr:rowOff>23845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740716"/>
          <a:ext cx="889000" cy="8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5717</xdr:rowOff>
    </xdr:from>
    <xdr:to>
      <xdr:col>15</xdr:col>
      <xdr:colOff>50800</xdr:colOff>
      <xdr:row>97</xdr:row>
      <xdr:rowOff>110066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636367"/>
          <a:ext cx="889000" cy="10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5717</xdr:rowOff>
    </xdr:from>
    <xdr:to>
      <xdr:col>10</xdr:col>
      <xdr:colOff>114300</xdr:colOff>
      <xdr:row>98</xdr:row>
      <xdr:rowOff>34254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636367"/>
          <a:ext cx="889000" cy="199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154059</xdr:rowOff>
    </xdr:from>
    <xdr:to>
      <xdr:col>24</xdr:col>
      <xdr:colOff>114300</xdr:colOff>
      <xdr:row>97</xdr:row>
      <xdr:rowOff>84209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1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5486</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6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144495</xdr:rowOff>
    </xdr:from>
    <xdr:to>
      <xdr:col>20</xdr:col>
      <xdr:colOff>38100</xdr:colOff>
      <xdr:row>98</xdr:row>
      <xdr:rowOff>74645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65772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59266</xdr:rowOff>
    </xdr:from>
    <xdr:to>
      <xdr:col>15</xdr:col>
      <xdr:colOff>101600</xdr:colOff>
      <xdr:row>97</xdr:row>
      <xdr:rowOff>160866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68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5943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6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126367</xdr:rowOff>
    </xdr:from>
    <xdr:to>
      <xdr:col>10</xdr:col>
      <xdr:colOff>165100</xdr:colOff>
      <xdr:row>97</xdr:row>
      <xdr:rowOff>56517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8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73044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360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154904</xdr:rowOff>
    </xdr:from>
    <xdr:to>
      <xdr:col>6</xdr:col>
      <xdr:colOff>38100</xdr:colOff>
      <xdr:row>98</xdr:row>
      <xdr:rowOff>85054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101581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6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42587</xdr:rowOff>
    </xdr:from>
    <xdr:to>
      <xdr:col>55</xdr:col>
      <xdr:colOff>0</xdr:colOff>
      <xdr:row>36</xdr:row>
      <xdr:rowOff>124403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14787"/>
          <a:ext cx="838200" cy="8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124403</xdr:rowOff>
    </xdr:from>
    <xdr:to>
      <xdr:col>50</xdr:col>
      <xdr:colOff>114300</xdr:colOff>
      <xdr:row>37</xdr:row>
      <xdr:rowOff>3740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96603"/>
          <a:ext cx="889000" cy="5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3740</xdr:rowOff>
    </xdr:from>
    <xdr:to>
      <xdr:col>45</xdr:col>
      <xdr:colOff>177800</xdr:colOff>
      <xdr:row>37</xdr:row>
      <xdr:rowOff>78824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47390"/>
          <a:ext cx="889000" cy="7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15063</xdr:rowOff>
    </xdr:from>
    <xdr:to>
      <xdr:col>41</xdr:col>
      <xdr:colOff>50800</xdr:colOff>
      <xdr:row>37</xdr:row>
      <xdr:rowOff>78824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15813"/>
          <a:ext cx="889000" cy="40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163237</xdr:rowOff>
    </xdr:from>
    <xdr:to>
      <xdr:col>55</xdr:col>
      <xdr:colOff>50800</xdr:colOff>
      <xdr:row>36</xdr:row>
      <xdr:rowOff>93387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6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14664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1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73603</xdr:rowOff>
    </xdr:from>
    <xdr:to>
      <xdr:col>50</xdr:col>
      <xdr:colOff>165100</xdr:colOff>
      <xdr:row>37</xdr:row>
      <xdr:rowOff>3753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4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20280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2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124390</xdr:rowOff>
    </xdr:from>
    <xdr:to>
      <xdr:col>46</xdr:col>
      <xdr:colOff>38100</xdr:colOff>
      <xdr:row>37</xdr:row>
      <xdr:rowOff>54540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71067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71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28024</xdr:rowOff>
    </xdr:from>
    <xdr:to>
      <xdr:col>41</xdr:col>
      <xdr:colOff>101600</xdr:colOff>
      <xdr:row>37</xdr:row>
      <xdr:rowOff>129624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146151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146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135713</xdr:rowOff>
    </xdr:from>
    <xdr:to>
      <xdr:col>36</xdr:col>
      <xdr:colOff>165100</xdr:colOff>
      <xdr:row>35</xdr:row>
      <xdr:rowOff>65863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6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82390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4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92650</xdr:rowOff>
    </xdr:from>
    <xdr:to>
      <xdr:col>55</xdr:col>
      <xdr:colOff>0</xdr:colOff>
      <xdr:row>58</xdr:row>
      <xdr:rowOff>95220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36750"/>
          <a:ext cx="838200" cy="2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94849</xdr:rowOff>
    </xdr:from>
    <xdr:to>
      <xdr:col>50</xdr:col>
      <xdr:colOff>114300</xdr:colOff>
      <xdr:row>58</xdr:row>
      <xdr:rowOff>95220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38949"/>
          <a:ext cx="8890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94849</xdr:rowOff>
    </xdr:from>
    <xdr:to>
      <xdr:col>45</xdr:col>
      <xdr:colOff>177800</xdr:colOff>
      <xdr:row>58</xdr:row>
      <xdr:rowOff>96854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38949"/>
          <a:ext cx="889000" cy="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96854</xdr:rowOff>
    </xdr:from>
    <xdr:to>
      <xdr:col>41</xdr:col>
      <xdr:colOff>50800</xdr:colOff>
      <xdr:row>58</xdr:row>
      <xdr:rowOff>106424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40954"/>
          <a:ext cx="889000" cy="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41850</xdr:rowOff>
    </xdr:from>
    <xdr:to>
      <xdr:col>55</xdr:col>
      <xdr:colOff>50800</xdr:colOff>
      <xdr:row>58</xdr:row>
      <xdr:rowOff>143450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8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44420</xdr:rowOff>
    </xdr:from>
    <xdr:to>
      <xdr:col>50</xdr:col>
      <xdr:colOff>165100</xdr:colOff>
      <xdr:row>58</xdr:row>
      <xdr:rowOff>146020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8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137147</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8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44049</xdr:rowOff>
    </xdr:from>
    <xdr:to>
      <xdr:col>46</xdr:col>
      <xdr:colOff>38100</xdr:colOff>
      <xdr:row>58</xdr:row>
      <xdr:rowOff>145649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8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136776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8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46054</xdr:rowOff>
    </xdr:from>
    <xdr:to>
      <xdr:col>41</xdr:col>
      <xdr:colOff>101600</xdr:colOff>
      <xdr:row>58</xdr:row>
      <xdr:rowOff>147654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9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138781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55624</xdr:rowOff>
    </xdr:from>
    <xdr:to>
      <xdr:col>36</xdr:col>
      <xdr:colOff>165100</xdr:colOff>
      <xdr:row>58</xdr:row>
      <xdr:rowOff>157224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9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148351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135750</xdr:rowOff>
    </xdr:from>
    <xdr:to>
      <xdr:col>55</xdr:col>
      <xdr:colOff>0</xdr:colOff>
      <xdr:row>78</xdr:row>
      <xdr:rowOff>139226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08850"/>
          <a:ext cx="838200" cy="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139226</xdr:rowOff>
    </xdr:from>
    <xdr:to>
      <xdr:col>50</xdr:col>
      <xdr:colOff>114300</xdr:colOff>
      <xdr:row>78</xdr:row>
      <xdr:rowOff>139495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12326"/>
          <a:ext cx="889000" cy="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138753</xdr:rowOff>
    </xdr:from>
    <xdr:to>
      <xdr:col>45</xdr:col>
      <xdr:colOff>177800</xdr:colOff>
      <xdr:row>78</xdr:row>
      <xdr:rowOff>139495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1853"/>
          <a:ext cx="8890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135544</xdr:rowOff>
    </xdr:from>
    <xdr:to>
      <xdr:col>41</xdr:col>
      <xdr:colOff>50800</xdr:colOff>
      <xdr:row>78</xdr:row>
      <xdr:rowOff>138753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8644"/>
          <a:ext cx="889000" cy="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84950</xdr:rowOff>
    </xdr:from>
    <xdr:to>
      <xdr:col>55</xdr:col>
      <xdr:colOff>50800</xdr:colOff>
      <xdr:row>79</xdr:row>
      <xdr:rowOff>15100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39449</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88426</xdr:rowOff>
    </xdr:from>
    <xdr:to>
      <xdr:col>50</xdr:col>
      <xdr:colOff>165100</xdr:colOff>
      <xdr:row>79</xdr:row>
      <xdr:rowOff>18576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9703</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88695</xdr:rowOff>
    </xdr:from>
    <xdr:to>
      <xdr:col>46</xdr:col>
      <xdr:colOff>38100</xdr:colOff>
      <xdr:row>79</xdr:row>
      <xdr:rowOff>18845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9972</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61017" y="13554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87953</xdr:rowOff>
    </xdr:from>
    <xdr:to>
      <xdr:col>41</xdr:col>
      <xdr:colOff>101600</xdr:colOff>
      <xdr:row>79</xdr:row>
      <xdr:rowOff>18103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9230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84744</xdr:rowOff>
    </xdr:from>
    <xdr:to>
      <xdr:col>36</xdr:col>
      <xdr:colOff>165100</xdr:colOff>
      <xdr:row>79</xdr:row>
      <xdr:rowOff>14894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6021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96861</xdr:rowOff>
    </xdr:from>
    <xdr:to>
      <xdr:col>55</xdr:col>
      <xdr:colOff>0</xdr:colOff>
      <xdr:row>97</xdr:row>
      <xdr:rowOff>104057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727511"/>
          <a:ext cx="8382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96861</xdr:rowOff>
    </xdr:from>
    <xdr:to>
      <xdr:col>50</xdr:col>
      <xdr:colOff>114300</xdr:colOff>
      <xdr:row>97</xdr:row>
      <xdr:rowOff>102059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27511"/>
          <a:ext cx="889000" cy="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102059</xdr:rowOff>
    </xdr:from>
    <xdr:to>
      <xdr:col>45</xdr:col>
      <xdr:colOff>177800</xdr:colOff>
      <xdr:row>97</xdr:row>
      <xdr:rowOff>112063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32709"/>
          <a:ext cx="889000" cy="1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112063</xdr:rowOff>
    </xdr:from>
    <xdr:to>
      <xdr:col>41</xdr:col>
      <xdr:colOff>50800</xdr:colOff>
      <xdr:row>98</xdr:row>
      <xdr:rowOff>12672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742713"/>
          <a:ext cx="889000" cy="7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53257</xdr:rowOff>
    </xdr:from>
    <xdr:to>
      <xdr:col>55</xdr:col>
      <xdr:colOff>50800</xdr:colOff>
      <xdr:row>97</xdr:row>
      <xdr:rowOff>154857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8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31684</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66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46061</xdr:rowOff>
    </xdr:from>
    <xdr:to>
      <xdr:col>50</xdr:col>
      <xdr:colOff>165100</xdr:colOff>
      <xdr:row>97</xdr:row>
      <xdr:rowOff>147661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7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164188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5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51259</xdr:rowOff>
    </xdr:from>
    <xdr:to>
      <xdr:col>46</xdr:col>
      <xdr:colOff>38100</xdr:colOff>
      <xdr:row>97</xdr:row>
      <xdr:rowOff>152859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8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169386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5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61263</xdr:rowOff>
    </xdr:from>
    <xdr:to>
      <xdr:col>41</xdr:col>
      <xdr:colOff>101600</xdr:colOff>
      <xdr:row>97</xdr:row>
      <xdr:rowOff>162863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9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7940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6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133322</xdr:rowOff>
    </xdr:from>
    <xdr:to>
      <xdr:col>36</xdr:col>
      <xdr:colOff>165100</xdr:colOff>
      <xdr:row>98</xdr:row>
      <xdr:rowOff>63472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6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54599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5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108830</xdr:rowOff>
    </xdr:from>
    <xdr:to>
      <xdr:col>85</xdr:col>
      <xdr:colOff>127000</xdr:colOff>
      <xdr:row>38</xdr:row>
      <xdr:rowOff>115985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3930"/>
          <a:ext cx="838200" cy="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102246</xdr:rowOff>
    </xdr:from>
    <xdr:to>
      <xdr:col>81</xdr:col>
      <xdr:colOff>50800</xdr:colOff>
      <xdr:row>38</xdr:row>
      <xdr:rowOff>115985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17346"/>
          <a:ext cx="889000" cy="1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102246</xdr:rowOff>
    </xdr:from>
    <xdr:to>
      <xdr:col>76</xdr:col>
      <xdr:colOff>114300</xdr:colOff>
      <xdr:row>38</xdr:row>
      <xdr:rowOff>120543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17346"/>
          <a:ext cx="889000" cy="1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120543</xdr:rowOff>
    </xdr:from>
    <xdr:to>
      <xdr:col>71</xdr:col>
      <xdr:colOff>177800</xdr:colOff>
      <xdr:row>38</xdr:row>
      <xdr:rowOff>134881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35643"/>
          <a:ext cx="889000" cy="1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58030</xdr:rowOff>
    </xdr:from>
    <xdr:to>
      <xdr:col>85</xdr:col>
      <xdr:colOff>177800</xdr:colOff>
      <xdr:row>38</xdr:row>
      <xdr:rowOff>159630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65185</xdr:rowOff>
    </xdr:from>
    <xdr:to>
      <xdr:col>81</xdr:col>
      <xdr:colOff>101600</xdr:colOff>
      <xdr:row>38</xdr:row>
      <xdr:rowOff>166785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8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157912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7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51446</xdr:rowOff>
    </xdr:from>
    <xdr:to>
      <xdr:col>76</xdr:col>
      <xdr:colOff>165100</xdr:colOff>
      <xdr:row>38</xdr:row>
      <xdr:rowOff>153046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6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144173</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5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69743</xdr:rowOff>
    </xdr:from>
    <xdr:to>
      <xdr:col>72</xdr:col>
      <xdr:colOff>38100</xdr:colOff>
      <xdr:row>38</xdr:row>
      <xdr:rowOff>171343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8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162470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7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84081</xdr:rowOff>
    </xdr:from>
    <xdr:to>
      <xdr:col>67</xdr:col>
      <xdr:colOff>101600</xdr:colOff>
      <xdr:row>39</xdr:row>
      <xdr:rowOff>14231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9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5358</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9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91424</xdr:rowOff>
    </xdr:from>
    <xdr:to>
      <xdr:col>85</xdr:col>
      <xdr:colOff>127000</xdr:colOff>
      <xdr:row>76</xdr:row>
      <xdr:rowOff>93148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121624"/>
          <a:ext cx="8382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76997</xdr:rowOff>
    </xdr:from>
    <xdr:to>
      <xdr:col>81</xdr:col>
      <xdr:colOff>50800</xdr:colOff>
      <xdr:row>76</xdr:row>
      <xdr:rowOff>93148</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107197"/>
          <a:ext cx="889000" cy="1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76997</xdr:rowOff>
    </xdr:from>
    <xdr:to>
      <xdr:col>76</xdr:col>
      <xdr:colOff>114300</xdr:colOff>
      <xdr:row>76</xdr:row>
      <xdr:rowOff>94887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07197"/>
          <a:ext cx="889000" cy="1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94887</xdr:rowOff>
    </xdr:from>
    <xdr:to>
      <xdr:col>71</xdr:col>
      <xdr:colOff>177800</xdr:colOff>
      <xdr:row>76</xdr:row>
      <xdr:rowOff>119893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25087"/>
          <a:ext cx="889000" cy="2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8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40624</xdr:rowOff>
    </xdr:from>
    <xdr:to>
      <xdr:col>85</xdr:col>
      <xdr:colOff>177800</xdr:colOff>
      <xdr:row>76</xdr:row>
      <xdr:rowOff>142224</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7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63501</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22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42348</xdr:rowOff>
    </xdr:from>
    <xdr:to>
      <xdr:col>81</xdr:col>
      <xdr:colOff>101600</xdr:colOff>
      <xdr:row>76</xdr:row>
      <xdr:rowOff>143948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7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160475</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847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26197</xdr:rowOff>
    </xdr:from>
    <xdr:to>
      <xdr:col>76</xdr:col>
      <xdr:colOff>165100</xdr:colOff>
      <xdr:row>76</xdr:row>
      <xdr:rowOff>127797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5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144325</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831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44087</xdr:rowOff>
    </xdr:from>
    <xdr:to>
      <xdr:col>72</xdr:col>
      <xdr:colOff>38100</xdr:colOff>
      <xdr:row>76</xdr:row>
      <xdr:rowOff>145687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7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162214</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849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69093</xdr:rowOff>
    </xdr:from>
    <xdr:to>
      <xdr:col>67</xdr:col>
      <xdr:colOff>101600</xdr:colOff>
      <xdr:row>76</xdr:row>
      <xdr:rowOff>170693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15771</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874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46496</xdr:rowOff>
    </xdr:from>
    <xdr:to>
      <xdr:col>85</xdr:col>
      <xdr:colOff>127000</xdr:colOff>
      <xdr:row>99</xdr:row>
      <xdr:rowOff>76305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7020046"/>
          <a:ext cx="838200" cy="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170773</xdr:rowOff>
    </xdr:from>
    <xdr:to>
      <xdr:col>81</xdr:col>
      <xdr:colOff>50800</xdr:colOff>
      <xdr:row>99</xdr:row>
      <xdr:rowOff>46496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72873"/>
          <a:ext cx="889000" cy="4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137776</xdr:rowOff>
    </xdr:from>
    <xdr:to>
      <xdr:col>76</xdr:col>
      <xdr:colOff>114300</xdr:colOff>
      <xdr:row>98</xdr:row>
      <xdr:rowOff>170773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939876"/>
          <a:ext cx="889000" cy="3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137776</xdr:rowOff>
    </xdr:from>
    <xdr:to>
      <xdr:col>71</xdr:col>
      <xdr:colOff>177800</xdr:colOff>
      <xdr:row>99</xdr:row>
      <xdr:rowOff>84719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39876"/>
          <a:ext cx="889000" cy="118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25505</xdr:rowOff>
    </xdr:from>
    <xdr:to>
      <xdr:col>85</xdr:col>
      <xdr:colOff>177800</xdr:colOff>
      <xdr:row>99</xdr:row>
      <xdr:rowOff>127105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9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111882</xdr:rowOff>
    </xdr:from>
    <xdr:ext cx="469744"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913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167146</xdr:rowOff>
    </xdr:from>
    <xdr:to>
      <xdr:col>81</xdr:col>
      <xdr:colOff>101600</xdr:colOff>
      <xdr:row>99</xdr:row>
      <xdr:rowOff>97296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6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88423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61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119973</xdr:rowOff>
    </xdr:from>
    <xdr:to>
      <xdr:col>76</xdr:col>
      <xdr:colOff>165100</xdr:colOff>
      <xdr:row>99</xdr:row>
      <xdr:rowOff>50123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92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41250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701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86976</xdr:rowOff>
    </xdr:from>
    <xdr:to>
      <xdr:col>72</xdr:col>
      <xdr:colOff>38100</xdr:colOff>
      <xdr:row>99</xdr:row>
      <xdr:rowOff>17126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8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8253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33919</xdr:rowOff>
    </xdr:from>
    <xdr:to>
      <xdr:col>67</xdr:col>
      <xdr:colOff>101600</xdr:colOff>
      <xdr:row>99</xdr:row>
      <xdr:rowOff>135519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700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126646</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710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24447</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10997"/>
          <a:ext cx="8382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24447</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710997"/>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145097</xdr:rowOff>
    </xdr:from>
    <xdr:to>
      <xdr:col>112</xdr:col>
      <xdr:colOff>38100</xdr:colOff>
      <xdr:row>39</xdr:row>
      <xdr:rowOff>75247</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6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66374</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4017" y="6752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69</xdr:row>
      <xdr:rowOff>148632</xdr:rowOff>
    </xdr:from>
    <xdr:to>
      <xdr:col>116</xdr:col>
      <xdr:colOff>63500</xdr:colOff>
      <xdr:row>70</xdr:row>
      <xdr:rowOff>98977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1978682"/>
          <a:ext cx="838200" cy="12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69</xdr:row>
      <xdr:rowOff>148632</xdr:rowOff>
    </xdr:from>
    <xdr:to>
      <xdr:col>111</xdr:col>
      <xdr:colOff>177800</xdr:colOff>
      <xdr:row>70</xdr:row>
      <xdr:rowOff>96511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1978682"/>
          <a:ext cx="889000" cy="11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69</xdr:row>
      <xdr:rowOff>149056</xdr:rowOff>
    </xdr:from>
    <xdr:to>
      <xdr:col>107</xdr:col>
      <xdr:colOff>50800</xdr:colOff>
      <xdr:row>70</xdr:row>
      <xdr:rowOff>96511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1979106"/>
          <a:ext cx="889000" cy="11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69</xdr:row>
      <xdr:rowOff>133038</xdr:rowOff>
    </xdr:from>
    <xdr:to>
      <xdr:col>102</xdr:col>
      <xdr:colOff>114300</xdr:colOff>
      <xdr:row>69</xdr:row>
      <xdr:rowOff>149056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1963088"/>
          <a:ext cx="889000" cy="1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48177</xdr:rowOff>
    </xdr:from>
    <xdr:to>
      <xdr:col>116</xdr:col>
      <xdr:colOff>114300</xdr:colOff>
      <xdr:row>70</xdr:row>
      <xdr:rowOff>149777</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04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1204</xdr:rowOff>
    </xdr:from>
    <xdr:ext cx="599010"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002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97832</xdr:rowOff>
    </xdr:from>
    <xdr:to>
      <xdr:col>112</xdr:col>
      <xdr:colOff>38100</xdr:colOff>
      <xdr:row>70</xdr:row>
      <xdr:rowOff>27982</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192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44509</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1703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45711</xdr:rowOff>
    </xdr:from>
    <xdr:to>
      <xdr:col>107</xdr:col>
      <xdr:colOff>101600</xdr:colOff>
      <xdr:row>70</xdr:row>
      <xdr:rowOff>147311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04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163838</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182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69</xdr:row>
      <xdr:rowOff>98256</xdr:rowOff>
    </xdr:from>
    <xdr:to>
      <xdr:col>102</xdr:col>
      <xdr:colOff>165100</xdr:colOff>
      <xdr:row>70</xdr:row>
      <xdr:rowOff>28406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192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68</xdr:row>
      <xdr:rowOff>44933</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170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69</xdr:row>
      <xdr:rowOff>82238</xdr:rowOff>
    </xdr:from>
    <xdr:to>
      <xdr:col>98</xdr:col>
      <xdr:colOff>38100</xdr:colOff>
      <xdr:row>70</xdr:row>
      <xdr:rowOff>12388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191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68</xdr:row>
      <xdr:rowOff>28915</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16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人件費、</a:t>
          </a:r>
          <a:r>
            <a:rPr kumimoji="1" lang="ja-JP" altLang="en-US" sz="1100" b="0" i="0" baseline="0">
              <a:solidFill>
                <a:schemeClr val="dk1"/>
              </a:solidFill>
              <a:effectLst/>
              <a:latin typeface="+mn-lt"/>
              <a:ea typeface="+mn-ea"/>
              <a:cs typeface="+mn-cs"/>
            </a:rPr>
            <a:t>扶助費、</a:t>
          </a:r>
          <a:r>
            <a:rPr kumimoji="1" lang="ja-JP" altLang="ja-JP" sz="1100" b="0" i="0" baseline="0">
              <a:solidFill>
                <a:schemeClr val="dk1"/>
              </a:solidFill>
              <a:effectLst/>
              <a:latin typeface="+mn-lt"/>
              <a:ea typeface="+mn-ea"/>
              <a:cs typeface="+mn-cs"/>
            </a:rPr>
            <a:t>補助費等、公債費、繰出金について、住民一人あたりの割合が、類似団体と比べ非常に高い水準にある。人件費については、</a:t>
          </a:r>
          <a:r>
            <a:rPr lang="ja-JP" altLang="ja-JP" sz="1100" b="0" i="0" baseline="0">
              <a:solidFill>
                <a:schemeClr val="dk1"/>
              </a:solidFill>
              <a:effectLst/>
              <a:latin typeface="+mn-lt"/>
              <a:ea typeface="+mn-ea"/>
              <a:cs typeface="+mn-cs"/>
            </a:rPr>
            <a:t>類似団体と比較して職員数が多いため住民一人あたりの人件費の割合が高くなっている。</a:t>
          </a:r>
          <a:r>
            <a:rPr lang="ja-JP" altLang="en-US" sz="1100" b="0" i="0" baseline="0">
              <a:solidFill>
                <a:schemeClr val="dk1"/>
              </a:solidFill>
              <a:effectLst/>
              <a:latin typeface="+mn-lt"/>
              <a:ea typeface="+mn-ea"/>
              <a:cs typeface="+mn-cs"/>
            </a:rPr>
            <a:t>扶助費については、物価高騰対応重点支援事業により住民税非課税世帯への給付などが実施されたことが主な要因である。</a:t>
          </a:r>
          <a:r>
            <a:rPr lang="ja-JP" altLang="ja-JP" sz="1100" b="0" i="0" baseline="0">
              <a:solidFill>
                <a:schemeClr val="dk1"/>
              </a:solidFill>
              <a:effectLst/>
              <a:latin typeface="+mn-lt"/>
              <a:ea typeface="+mn-ea"/>
              <a:cs typeface="+mn-cs"/>
            </a:rPr>
            <a:t>補助費等については、町立半田病院への繰出金と一部事務組合への負担金が大きいことが主な要因である。公債費については、合併特例債の借入により元利償還金が増加していることが主な要因である。繰出金については、介護保険（事業勘定）事業特別会計や介護サービス事業特別会計など社会保障施策への繰出金が大きいことが主な要因である。その他の項目については、類似団体と同程度若しくは低い水準となっており、今後も、住民サービスの低下を招かない範囲内で水準を確保していくことが重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徳島県つるぎ町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7,392
7,350
194.84
8,254,791
8,097,433
137,007
5,155,125
8,017,493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40640</xdr:rowOff>
    </xdr:from>
    <xdr:to>
      <xdr:col>24</xdr:col>
      <xdr:colOff>63500</xdr:colOff>
      <xdr:row>36</xdr:row>
      <xdr:rowOff>141224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12840"/>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141224</xdr:rowOff>
    </xdr:from>
    <xdr:to>
      <xdr:col>19</xdr:col>
      <xdr:colOff>177800</xdr:colOff>
      <xdr:row>37</xdr:row>
      <xdr:rowOff>23749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13424"/>
          <a:ext cx="889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143510</xdr:rowOff>
    </xdr:from>
    <xdr:to>
      <xdr:col>15</xdr:col>
      <xdr:colOff>50800</xdr:colOff>
      <xdr:row>37</xdr:row>
      <xdr:rowOff>23749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15710"/>
          <a:ext cx="889000" cy="5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143510</xdr:rowOff>
    </xdr:from>
    <xdr:to>
      <xdr:col>10</xdr:col>
      <xdr:colOff>114300</xdr:colOff>
      <xdr:row>37</xdr:row>
      <xdr:rowOff>17018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15710"/>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161290</xdr:rowOff>
    </xdr:from>
    <xdr:to>
      <xdr:col>24</xdr:col>
      <xdr:colOff>114300</xdr:colOff>
      <xdr:row>36</xdr:row>
      <xdr:rowOff>91440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6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12717</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1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90424</xdr:rowOff>
    </xdr:from>
    <xdr:to>
      <xdr:col>20</xdr:col>
      <xdr:colOff>38100</xdr:colOff>
      <xdr:row>37</xdr:row>
      <xdr:rowOff>20574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11701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144399</xdr:rowOff>
    </xdr:from>
    <xdr:to>
      <xdr:col>15</xdr:col>
      <xdr:colOff>101600</xdr:colOff>
      <xdr:row>37</xdr:row>
      <xdr:rowOff>74549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1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65676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92710</xdr:rowOff>
    </xdr:from>
    <xdr:to>
      <xdr:col>10</xdr:col>
      <xdr:colOff>165100</xdr:colOff>
      <xdr:row>37</xdr:row>
      <xdr:rowOff>22860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13987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137668</xdr:rowOff>
    </xdr:from>
    <xdr:to>
      <xdr:col>6</xdr:col>
      <xdr:colOff>38100</xdr:colOff>
      <xdr:row>37</xdr:row>
      <xdr:rowOff>67818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58945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4293</xdr:rowOff>
    </xdr:from>
    <xdr:to>
      <xdr:col>24</xdr:col>
      <xdr:colOff>63500</xdr:colOff>
      <xdr:row>58</xdr:row>
      <xdr:rowOff>34489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8393"/>
          <a:ext cx="838200" cy="3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17488</xdr:rowOff>
    </xdr:from>
    <xdr:to>
      <xdr:col>19</xdr:col>
      <xdr:colOff>177800</xdr:colOff>
      <xdr:row>58</xdr:row>
      <xdr:rowOff>34489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61588"/>
          <a:ext cx="889000" cy="1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133879</xdr:rowOff>
    </xdr:from>
    <xdr:to>
      <xdr:col>15</xdr:col>
      <xdr:colOff>50800</xdr:colOff>
      <xdr:row>58</xdr:row>
      <xdr:rowOff>17488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06529"/>
          <a:ext cx="889000" cy="5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57379</xdr:rowOff>
    </xdr:from>
    <xdr:to>
      <xdr:col>10</xdr:col>
      <xdr:colOff>114300</xdr:colOff>
      <xdr:row>57</xdr:row>
      <xdr:rowOff>133879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30029"/>
          <a:ext cx="889000" cy="7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124943</xdr:rowOff>
    </xdr:from>
    <xdr:to>
      <xdr:col>24</xdr:col>
      <xdr:colOff>114300</xdr:colOff>
      <xdr:row>58</xdr:row>
      <xdr:rowOff>55093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39870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155139</xdr:rowOff>
    </xdr:from>
    <xdr:to>
      <xdr:col>20</xdr:col>
      <xdr:colOff>38100</xdr:colOff>
      <xdr:row>58</xdr:row>
      <xdr:rowOff>85289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76416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20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138138</xdr:rowOff>
    </xdr:from>
    <xdr:to>
      <xdr:col>15</xdr:col>
      <xdr:colOff>101600</xdr:colOff>
      <xdr:row>58</xdr:row>
      <xdr:rowOff>68288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59415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0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83079</xdr:rowOff>
    </xdr:from>
    <xdr:to>
      <xdr:col>10</xdr:col>
      <xdr:colOff>165100</xdr:colOff>
      <xdr:row>58</xdr:row>
      <xdr:rowOff>13229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4356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4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6579</xdr:rowOff>
    </xdr:from>
    <xdr:to>
      <xdr:col>6</xdr:col>
      <xdr:colOff>38100</xdr:colOff>
      <xdr:row>57</xdr:row>
      <xdr:rowOff>108179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99306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7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4392</xdr:rowOff>
    </xdr:from>
    <xdr:to>
      <xdr:col>24</xdr:col>
      <xdr:colOff>63500</xdr:colOff>
      <xdr:row>75</xdr:row>
      <xdr:rowOff>64053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63142"/>
          <a:ext cx="838200" cy="5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64053</xdr:rowOff>
    </xdr:from>
    <xdr:to>
      <xdr:col>19</xdr:col>
      <xdr:colOff>177800</xdr:colOff>
      <xdr:row>75</xdr:row>
      <xdr:rowOff>125470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22803"/>
          <a:ext cx="889000" cy="6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66106</xdr:rowOff>
    </xdr:from>
    <xdr:to>
      <xdr:col>15</xdr:col>
      <xdr:colOff>50800</xdr:colOff>
      <xdr:row>75</xdr:row>
      <xdr:rowOff>125470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24856"/>
          <a:ext cx="889000" cy="5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66106</xdr:rowOff>
    </xdr:from>
    <xdr:to>
      <xdr:col>10</xdr:col>
      <xdr:colOff>114300</xdr:colOff>
      <xdr:row>76</xdr:row>
      <xdr:rowOff>17773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24856"/>
          <a:ext cx="889000" cy="12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125042</xdr:rowOff>
    </xdr:from>
    <xdr:to>
      <xdr:col>24</xdr:col>
      <xdr:colOff>114300</xdr:colOff>
      <xdr:row>75</xdr:row>
      <xdr:rowOff>55192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1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147919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6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13253</xdr:rowOff>
    </xdr:from>
    <xdr:to>
      <xdr:col>20</xdr:col>
      <xdr:colOff>38100</xdr:colOff>
      <xdr:row>75</xdr:row>
      <xdr:rowOff>114853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7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131380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4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74670</xdr:rowOff>
    </xdr:from>
    <xdr:to>
      <xdr:col>15</xdr:col>
      <xdr:colOff>101600</xdr:colOff>
      <xdr:row>76</xdr:row>
      <xdr:rowOff>4820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3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21347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0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15306</xdr:rowOff>
    </xdr:from>
    <xdr:to>
      <xdr:col>10</xdr:col>
      <xdr:colOff>165100</xdr:colOff>
      <xdr:row>75</xdr:row>
      <xdr:rowOff>116906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7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133433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49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138423</xdr:rowOff>
    </xdr:from>
    <xdr:to>
      <xdr:col>6</xdr:col>
      <xdr:colOff>38100</xdr:colOff>
      <xdr:row>76</xdr:row>
      <xdr:rowOff>68573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9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85100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7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84767</xdr:rowOff>
    </xdr:from>
    <xdr:to>
      <xdr:col>24</xdr:col>
      <xdr:colOff>63500</xdr:colOff>
      <xdr:row>98</xdr:row>
      <xdr:rowOff>91342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86867"/>
          <a:ext cx="838200" cy="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89591</xdr:rowOff>
    </xdr:from>
    <xdr:to>
      <xdr:col>19</xdr:col>
      <xdr:colOff>177800</xdr:colOff>
      <xdr:row>98</xdr:row>
      <xdr:rowOff>91342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91691"/>
          <a:ext cx="889000" cy="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89591</xdr:rowOff>
    </xdr:from>
    <xdr:to>
      <xdr:col>15</xdr:col>
      <xdr:colOff>50800</xdr:colOff>
      <xdr:row>98</xdr:row>
      <xdr:rowOff>94380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91691"/>
          <a:ext cx="889000" cy="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94380</xdr:rowOff>
    </xdr:from>
    <xdr:to>
      <xdr:col>10</xdr:col>
      <xdr:colOff>114300</xdr:colOff>
      <xdr:row>98</xdr:row>
      <xdr:rowOff>96258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96480"/>
          <a:ext cx="889000" cy="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33967</xdr:rowOff>
    </xdr:from>
    <xdr:to>
      <xdr:col>24</xdr:col>
      <xdr:colOff>114300</xdr:colOff>
      <xdr:row>98</xdr:row>
      <xdr:rowOff>135567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40542</xdr:rowOff>
    </xdr:from>
    <xdr:to>
      <xdr:col>20</xdr:col>
      <xdr:colOff>38100</xdr:colOff>
      <xdr:row>98</xdr:row>
      <xdr:rowOff>142142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133269</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935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38791</xdr:rowOff>
    </xdr:from>
    <xdr:to>
      <xdr:col>15</xdr:col>
      <xdr:colOff>101600</xdr:colOff>
      <xdr:row>98</xdr:row>
      <xdr:rowOff>140391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156918</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16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43580</xdr:rowOff>
    </xdr:from>
    <xdr:to>
      <xdr:col>10</xdr:col>
      <xdr:colOff>165100</xdr:colOff>
      <xdr:row>98</xdr:row>
      <xdr:rowOff>145180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4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161707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2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45458</xdr:rowOff>
    </xdr:from>
    <xdr:to>
      <xdr:col>6</xdr:col>
      <xdr:colOff>38100</xdr:colOff>
      <xdr:row>98</xdr:row>
      <xdr:rowOff>147058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4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163585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88128</xdr:rowOff>
    </xdr:from>
    <xdr:to>
      <xdr:col>55</xdr:col>
      <xdr:colOff>0</xdr:colOff>
      <xdr:row>57</xdr:row>
      <xdr:rowOff>118619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860778"/>
          <a:ext cx="838200" cy="3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88128</xdr:rowOff>
    </xdr:from>
    <xdr:to>
      <xdr:col>50</xdr:col>
      <xdr:colOff>114300</xdr:colOff>
      <xdr:row>57</xdr:row>
      <xdr:rowOff>147271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60778"/>
          <a:ext cx="889000" cy="5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115910</xdr:rowOff>
    </xdr:from>
    <xdr:to>
      <xdr:col>45</xdr:col>
      <xdr:colOff>177800</xdr:colOff>
      <xdr:row>57</xdr:row>
      <xdr:rowOff>147271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88560"/>
          <a:ext cx="889000" cy="3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115910</xdr:rowOff>
    </xdr:from>
    <xdr:to>
      <xdr:col>41</xdr:col>
      <xdr:colOff>50800</xdr:colOff>
      <xdr:row>57</xdr:row>
      <xdr:rowOff>133048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88560"/>
          <a:ext cx="889000" cy="1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67819</xdr:rowOff>
    </xdr:from>
    <xdr:to>
      <xdr:col>55</xdr:col>
      <xdr:colOff>50800</xdr:colOff>
      <xdr:row>57</xdr:row>
      <xdr:rowOff>169419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4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90696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9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37328</xdr:rowOff>
    </xdr:from>
    <xdr:to>
      <xdr:col>50</xdr:col>
      <xdr:colOff>165100</xdr:colOff>
      <xdr:row>57</xdr:row>
      <xdr:rowOff>138928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0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155455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58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96471</xdr:rowOff>
    </xdr:from>
    <xdr:to>
      <xdr:col>46</xdr:col>
      <xdr:colOff>38100</xdr:colOff>
      <xdr:row>58</xdr:row>
      <xdr:rowOff>26621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6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43148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4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65110</xdr:rowOff>
    </xdr:from>
    <xdr:to>
      <xdr:col>41</xdr:col>
      <xdr:colOff>101600</xdr:colOff>
      <xdr:row>57</xdr:row>
      <xdr:rowOff>166710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3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11787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61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82248</xdr:rowOff>
    </xdr:from>
    <xdr:to>
      <xdr:col>36</xdr:col>
      <xdr:colOff>165100</xdr:colOff>
      <xdr:row>58</xdr:row>
      <xdr:rowOff>12398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5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28925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3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114790</xdr:rowOff>
    </xdr:from>
    <xdr:to>
      <xdr:col>55</xdr:col>
      <xdr:colOff>0</xdr:colOff>
      <xdr:row>78</xdr:row>
      <xdr:rowOff>132076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87890"/>
          <a:ext cx="838200" cy="1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64373</xdr:rowOff>
    </xdr:from>
    <xdr:to>
      <xdr:col>50</xdr:col>
      <xdr:colOff>114300</xdr:colOff>
      <xdr:row>78</xdr:row>
      <xdr:rowOff>114790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37473"/>
          <a:ext cx="889000" cy="5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64373</xdr:rowOff>
    </xdr:from>
    <xdr:to>
      <xdr:col>45</xdr:col>
      <xdr:colOff>177800</xdr:colOff>
      <xdr:row>79</xdr:row>
      <xdr:rowOff>1626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37473"/>
          <a:ext cx="889000" cy="10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1626</xdr:rowOff>
    </xdr:from>
    <xdr:to>
      <xdr:col>41</xdr:col>
      <xdr:colOff>50800</xdr:colOff>
      <xdr:row>79</xdr:row>
      <xdr:rowOff>8156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46176"/>
          <a:ext cx="889000" cy="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81276</xdr:rowOff>
    </xdr:from>
    <xdr:to>
      <xdr:col>55</xdr:col>
      <xdr:colOff>50800</xdr:colOff>
      <xdr:row>79</xdr:row>
      <xdr:rowOff>11426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5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167653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6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63990</xdr:rowOff>
    </xdr:from>
    <xdr:to>
      <xdr:col>50</xdr:col>
      <xdr:colOff>165100</xdr:colOff>
      <xdr:row>78</xdr:row>
      <xdr:rowOff>165590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156717</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2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13573</xdr:rowOff>
    </xdr:from>
    <xdr:to>
      <xdr:col>46</xdr:col>
      <xdr:colOff>38100</xdr:colOff>
      <xdr:row>78</xdr:row>
      <xdr:rowOff>115173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8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106300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7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122276</xdr:rowOff>
    </xdr:from>
    <xdr:to>
      <xdr:col>41</xdr:col>
      <xdr:colOff>101600</xdr:colOff>
      <xdr:row>79</xdr:row>
      <xdr:rowOff>52426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9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43553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8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128806</xdr:rowOff>
    </xdr:from>
    <xdr:to>
      <xdr:col>36</xdr:col>
      <xdr:colOff>165100</xdr:colOff>
      <xdr:row>79</xdr:row>
      <xdr:rowOff>58956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0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50083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59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169363</xdr:rowOff>
    </xdr:from>
    <xdr:to>
      <xdr:col>55</xdr:col>
      <xdr:colOff>0</xdr:colOff>
      <xdr:row>96</xdr:row>
      <xdr:rowOff>95580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457113"/>
          <a:ext cx="838200" cy="9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61075</xdr:rowOff>
    </xdr:from>
    <xdr:to>
      <xdr:col>50</xdr:col>
      <xdr:colOff>114300</xdr:colOff>
      <xdr:row>96</xdr:row>
      <xdr:rowOff>95580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520275"/>
          <a:ext cx="889000" cy="3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61075</xdr:rowOff>
    </xdr:from>
    <xdr:to>
      <xdr:col>45</xdr:col>
      <xdr:colOff>177800</xdr:colOff>
      <xdr:row>96</xdr:row>
      <xdr:rowOff>126935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520275"/>
          <a:ext cx="889000" cy="6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126935</xdr:rowOff>
    </xdr:from>
    <xdr:to>
      <xdr:col>41</xdr:col>
      <xdr:colOff>50800</xdr:colOff>
      <xdr:row>96</xdr:row>
      <xdr:rowOff>148712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586135"/>
          <a:ext cx="889000" cy="21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118563</xdr:rowOff>
    </xdr:from>
    <xdr:to>
      <xdr:col>55</xdr:col>
      <xdr:colOff>50800</xdr:colOff>
      <xdr:row>96</xdr:row>
      <xdr:rowOff>48713</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0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141440</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25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44780</xdr:rowOff>
    </xdr:from>
    <xdr:to>
      <xdr:col>50</xdr:col>
      <xdr:colOff>165100</xdr:colOff>
      <xdr:row>96</xdr:row>
      <xdr:rowOff>146380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137507</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59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10275</xdr:rowOff>
    </xdr:from>
    <xdr:to>
      <xdr:col>46</xdr:col>
      <xdr:colOff>38100</xdr:colOff>
      <xdr:row>96</xdr:row>
      <xdr:rowOff>111875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128402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4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76135</xdr:rowOff>
    </xdr:from>
    <xdr:to>
      <xdr:col>41</xdr:col>
      <xdr:colOff>101600</xdr:colOff>
      <xdr:row>97</xdr:row>
      <xdr:rowOff>6285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3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168862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2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97912</xdr:rowOff>
    </xdr:from>
    <xdr:to>
      <xdr:col>36</xdr:col>
      <xdr:colOff>165100</xdr:colOff>
      <xdr:row>97</xdr:row>
      <xdr:rowOff>28062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19189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22428</xdr:rowOff>
    </xdr:from>
    <xdr:to>
      <xdr:col>85</xdr:col>
      <xdr:colOff>127000</xdr:colOff>
      <xdr:row>37</xdr:row>
      <xdr:rowOff>765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194628"/>
          <a:ext cx="838200" cy="14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765</xdr:rowOff>
    </xdr:from>
    <xdr:to>
      <xdr:col>81</xdr:col>
      <xdr:colOff>50800</xdr:colOff>
      <xdr:row>37</xdr:row>
      <xdr:rowOff>88548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44415"/>
          <a:ext cx="889000" cy="8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64959</xdr:rowOff>
    </xdr:from>
    <xdr:to>
      <xdr:col>76</xdr:col>
      <xdr:colOff>114300</xdr:colOff>
      <xdr:row>37</xdr:row>
      <xdr:rowOff>88548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08609"/>
          <a:ext cx="889000" cy="2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161972</xdr:rowOff>
    </xdr:from>
    <xdr:to>
      <xdr:col>71</xdr:col>
      <xdr:colOff>177800</xdr:colOff>
      <xdr:row>37</xdr:row>
      <xdr:rowOff>64959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334172"/>
          <a:ext cx="889000" cy="7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143078</xdr:rowOff>
    </xdr:from>
    <xdr:to>
      <xdr:col>85</xdr:col>
      <xdr:colOff>177800</xdr:colOff>
      <xdr:row>36</xdr:row>
      <xdr:rowOff>73228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165955</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99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121415</xdr:rowOff>
    </xdr:from>
    <xdr:to>
      <xdr:col>81</xdr:col>
      <xdr:colOff>101600</xdr:colOff>
      <xdr:row>37</xdr:row>
      <xdr:rowOff>51565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29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68092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06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37748</xdr:rowOff>
    </xdr:from>
    <xdr:to>
      <xdr:col>76</xdr:col>
      <xdr:colOff>165100</xdr:colOff>
      <xdr:row>37</xdr:row>
      <xdr:rowOff>139348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8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130475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7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14159</xdr:rowOff>
    </xdr:from>
    <xdr:to>
      <xdr:col>72</xdr:col>
      <xdr:colOff>38100</xdr:colOff>
      <xdr:row>37</xdr:row>
      <xdr:rowOff>115759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5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106886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5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111172</xdr:rowOff>
    </xdr:from>
    <xdr:to>
      <xdr:col>67</xdr:col>
      <xdr:colOff>101600</xdr:colOff>
      <xdr:row>37</xdr:row>
      <xdr:rowOff>41322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28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57849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05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2429</xdr:rowOff>
    </xdr:from>
    <xdr:to>
      <xdr:col>85</xdr:col>
      <xdr:colOff>127000</xdr:colOff>
      <xdr:row>58</xdr:row>
      <xdr:rowOff>17631</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5481300" y="9946529"/>
          <a:ext cx="8382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146783</xdr:rowOff>
    </xdr:from>
    <xdr:to>
      <xdr:col>81</xdr:col>
      <xdr:colOff>50800</xdr:colOff>
      <xdr:row>58</xdr:row>
      <xdr:rowOff>2429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919433"/>
          <a:ext cx="889000" cy="2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146783</xdr:rowOff>
    </xdr:from>
    <xdr:to>
      <xdr:col>76</xdr:col>
      <xdr:colOff>114300</xdr:colOff>
      <xdr:row>58</xdr:row>
      <xdr:rowOff>63139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19433"/>
          <a:ext cx="889000" cy="8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53671</xdr:rowOff>
    </xdr:from>
    <xdr:to>
      <xdr:col>71</xdr:col>
      <xdr:colOff>177800</xdr:colOff>
      <xdr:row>58</xdr:row>
      <xdr:rowOff>63139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97771"/>
          <a:ext cx="889000" cy="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138281</xdr:rowOff>
    </xdr:from>
    <xdr:to>
      <xdr:col>85</xdr:col>
      <xdr:colOff>177800</xdr:colOff>
      <xdr:row>58</xdr:row>
      <xdr:rowOff>68431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1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53208</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25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123079</xdr:rowOff>
    </xdr:from>
    <xdr:to>
      <xdr:col>81</xdr:col>
      <xdr:colOff>101600</xdr:colOff>
      <xdr:row>58</xdr:row>
      <xdr:rowOff>53229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9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44356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98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95983</xdr:rowOff>
    </xdr:from>
    <xdr:to>
      <xdr:col>76</xdr:col>
      <xdr:colOff>165100</xdr:colOff>
      <xdr:row>58</xdr:row>
      <xdr:rowOff>26133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6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42660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64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12339</xdr:rowOff>
    </xdr:from>
    <xdr:to>
      <xdr:col>72</xdr:col>
      <xdr:colOff>38100</xdr:colOff>
      <xdr:row>58</xdr:row>
      <xdr:rowOff>113939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5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105066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4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2871</xdr:rowOff>
    </xdr:from>
    <xdr:to>
      <xdr:col>67</xdr:col>
      <xdr:colOff>101600</xdr:colOff>
      <xdr:row>58</xdr:row>
      <xdr:rowOff>104471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4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95598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3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108831</xdr:rowOff>
    </xdr:from>
    <xdr:to>
      <xdr:col>85</xdr:col>
      <xdr:colOff>127000</xdr:colOff>
      <xdr:row>78</xdr:row>
      <xdr:rowOff>115985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81931"/>
          <a:ext cx="838200" cy="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102246</xdr:rowOff>
    </xdr:from>
    <xdr:to>
      <xdr:col>81</xdr:col>
      <xdr:colOff>50800</xdr:colOff>
      <xdr:row>78</xdr:row>
      <xdr:rowOff>115985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75346"/>
          <a:ext cx="889000" cy="1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102246</xdr:rowOff>
    </xdr:from>
    <xdr:to>
      <xdr:col>76</xdr:col>
      <xdr:colOff>114300</xdr:colOff>
      <xdr:row>78</xdr:row>
      <xdr:rowOff>120543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75346"/>
          <a:ext cx="889000" cy="1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120543</xdr:rowOff>
    </xdr:from>
    <xdr:to>
      <xdr:col>71</xdr:col>
      <xdr:colOff>177800</xdr:colOff>
      <xdr:row>78</xdr:row>
      <xdr:rowOff>134882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93643"/>
          <a:ext cx="889000" cy="1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58031</xdr:rowOff>
    </xdr:from>
    <xdr:to>
      <xdr:col>85</xdr:col>
      <xdr:colOff>177800</xdr:colOff>
      <xdr:row>78</xdr:row>
      <xdr:rowOff>159631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3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6868</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65185</xdr:rowOff>
    </xdr:from>
    <xdr:to>
      <xdr:col>81</xdr:col>
      <xdr:colOff>101600</xdr:colOff>
      <xdr:row>78</xdr:row>
      <xdr:rowOff>166785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3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157912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3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51446</xdr:rowOff>
    </xdr:from>
    <xdr:to>
      <xdr:col>76</xdr:col>
      <xdr:colOff>165100</xdr:colOff>
      <xdr:row>78</xdr:row>
      <xdr:rowOff>153046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2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144173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1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69743</xdr:rowOff>
    </xdr:from>
    <xdr:to>
      <xdr:col>72</xdr:col>
      <xdr:colOff>38100</xdr:colOff>
      <xdr:row>78</xdr:row>
      <xdr:rowOff>171343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4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162470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3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84082</xdr:rowOff>
    </xdr:from>
    <xdr:to>
      <xdr:col>67</xdr:col>
      <xdr:colOff>101600</xdr:colOff>
      <xdr:row>79</xdr:row>
      <xdr:rowOff>14232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5359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4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91424</xdr:rowOff>
    </xdr:from>
    <xdr:to>
      <xdr:col>85</xdr:col>
      <xdr:colOff>127000</xdr:colOff>
      <xdr:row>96</xdr:row>
      <xdr:rowOff>93148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550624"/>
          <a:ext cx="8382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76997</xdr:rowOff>
    </xdr:from>
    <xdr:to>
      <xdr:col>81</xdr:col>
      <xdr:colOff>50800</xdr:colOff>
      <xdr:row>96</xdr:row>
      <xdr:rowOff>93148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536197"/>
          <a:ext cx="889000" cy="1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76997</xdr:rowOff>
    </xdr:from>
    <xdr:to>
      <xdr:col>76</xdr:col>
      <xdr:colOff>114300</xdr:colOff>
      <xdr:row>96</xdr:row>
      <xdr:rowOff>94887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36197"/>
          <a:ext cx="889000" cy="1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94887</xdr:rowOff>
    </xdr:from>
    <xdr:to>
      <xdr:col>71</xdr:col>
      <xdr:colOff>177800</xdr:colOff>
      <xdr:row>96</xdr:row>
      <xdr:rowOff>119893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554087"/>
          <a:ext cx="889000" cy="2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1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40624</xdr:rowOff>
    </xdr:from>
    <xdr:to>
      <xdr:col>85</xdr:col>
      <xdr:colOff>177800</xdr:colOff>
      <xdr:row>96</xdr:row>
      <xdr:rowOff>142224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49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63501</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351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42348</xdr:rowOff>
    </xdr:from>
    <xdr:to>
      <xdr:col>81</xdr:col>
      <xdr:colOff>101600</xdr:colOff>
      <xdr:row>96</xdr:row>
      <xdr:rowOff>143948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0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160475</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27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26197</xdr:rowOff>
    </xdr:from>
    <xdr:to>
      <xdr:col>76</xdr:col>
      <xdr:colOff>165100</xdr:colOff>
      <xdr:row>96</xdr:row>
      <xdr:rowOff>127797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48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144324</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26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44087</xdr:rowOff>
    </xdr:from>
    <xdr:to>
      <xdr:col>72</xdr:col>
      <xdr:colOff>38100</xdr:colOff>
      <xdr:row>96</xdr:row>
      <xdr:rowOff>145687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0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162214</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278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69093</xdr:rowOff>
    </xdr:from>
    <xdr:to>
      <xdr:col>67</xdr:col>
      <xdr:colOff>101600</xdr:colOff>
      <xdr:row>96</xdr:row>
      <xdr:rowOff>170693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2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15770</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303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民生費、農林水産業費、</a:t>
          </a:r>
          <a:r>
            <a:rPr kumimoji="1" lang="ja-JP" altLang="en-US" sz="1100" b="0" i="0" baseline="0">
              <a:solidFill>
                <a:schemeClr val="dk1"/>
              </a:solidFill>
              <a:effectLst/>
              <a:latin typeface="+mn-lt"/>
              <a:ea typeface="+mn-ea"/>
              <a:cs typeface="+mn-cs"/>
            </a:rPr>
            <a:t>土木費、消防費、</a:t>
          </a:r>
          <a:r>
            <a:rPr kumimoji="1" lang="ja-JP" altLang="ja-JP" sz="1100" b="0" i="0" baseline="0">
              <a:solidFill>
                <a:schemeClr val="dk1"/>
              </a:solidFill>
              <a:effectLst/>
              <a:latin typeface="+mn-lt"/>
              <a:ea typeface="+mn-ea"/>
              <a:cs typeface="+mn-cs"/>
            </a:rPr>
            <a:t>公債費について、住民一人あたりの割合が、類似団体と比べ非常に高い水準にある。民生費については、高齢化が進み介護保険（事業勘定）事業特別会計繰出金をはじめとした社会保障経費が大きくなっていることが主な要因である。農林水産業費については、鳥獣被害防止対策事業費などの増加が主な要因である。</a:t>
          </a:r>
          <a:r>
            <a:rPr kumimoji="1" lang="ja-JP" altLang="en-US" sz="1100" b="0" i="0" baseline="0">
              <a:solidFill>
                <a:schemeClr val="dk1"/>
              </a:solidFill>
              <a:effectLst/>
              <a:latin typeface="+mn-lt"/>
              <a:ea typeface="+mn-ea"/>
              <a:cs typeface="+mn-cs"/>
            </a:rPr>
            <a:t>土木費については、保有していた基金を廃止し、地方公営企業法適用となった下水道事業会計へ繰出したため一時的に増加している。消防費については、インフォカナルシステム戸別受信機購入事業などを実施したことが主な要因である。</a:t>
          </a:r>
          <a:r>
            <a:rPr lang="ja-JP" altLang="ja-JP" sz="1100" b="0" i="0" baseline="0">
              <a:solidFill>
                <a:schemeClr val="dk1"/>
              </a:solidFill>
              <a:effectLst/>
              <a:latin typeface="+mn-lt"/>
              <a:ea typeface="+mn-ea"/>
              <a:cs typeface="+mn-cs"/>
            </a:rPr>
            <a:t>公債費については、合併特例債の借入により元利償還金が増加していることが主な要因である。その他の項目については、類似団体と同程度若しくは低い水準となっており、今後も、住民サービスの低下を招かない範囲内で水準を確保していくことが重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徳島県つるぎ町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平成２９年度より一般財源の確保（交付税の減少等）が厳しくなり、取り崩しに転じていたが、物件費の抑制をはじめとした経常的な経費の削減による効果が表れてきたこともあり、令和２年度以降は、財政調整基金の取り崩しがないため改善している。今後は、予算規模を標準財政規模に近づけていくため、歳出全体の抑制を図り、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徳島県つるぎ町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現在のところ、各会計において赤字は生じていない。今後においても赤字補填等の繰出がないように各会計において健全な財政運営に努める。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徳島県つるぎ町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公営企業会計及び一部事務組合地方債元利償還金については年々減少している。令和４年度で合併特例債の元利償還金返済のピークは終了しており、</a:t>
          </a:r>
          <a:r>
            <a:rPr lang="ja-JP" altLang="en-US" sz="1100" b="0" i="0" baseline="0">
              <a:solidFill>
                <a:schemeClr val="dk1"/>
              </a:solidFill>
              <a:effectLst/>
              <a:latin typeface="+mn-lt"/>
              <a:ea typeface="+mn-ea"/>
              <a:cs typeface="+mn-cs"/>
            </a:rPr>
            <a:t>元利償還金が大きく減少している。さらに、</a:t>
          </a:r>
          <a:r>
            <a:rPr lang="ja-JP" altLang="ja-JP" sz="1100" b="0" i="0" baseline="0">
              <a:solidFill>
                <a:schemeClr val="dk1"/>
              </a:solidFill>
              <a:effectLst/>
              <a:latin typeface="+mn-lt"/>
              <a:ea typeface="+mn-ea"/>
              <a:cs typeface="+mn-cs"/>
            </a:rPr>
            <a:t>令和７年度算定から令和４年度単年度数値が算定対象外となるため、今後も改善していく見込みである。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i="0" baseline="0">
            <a:solidFill>
              <a:schemeClr val="dk1"/>
            </a:solidFill>
            <a:effectLst/>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徳島県つるぎ町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美馬西部特別養護老人ホーム組合において</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施設改修工事により地方債の借入を行ったため、組合等負担見込額</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増加している</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公営企業会計の地方債現在高、一般会計地方債現在高</a:t>
          </a:r>
          <a:r>
            <a:rPr lang="ja-JP" altLang="en-US" sz="1100" b="0" i="0" baseline="0">
              <a:solidFill>
                <a:schemeClr val="dk1"/>
              </a:solidFill>
              <a:effectLst/>
              <a:latin typeface="+mn-lt"/>
              <a:ea typeface="+mn-ea"/>
              <a:cs typeface="+mn-cs"/>
            </a:rPr>
            <a:t>は順調に減少</a:t>
          </a:r>
          <a:r>
            <a:rPr lang="ja-JP" altLang="ja-JP" sz="1100" b="0" i="0" baseline="0">
              <a:solidFill>
                <a:schemeClr val="dk1"/>
              </a:solidFill>
              <a:effectLst/>
              <a:latin typeface="+mn-lt"/>
              <a:ea typeface="+mn-ea"/>
              <a:cs typeface="+mn-cs"/>
            </a:rPr>
            <a:t>している。平成２９年度より一般財源の確保（交付税の減少等）が厳しくなり、取り崩しに転じていたが、令和２年度以降は取り崩しがないことに加えて、減債基金に積み増しを行っ</a:t>
          </a:r>
          <a:r>
            <a:rPr lang="ja-JP" altLang="en-US" sz="1100" b="0" i="0" baseline="0">
              <a:solidFill>
                <a:schemeClr val="dk1"/>
              </a:solidFill>
              <a:effectLst/>
              <a:latin typeface="+mn-lt"/>
              <a:ea typeface="+mn-ea"/>
              <a:cs typeface="+mn-cs"/>
            </a:rPr>
            <a:t>てきたため</a:t>
          </a:r>
          <a:r>
            <a:rPr lang="ja-JP" altLang="ja-JP" sz="1100" b="0" i="0" baseline="0">
              <a:solidFill>
                <a:schemeClr val="dk1"/>
              </a:solidFill>
              <a:effectLst/>
              <a:latin typeface="+mn-lt"/>
              <a:ea typeface="+mn-ea"/>
              <a:cs typeface="+mn-cs"/>
            </a:rPr>
            <a:t>、充当可能基金現在高が増加し、令和５年度決算でようやく比率の発生が解消され</a:t>
          </a:r>
          <a:r>
            <a:rPr lang="ja-JP" altLang="en-US" sz="1100" b="0" i="0" baseline="0">
              <a:solidFill>
                <a:schemeClr val="dk1"/>
              </a:solidFill>
              <a:effectLst/>
              <a:latin typeface="+mn-lt"/>
              <a:ea typeface="+mn-ea"/>
              <a:cs typeface="+mn-cs"/>
            </a:rPr>
            <a:t>、令和６年度も同様の結果となった。</a:t>
          </a:r>
          <a:r>
            <a:rPr kumimoji="1" lang="ja-JP" altLang="ja-JP" sz="1100" b="0" i="0" baseline="0">
              <a:solidFill>
                <a:schemeClr val="dk1"/>
              </a:solidFill>
              <a:effectLst/>
              <a:latin typeface="+mn-lt"/>
              <a:ea typeface="+mn-ea"/>
              <a:cs typeface="+mn-cs"/>
            </a:rPr>
            <a:t>しかし、</a:t>
          </a:r>
          <a:r>
            <a:rPr lang="ja-JP" altLang="ja-JP" sz="1100" b="0" i="0" baseline="0">
              <a:solidFill>
                <a:schemeClr val="dk1"/>
              </a:solidFill>
              <a:effectLst/>
              <a:latin typeface="+mn-lt"/>
              <a:ea typeface="+mn-ea"/>
              <a:cs typeface="+mn-cs"/>
            </a:rPr>
            <a:t>普通交付税の動向に大きく左右される状況に変わりはないことや、医業収益の大きな減少が続いている町立半田病院の経営状況など</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大きな懸念材料があるため、歳出全体の抑制を図り</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予算規模の縮小と財政基盤の強化に努める。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徳島県つるぎ町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平成２９年度より一般財源の確保（交付税の減少等）が厳しくなり、取り崩しに転じていたが、令和２年度以降は取り崩しが発生していない。令和</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年度に引き続き減債基金に</a:t>
          </a:r>
          <a:r>
            <a:rPr lang="ja-JP" altLang="en-US" sz="1100" b="0" i="0" baseline="0">
              <a:solidFill>
                <a:schemeClr val="dk1"/>
              </a:solidFill>
              <a:effectLst/>
              <a:latin typeface="+mn-lt"/>
              <a:ea typeface="+mn-ea"/>
              <a:cs typeface="+mn-cs"/>
            </a:rPr>
            <a:t>２７</a:t>
          </a:r>
          <a:r>
            <a:rPr lang="ja-JP" altLang="ja-JP" sz="1100" b="0" i="0" baseline="0">
              <a:solidFill>
                <a:schemeClr val="dk1"/>
              </a:solidFill>
              <a:effectLst/>
              <a:latin typeface="+mn-lt"/>
              <a:ea typeface="+mn-ea"/>
              <a:cs typeface="+mn-cs"/>
            </a:rPr>
            <a:t>，０００千円の積み増しを行ったこと</a:t>
          </a:r>
          <a:r>
            <a:rPr kumimoji="1" lang="ja-JP" altLang="ja-JP" sz="1100" b="0" i="0" baseline="0">
              <a:solidFill>
                <a:schemeClr val="dk1"/>
              </a:solidFill>
              <a:effectLst/>
              <a:latin typeface="+mn-lt"/>
              <a:ea typeface="+mn-ea"/>
              <a:cs typeface="+mn-cs"/>
            </a:rPr>
            <a:t>により、基金現在高は増加している。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b="0" i="0" baseline="0">
              <a:solidFill>
                <a:schemeClr val="dk1"/>
              </a:solidFill>
              <a:effectLst/>
              <a:latin typeface="+mn-lt"/>
              <a:ea typeface="+mn-ea"/>
              <a:cs typeface="+mn-cs"/>
            </a:rPr>
            <a:t>基金の使途明確化を図り、予算編成の段階で積極的に特定目的基金を取り崩していくことを予定している。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令和４年度で合併特例債の元利償還金返済のピークが終了していることや、地方債発行の抑制が継続的にできており、現状では、大きな基金の取り崩しは発生しない見込みである。</a:t>
          </a:r>
          <a:endParaRPr lang="ja-JP" altLang="ja-JP" sz="1400">
            <a:effectLst/>
          </a:endParaRPr>
        </a:p>
        <a:p>
          <a:r>
            <a:rPr lang="ja-JP" altLang="ja-JP" sz="1100" b="0" i="0" baseline="0">
              <a:solidFill>
                <a:schemeClr val="dk1"/>
              </a:solidFill>
              <a:effectLst/>
              <a:latin typeface="+mn-lt"/>
              <a:ea typeface="+mn-ea"/>
              <a:cs typeface="+mn-cs"/>
            </a:rPr>
            <a:t>しかし、普通交付税の動向に大きく左右される状況に変わりはない</a:t>
          </a:r>
          <a:r>
            <a:rPr lang="ja-JP" altLang="en-US" sz="1100" b="0" i="0" baseline="0">
              <a:solidFill>
                <a:schemeClr val="dk1"/>
              </a:solidFill>
              <a:effectLst/>
              <a:latin typeface="+mn-lt"/>
              <a:ea typeface="+mn-ea"/>
              <a:cs typeface="+mn-cs"/>
            </a:rPr>
            <a:t>ことや、医業収益の大きな減少が続いている町立半田病院の経営状況など、大きな懸念材料があるため</a:t>
          </a:r>
          <a:r>
            <a:rPr lang="ja-JP" altLang="ja-JP" sz="1100" b="0" i="0" baseline="0">
              <a:solidFill>
                <a:schemeClr val="dk1"/>
              </a:solidFill>
              <a:effectLst/>
              <a:latin typeface="+mn-lt"/>
              <a:ea typeface="+mn-ea"/>
              <a:cs typeface="+mn-cs"/>
            </a:rPr>
            <a:t>、歳出全体の抑制を図り、予算規模の縮小と財政基盤の強化に努める。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まちづくり事業基金：地域における住民の連帯感の醸成及び個性ある地域づくりの振興を図る。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災害対策基金：地震や風水害など、あらゆる災害により甚大な被害が発生した場合の応急対策及び復興対策を円滑に推進する。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地域振興基金：福祉活動の促進及び快適な生活環境の形成等を図る。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地域振興基金：</a:t>
          </a:r>
          <a:r>
            <a:rPr lang="ja-JP" altLang="en-US" sz="1100" b="0" i="0" baseline="0">
              <a:solidFill>
                <a:schemeClr val="dk1"/>
              </a:solidFill>
              <a:effectLst/>
              <a:latin typeface="+mn-lt"/>
              <a:ea typeface="+mn-ea"/>
              <a:cs typeface="+mn-cs"/>
            </a:rPr>
            <a:t>貞光中学校全国駅伝大会出場事業</a:t>
          </a:r>
          <a:r>
            <a:rPr lang="ja-JP" altLang="ja-JP" sz="1100" b="0" i="0" baseline="0">
              <a:solidFill>
                <a:schemeClr val="dk1"/>
              </a:solidFill>
              <a:effectLst/>
              <a:latin typeface="+mn-lt"/>
              <a:ea typeface="+mn-ea"/>
              <a:cs typeface="+mn-cs"/>
            </a:rPr>
            <a:t>などに取り崩しを実施した一方で</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ふるさと納税を原資に積み立てを行ったため全体で</a:t>
          </a:r>
          <a:r>
            <a:rPr lang="ja-JP" altLang="en-US" sz="1100" b="0" i="0" baseline="0">
              <a:solidFill>
                <a:schemeClr val="dk1"/>
              </a:solidFill>
              <a:effectLst/>
              <a:latin typeface="+mn-lt"/>
              <a:ea typeface="+mn-ea"/>
              <a:cs typeface="+mn-cs"/>
            </a:rPr>
            <a:t>９</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７８９</a:t>
          </a:r>
          <a:r>
            <a:rPr lang="ja-JP" altLang="ja-JP" sz="1100" b="0" i="0" baseline="0">
              <a:solidFill>
                <a:schemeClr val="dk1"/>
              </a:solidFill>
              <a:effectLst/>
              <a:latin typeface="+mn-lt"/>
              <a:ea typeface="+mn-ea"/>
              <a:cs typeface="+mn-cs"/>
            </a:rPr>
            <a:t>千円</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している。</a:t>
          </a:r>
          <a:endParaRPr lang="ja-JP" altLang="ja-JP">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基金の使途明確化を図り、予算編成の段階で積極的に特定目的基金を取り崩していくことを予定している。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平成２９年度より一般財源の確保（交付税の減少等）が厳しくなり、取り崩しに転じていたが、令和２年度以降は取り崩しが発生していないことと、</a:t>
          </a:r>
          <a:r>
            <a:rPr kumimoji="1" lang="ja-JP" altLang="ja-JP" sz="1100" b="0" i="0" baseline="0">
              <a:solidFill>
                <a:schemeClr val="dk1"/>
              </a:solidFill>
              <a:effectLst/>
              <a:latin typeface="+mn-lt"/>
              <a:ea typeface="+mn-ea"/>
              <a:cs typeface="+mn-cs"/>
            </a:rPr>
            <a:t>基金運用利息</a:t>
          </a:r>
          <a:r>
            <a:rPr kumimoji="1" lang="ja-JP" altLang="en-US" sz="1100" b="0" i="0" baseline="0">
              <a:solidFill>
                <a:schemeClr val="dk1"/>
              </a:solidFill>
              <a:effectLst/>
              <a:latin typeface="+mn-lt"/>
              <a:ea typeface="+mn-ea"/>
              <a:cs typeface="+mn-cs"/>
            </a:rPr>
            <a:t>８</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３５２</a:t>
          </a:r>
          <a:r>
            <a:rPr kumimoji="1" lang="ja-JP" altLang="ja-JP" sz="1100" b="0" i="0" baseline="0">
              <a:solidFill>
                <a:schemeClr val="dk1"/>
              </a:solidFill>
              <a:effectLst/>
              <a:latin typeface="+mn-lt"/>
              <a:ea typeface="+mn-ea"/>
              <a:cs typeface="+mn-cs"/>
            </a:rPr>
            <a:t>千円を積み立てたため。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100" b="0" i="0" baseline="0">
              <a:solidFill>
                <a:schemeClr val="dk1"/>
              </a:solidFill>
              <a:effectLst/>
              <a:latin typeface="+mn-lt"/>
              <a:ea typeface="+mn-ea"/>
              <a:cs typeface="+mn-cs"/>
            </a:rPr>
            <a:t>令和４年度で合併特例債の元利償還金返済のピークが終了していることや、地方債発行の抑制が継続的にできており、現状では、大きな基金の取り崩しは発生しない見込みである。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しかし、普通交付税の動向に大きく左右される状況に変わりはないことや、医業収益の大きな減少が続いている町立半田病院の経営状況など</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大きな懸念材料があるため、歳出全体の抑制を図り、予算規模の縮小と財政基盤の強化に努める。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平成２９年度より一般財源の確保（交付税の減少等）が厳しくなり、取り崩しに転じていたが、令和２年度以降は取り崩しが発生していないことと、令和</a:t>
          </a:r>
          <a:r>
            <a:rPr lang="ja-JP" altLang="en-US" sz="1100" b="0" i="0" baseline="0">
              <a:solidFill>
                <a:schemeClr val="dk1"/>
              </a:solidFill>
              <a:effectLst/>
              <a:latin typeface="+mn-lt"/>
              <a:ea typeface="+mn-ea"/>
              <a:cs typeface="+mn-cs"/>
            </a:rPr>
            <a:t>５</a:t>
          </a:r>
          <a:r>
            <a:rPr lang="ja-JP" altLang="ja-JP" sz="1100" b="0" i="0" baseline="0">
              <a:solidFill>
                <a:schemeClr val="dk1"/>
              </a:solidFill>
              <a:effectLst/>
              <a:latin typeface="+mn-lt"/>
              <a:ea typeface="+mn-ea"/>
              <a:cs typeface="+mn-cs"/>
            </a:rPr>
            <a:t>年度に引き続き</a:t>
          </a:r>
          <a:r>
            <a:rPr lang="ja-JP" altLang="en-US" sz="1100" b="0" i="0" baseline="0">
              <a:solidFill>
                <a:schemeClr val="dk1"/>
              </a:solidFill>
              <a:effectLst/>
              <a:latin typeface="+mn-lt"/>
              <a:ea typeface="+mn-ea"/>
              <a:cs typeface="+mn-cs"/>
            </a:rPr>
            <a:t>２７</a:t>
          </a:r>
          <a:r>
            <a:rPr kumimoji="1" lang="ja-JP" altLang="ja-JP" sz="1100" b="0" i="0" baseline="0">
              <a:solidFill>
                <a:schemeClr val="dk1"/>
              </a:solidFill>
              <a:effectLst/>
              <a:latin typeface="+mn-lt"/>
              <a:ea typeface="+mn-ea"/>
              <a:cs typeface="+mn-cs"/>
            </a:rPr>
            <a:t>，０００千円の積み増しを行ったため。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100" b="0" i="0" baseline="0">
              <a:solidFill>
                <a:schemeClr val="dk1"/>
              </a:solidFill>
              <a:effectLst/>
              <a:latin typeface="+mn-lt"/>
              <a:ea typeface="+mn-ea"/>
              <a:cs typeface="+mn-cs"/>
            </a:rPr>
            <a:t>令和４年度で合併特例債の元利償還金返済のピークが終了していることや、地方債発行の抑制が継続的にできており、</a:t>
          </a:r>
          <a:r>
            <a:rPr kumimoji="1" lang="ja-JP" altLang="ja-JP" sz="1100" b="0" i="0" baseline="0">
              <a:solidFill>
                <a:schemeClr val="dk1"/>
              </a:solidFill>
              <a:effectLst/>
              <a:latin typeface="+mn-lt"/>
              <a:ea typeface="+mn-ea"/>
              <a:cs typeface="+mn-cs"/>
            </a:rPr>
            <a:t>現状では、大きな基金の取り崩しは発生しない見込みである。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しかし、普通交付税の動向に大きく左右される状況に変わりはないことや、医業収益の大きな減少が続いている町立半田病院の経営状況など</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大きな懸念材料があるため、歳出全体の抑制を図り、予算規模の縮小と財政基盤の強化に努める。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1198BB5-6134-45FC-9D1A-997AF79F1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5B7C173-4BB4-44BC-8AA6-CCA13040E3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28B281FB-3F07-4A12-B74B-05E5FC9AC44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DD545F57-04C5-49CD-A7CD-5FA67419FAC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D38520E3-8CAA-4BB6-8C2E-1FF453652A3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A29543FD-9808-452D-93AA-1CBBC005735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612E4EF4-BAC5-49BF-93CD-7B60C7B962D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442D5991-F493-4686-9306-4700A4E8E8F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ADCEE3B0-F573-46C6-BB09-212E1293704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ED3E704-397B-41E3-BFAB-AA72DE0CFCD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徳島県つるぎ町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740420E3-DD76-40CE-880A-F5AB2029E9C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B56F135F-A0C6-4B06-A20E-94584CC89A0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3BEAD14F-8945-45F7-B8C4-E90EC0F34DD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5541328D-3B94-4390-B877-3007BA314F9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878C6EC8-541C-40DD-9E41-DDF1204558C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358D6E53-4EBB-4F8D-8C44-AE2E2704C9C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7,392
7,350
194.84
8,254,791
8,097,433
137,007
5,155,125
8,017,493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1B18F346-B5C8-449B-A455-A3EC5F16F4E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25C5604C-7BDF-43D6-BB35-88CFF068C13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96934B6C-705E-4CCC-9323-CEE457605AB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BAA7BD5-DC54-4F5D-8E54-EC5C1919BFD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8251ABBB-2065-4F2E-91C7-B88E908A5FC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B3452FD5-B62E-43A9-A411-79235EBBF3A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48EF03DD-D863-4F76-A945-96B5C30EC8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2E8708BB-BF95-4BFF-8741-119F67273B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29065096-CDAD-4FA3-8DAB-C1E4930ADA3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5265DA8C-4D8D-43E5-A729-78B78C331D8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8BF13266-A21D-4968-BA76-C4BBC46BC7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5BA05018-2BBF-44E6-BD97-92A9913FB12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CC5694A2-EE8A-4DD6-AA97-F1DDE805B07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DF439119-5D88-4613-B451-187F034D8E5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C6801EB1-5CD2-49B3-9018-6778E332359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A7DF05EB-8D70-466E-AE78-85740714A92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A810F4C2-614F-4DC2-BBA3-B76D9A24525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366C1BA-E86C-40BA-9D00-3657408AF9D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ACC6AFC8-60DF-498F-A8FD-6DDD58CBBFF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866F37B5-F50F-4A10-9B20-38BA6775B0D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777124CF-1788-4D2B-82FF-26C89171C45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74F99672-FDBB-466F-B86D-6FE5B944F1A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97866D72-67C8-4174-94E3-92FA165E48C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3D3258D6-1DF0-4617-AC34-7FD8F986B18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B82879AF-5809-4641-A73A-872C8D2A8A7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7E0829B2-04CD-48B4-A6BF-7E82B628826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CA79C396-F714-4318-B4B3-AE4CD150D22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5B2885AF-160C-4147-89C0-00763E8F08C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68BEA588-5B17-42FB-B391-92DC75518C6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C3710B72-89DA-4612-B775-5879914FBA7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6335B205-B444-4E60-8BF0-F52553ACF6C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B546D43A-F270-4FBB-BF66-EB86CBE08C8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7C0BA83D-C6DC-4558-AD0C-239381FF984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107AD02A-539E-474B-94FC-AE467F3021E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98CC4CED-CF0C-48A2-995B-484F4DDF5B4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ＭＳ Ｐゴシック" panose="020B0600070205080204" pitchFamily="50" charset="-128"/>
              <a:ea typeface="ＭＳ Ｐゴシック" panose="020B0600070205080204" pitchFamily="50" charset="-128"/>
            </a:rPr>
            <a:t>　</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若干の悪化傾向にはあるものの、ほぼ横ばいに推移している。類似団体平均と比較すると依然として大きく上回っている状況であり、施設設備が軒並み老朽化していく中で、維持補修等に対する投資が少なかったことが伺え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本町では財政計画により単年度地方債発行額を</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億円以内に抑制するよう努めているため、それによって投資的経費が伸びなかったことが要因の一つである。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公共施設等総合管理計画に基づき、効率的な投資や未利用資産の除売却等を行い、人口規模に見合った管理を進めていく。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CD589DC6-0450-462B-B0FC-CF14A04E042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528DE35-6632-4C77-9E19-80796E12AAE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F811874B-72D4-455D-8D36-0A9F141947C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6" name="直線コネクタ 55">
          <a:extLst>
            <a:ext uri="{FF2B5EF4-FFF2-40B4-BE49-F238E27FC236}">
              <a16:creationId xmlns:a16="http://schemas.microsoft.com/office/drawing/2014/main" id="{FA95B7EE-B027-4A1F-B30D-0C9D7480491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7" name="テキスト ボックス 56">
          <a:extLst>
            <a:ext uri="{FF2B5EF4-FFF2-40B4-BE49-F238E27FC236}">
              <a16:creationId xmlns:a16="http://schemas.microsoft.com/office/drawing/2014/main" id="{4610FAF8-829B-4F6A-B944-8F5AFE07EA27}"/>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8" name="直線コネクタ 57">
          <a:extLst>
            <a:ext uri="{FF2B5EF4-FFF2-40B4-BE49-F238E27FC236}">
              <a16:creationId xmlns:a16="http://schemas.microsoft.com/office/drawing/2014/main" id="{1924F82E-724B-4B10-BB26-EFD1E5C2480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9" name="テキスト ボックス 58">
          <a:extLst>
            <a:ext uri="{FF2B5EF4-FFF2-40B4-BE49-F238E27FC236}">
              <a16:creationId xmlns:a16="http://schemas.microsoft.com/office/drawing/2014/main" id="{DFD1910E-1ECE-4B9C-9C23-71CEFFC28B9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0" name="直線コネクタ 59">
          <a:extLst>
            <a:ext uri="{FF2B5EF4-FFF2-40B4-BE49-F238E27FC236}">
              <a16:creationId xmlns:a16="http://schemas.microsoft.com/office/drawing/2014/main" id="{3EE27887-3D4F-4479-B4E8-AD9E1759F45D}"/>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1" name="テキスト ボックス 60">
          <a:extLst>
            <a:ext uri="{FF2B5EF4-FFF2-40B4-BE49-F238E27FC236}">
              <a16:creationId xmlns:a16="http://schemas.microsoft.com/office/drawing/2014/main" id="{17A1C2B0-8BB0-4404-A71D-B05C8642402C}"/>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2" name="直線コネクタ 61">
          <a:extLst>
            <a:ext uri="{FF2B5EF4-FFF2-40B4-BE49-F238E27FC236}">
              <a16:creationId xmlns:a16="http://schemas.microsoft.com/office/drawing/2014/main" id="{85650A23-7523-4F23-9CA2-9278E06144D5}"/>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3" name="テキスト ボックス 62">
          <a:extLst>
            <a:ext uri="{FF2B5EF4-FFF2-40B4-BE49-F238E27FC236}">
              <a16:creationId xmlns:a16="http://schemas.microsoft.com/office/drawing/2014/main" id="{EE067CF5-1B0B-45F8-9DA6-2FF4DA840D1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1CBC91B5-0167-4BC2-A99D-37B127E393F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A0B880D7-238A-4167-981A-65E21C944E0E}"/>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FCB09C5-4C8F-43C9-8A11-D868C662BE5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7" name="直線コネクタ 66">
          <a:extLst>
            <a:ext uri="{FF2B5EF4-FFF2-40B4-BE49-F238E27FC236}">
              <a16:creationId xmlns:a16="http://schemas.microsoft.com/office/drawing/2014/main" id="{EA967431-270F-42BA-90CD-48AD92459372}"/>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8" name="有形固定資産減価償却率最小値テキスト">
          <a:extLst>
            <a:ext uri="{FF2B5EF4-FFF2-40B4-BE49-F238E27FC236}">
              <a16:creationId xmlns:a16="http://schemas.microsoft.com/office/drawing/2014/main" id="{B4EDA985-519F-4939-ABED-1B9E79428DCA}"/>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9" name="直線コネクタ 68">
          <a:extLst>
            <a:ext uri="{FF2B5EF4-FFF2-40B4-BE49-F238E27FC236}">
              <a16:creationId xmlns:a16="http://schemas.microsoft.com/office/drawing/2014/main" id="{7EEBFABE-AC4B-4CE6-8700-E61D8A265809}"/>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0" name="有形固定資産減価償却率最大値テキスト">
          <a:extLst>
            <a:ext uri="{FF2B5EF4-FFF2-40B4-BE49-F238E27FC236}">
              <a16:creationId xmlns:a16="http://schemas.microsoft.com/office/drawing/2014/main" id="{D1BC44EA-E76A-454A-9B43-36873C257C31}"/>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1" name="直線コネクタ 70">
          <a:extLst>
            <a:ext uri="{FF2B5EF4-FFF2-40B4-BE49-F238E27FC236}">
              <a16:creationId xmlns:a16="http://schemas.microsoft.com/office/drawing/2014/main" id="{C16D0E1B-ABBB-45F5-AB8B-A91762553543}"/>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2" name="有形固定資産減価償却率平均値テキスト">
          <a:extLst>
            <a:ext uri="{FF2B5EF4-FFF2-40B4-BE49-F238E27FC236}">
              <a16:creationId xmlns:a16="http://schemas.microsoft.com/office/drawing/2014/main" id="{8FCE592F-BC42-4373-BBE2-E9050B2FCEC1}"/>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3" name="フローチャート: 判断 72">
          <a:extLst>
            <a:ext uri="{FF2B5EF4-FFF2-40B4-BE49-F238E27FC236}">
              <a16:creationId xmlns:a16="http://schemas.microsoft.com/office/drawing/2014/main" id="{BC035C1F-96D0-4908-A089-73BF437E32A3}"/>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4" name="フローチャート: 判断 73">
          <a:extLst>
            <a:ext uri="{FF2B5EF4-FFF2-40B4-BE49-F238E27FC236}">
              <a16:creationId xmlns:a16="http://schemas.microsoft.com/office/drawing/2014/main" id="{28500289-9C5B-4A36-A307-860D7097D0EB}"/>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5" name="フローチャート: 判断 74">
          <a:extLst>
            <a:ext uri="{FF2B5EF4-FFF2-40B4-BE49-F238E27FC236}">
              <a16:creationId xmlns:a16="http://schemas.microsoft.com/office/drawing/2014/main" id="{AF1C247A-D97A-4198-94BA-DA01736CFF47}"/>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6" name="フローチャート: 判断 75">
          <a:extLst>
            <a:ext uri="{FF2B5EF4-FFF2-40B4-BE49-F238E27FC236}">
              <a16:creationId xmlns:a16="http://schemas.microsoft.com/office/drawing/2014/main" id="{3C6E8AA8-BE59-43BE-844D-70F67444E02A}"/>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7" name="フローチャート: 判断 76">
          <a:extLst>
            <a:ext uri="{FF2B5EF4-FFF2-40B4-BE49-F238E27FC236}">
              <a16:creationId xmlns:a16="http://schemas.microsoft.com/office/drawing/2014/main" id="{D27D2CED-B1B6-4CE8-8AA9-2166CAE3AB86}"/>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519157F-8378-4284-9DE6-68D2A02B0C7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2F936F4-3D97-487C-A60F-588BB3B52BD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24FA527-BA9D-482B-89F8-F18BAE4DA84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BC18E715-472F-485C-86CF-0D269730FAA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46407D2-2468-462E-A9F7-CD25FC6F385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25146</xdr:rowOff>
    </xdr:from>
    <xdr:to>
      <xdr:col>23</xdr:col>
      <xdr:colOff>136525</xdr:colOff>
      <xdr:row>33</xdr:row>
      <xdr:rowOff>126746</xdr:rowOff>
    </xdr:to>
    <xdr:sp macro="" textlink="">
      <xdr:nvSpPr>
        <xdr:cNvPr id="83" name="楕円 82">
          <a:extLst>
            <a:ext uri="{FF2B5EF4-FFF2-40B4-BE49-F238E27FC236}">
              <a16:creationId xmlns:a16="http://schemas.microsoft.com/office/drawing/2014/main" id="{63112CB8-24D7-4A24-8F90-CA109DAF57CB}"/>
            </a:ext>
          </a:extLst>
        </xdr:cNvPr>
        <xdr:cNvSpPr/>
      </xdr:nvSpPr>
      <xdr:spPr>
        <a:xfrm>
          <a:off x="4711700" y="645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3573</xdr:rowOff>
    </xdr:from>
    <xdr:ext cx="405111" cy="259045"/>
    <xdr:sp macro="" textlink="">
      <xdr:nvSpPr>
        <xdr:cNvPr id="84" name="有形固定資産減価償却率該当値テキスト">
          <a:extLst>
            <a:ext uri="{FF2B5EF4-FFF2-40B4-BE49-F238E27FC236}">
              <a16:creationId xmlns:a16="http://schemas.microsoft.com/office/drawing/2014/main" id="{F42E0ADA-C55B-4EA3-BE86-48EDDD847B01}"/>
            </a:ext>
          </a:extLst>
        </xdr:cNvPr>
        <xdr:cNvSpPr txBox="1"/>
      </xdr:nvSpPr>
      <xdr:spPr>
        <a:xfrm>
          <a:off x="4813300" y="6432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3556</xdr:rowOff>
    </xdr:from>
    <xdr:to>
      <xdr:col>19</xdr:col>
      <xdr:colOff>187325</xdr:colOff>
      <xdr:row>33</xdr:row>
      <xdr:rowOff>105156</xdr:rowOff>
    </xdr:to>
    <xdr:sp macro="" textlink="">
      <xdr:nvSpPr>
        <xdr:cNvPr id="85" name="楕円 84">
          <a:extLst>
            <a:ext uri="{FF2B5EF4-FFF2-40B4-BE49-F238E27FC236}">
              <a16:creationId xmlns:a16="http://schemas.microsoft.com/office/drawing/2014/main" id="{D1201F9C-459B-4430-A0E8-F02DB4D77034}"/>
            </a:ext>
          </a:extLst>
        </xdr:cNvPr>
        <xdr:cNvSpPr/>
      </xdr:nvSpPr>
      <xdr:spPr>
        <a:xfrm>
          <a:off x="4000500" y="643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54356</xdr:rowOff>
    </xdr:from>
    <xdr:to>
      <xdr:col>23</xdr:col>
      <xdr:colOff>85725</xdr:colOff>
      <xdr:row>33</xdr:row>
      <xdr:rowOff>75946</xdr:rowOff>
    </xdr:to>
    <xdr:cxnSp macro="">
      <xdr:nvCxnSpPr>
        <xdr:cNvPr id="86" name="直線コネクタ 85">
          <a:extLst>
            <a:ext uri="{FF2B5EF4-FFF2-40B4-BE49-F238E27FC236}">
              <a16:creationId xmlns:a16="http://schemas.microsoft.com/office/drawing/2014/main" id="{7A4CF292-66BB-4ED3-89D5-99B7FE41EC0F}"/>
            </a:ext>
          </a:extLst>
        </xdr:cNvPr>
        <xdr:cNvCxnSpPr/>
      </xdr:nvCxnSpPr>
      <xdr:spPr>
        <a:xfrm>
          <a:off x="4051300" y="6483731"/>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159893</xdr:rowOff>
    </xdr:from>
    <xdr:to>
      <xdr:col>15</xdr:col>
      <xdr:colOff>187325</xdr:colOff>
      <xdr:row>33</xdr:row>
      <xdr:rowOff>90043</xdr:rowOff>
    </xdr:to>
    <xdr:sp macro="" textlink="">
      <xdr:nvSpPr>
        <xdr:cNvPr id="87" name="楕円 86">
          <a:extLst>
            <a:ext uri="{FF2B5EF4-FFF2-40B4-BE49-F238E27FC236}">
              <a16:creationId xmlns:a16="http://schemas.microsoft.com/office/drawing/2014/main" id="{061DE1DA-AF1B-491A-8028-9D0B9D7803C8}"/>
            </a:ext>
          </a:extLst>
        </xdr:cNvPr>
        <xdr:cNvSpPr/>
      </xdr:nvSpPr>
      <xdr:spPr>
        <a:xfrm>
          <a:off x="32385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39243</xdr:rowOff>
    </xdr:from>
    <xdr:to>
      <xdr:col>19</xdr:col>
      <xdr:colOff>136525</xdr:colOff>
      <xdr:row>33</xdr:row>
      <xdr:rowOff>54356</xdr:rowOff>
    </xdr:to>
    <xdr:cxnSp macro="">
      <xdr:nvCxnSpPr>
        <xdr:cNvPr id="88" name="直線コネクタ 87">
          <a:extLst>
            <a:ext uri="{FF2B5EF4-FFF2-40B4-BE49-F238E27FC236}">
              <a16:creationId xmlns:a16="http://schemas.microsoft.com/office/drawing/2014/main" id="{DC7A9E26-D901-4616-A8FE-80DFD01DFB87}"/>
            </a:ext>
          </a:extLst>
        </xdr:cNvPr>
        <xdr:cNvCxnSpPr/>
      </xdr:nvCxnSpPr>
      <xdr:spPr>
        <a:xfrm>
          <a:off x="3289300" y="6468618"/>
          <a:ext cx="762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136144</xdr:rowOff>
    </xdr:from>
    <xdr:to>
      <xdr:col>11</xdr:col>
      <xdr:colOff>187325</xdr:colOff>
      <xdr:row>33</xdr:row>
      <xdr:rowOff>66294</xdr:rowOff>
    </xdr:to>
    <xdr:sp macro="" textlink="">
      <xdr:nvSpPr>
        <xdr:cNvPr id="89" name="楕円 88">
          <a:extLst>
            <a:ext uri="{FF2B5EF4-FFF2-40B4-BE49-F238E27FC236}">
              <a16:creationId xmlns:a16="http://schemas.microsoft.com/office/drawing/2014/main" id="{81DFB9FE-9FD1-4E6D-992C-31B31BE37183}"/>
            </a:ext>
          </a:extLst>
        </xdr:cNvPr>
        <xdr:cNvSpPr/>
      </xdr:nvSpPr>
      <xdr:spPr>
        <a:xfrm>
          <a:off x="2476500" y="63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15494</xdr:rowOff>
    </xdr:from>
    <xdr:to>
      <xdr:col>15</xdr:col>
      <xdr:colOff>136525</xdr:colOff>
      <xdr:row>33</xdr:row>
      <xdr:rowOff>39243</xdr:rowOff>
    </xdr:to>
    <xdr:cxnSp macro="">
      <xdr:nvCxnSpPr>
        <xdr:cNvPr id="90" name="直線コネクタ 89">
          <a:extLst>
            <a:ext uri="{FF2B5EF4-FFF2-40B4-BE49-F238E27FC236}">
              <a16:creationId xmlns:a16="http://schemas.microsoft.com/office/drawing/2014/main" id="{2FD5DCCD-CF42-4D56-AE92-7B7C823D3051}"/>
            </a:ext>
          </a:extLst>
        </xdr:cNvPr>
        <xdr:cNvCxnSpPr/>
      </xdr:nvCxnSpPr>
      <xdr:spPr>
        <a:xfrm>
          <a:off x="2527300" y="6444869"/>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1397</xdr:rowOff>
    </xdr:from>
    <xdr:to>
      <xdr:col>7</xdr:col>
      <xdr:colOff>187325</xdr:colOff>
      <xdr:row>33</xdr:row>
      <xdr:rowOff>102997</xdr:rowOff>
    </xdr:to>
    <xdr:sp macro="" textlink="">
      <xdr:nvSpPr>
        <xdr:cNvPr id="91" name="楕円 90">
          <a:extLst>
            <a:ext uri="{FF2B5EF4-FFF2-40B4-BE49-F238E27FC236}">
              <a16:creationId xmlns:a16="http://schemas.microsoft.com/office/drawing/2014/main" id="{D05BDA1D-0BA5-4434-883F-9FA0134E0527}"/>
            </a:ext>
          </a:extLst>
        </xdr:cNvPr>
        <xdr:cNvSpPr/>
      </xdr:nvSpPr>
      <xdr:spPr>
        <a:xfrm>
          <a:off x="1714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15494</xdr:rowOff>
    </xdr:from>
    <xdr:to>
      <xdr:col>11</xdr:col>
      <xdr:colOff>136525</xdr:colOff>
      <xdr:row>33</xdr:row>
      <xdr:rowOff>52197</xdr:rowOff>
    </xdr:to>
    <xdr:cxnSp macro="">
      <xdr:nvCxnSpPr>
        <xdr:cNvPr id="92" name="直線コネクタ 91">
          <a:extLst>
            <a:ext uri="{FF2B5EF4-FFF2-40B4-BE49-F238E27FC236}">
              <a16:creationId xmlns:a16="http://schemas.microsoft.com/office/drawing/2014/main" id="{1152A1B5-B0A7-4441-8195-CF68FBEFA492}"/>
            </a:ext>
          </a:extLst>
        </xdr:cNvPr>
        <xdr:cNvCxnSpPr/>
      </xdr:nvCxnSpPr>
      <xdr:spPr>
        <a:xfrm flipV="1">
          <a:off x="1765300" y="6444869"/>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3" name="n_1aveValue有形固定資産減価償却率">
          <a:extLst>
            <a:ext uri="{FF2B5EF4-FFF2-40B4-BE49-F238E27FC236}">
              <a16:creationId xmlns:a16="http://schemas.microsoft.com/office/drawing/2014/main" id="{FEB2DB9E-7622-4EBD-B101-773EAC580D73}"/>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4" name="n_2aveValue有形固定資産減価償却率">
          <a:extLst>
            <a:ext uri="{FF2B5EF4-FFF2-40B4-BE49-F238E27FC236}">
              <a16:creationId xmlns:a16="http://schemas.microsoft.com/office/drawing/2014/main" id="{820FE9E7-EB11-4B38-8BDE-B05A8D1B1019}"/>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5" name="n_3aveValue有形固定資産減価償却率">
          <a:extLst>
            <a:ext uri="{FF2B5EF4-FFF2-40B4-BE49-F238E27FC236}">
              <a16:creationId xmlns:a16="http://schemas.microsoft.com/office/drawing/2014/main" id="{79878BBE-B140-4681-9788-96D47C442854}"/>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6" name="n_4aveValue有形固定資産減価償却率">
          <a:extLst>
            <a:ext uri="{FF2B5EF4-FFF2-40B4-BE49-F238E27FC236}">
              <a16:creationId xmlns:a16="http://schemas.microsoft.com/office/drawing/2014/main" id="{E2139400-9B81-44FA-B63A-4728C4FE7A4A}"/>
            </a:ext>
          </a:extLst>
        </xdr:cNvPr>
        <xdr:cNvSpPr txBox="1"/>
      </xdr:nvSpPr>
      <xdr:spPr>
        <a:xfrm>
          <a:off x="1562744" y="603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96283</xdr:rowOff>
    </xdr:from>
    <xdr:ext cx="405111" cy="259045"/>
    <xdr:sp macro="" textlink="">
      <xdr:nvSpPr>
        <xdr:cNvPr id="97" name="n_1mainValue有形固定資産減価償却率">
          <a:extLst>
            <a:ext uri="{FF2B5EF4-FFF2-40B4-BE49-F238E27FC236}">
              <a16:creationId xmlns:a16="http://schemas.microsoft.com/office/drawing/2014/main" id="{D805CD01-874A-4D0D-A0D7-2A3664333F40}"/>
            </a:ext>
          </a:extLst>
        </xdr:cNvPr>
        <xdr:cNvSpPr txBox="1"/>
      </xdr:nvSpPr>
      <xdr:spPr>
        <a:xfrm>
          <a:off x="3836044" y="6525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81170</xdr:rowOff>
    </xdr:from>
    <xdr:ext cx="405111" cy="259045"/>
    <xdr:sp macro="" textlink="">
      <xdr:nvSpPr>
        <xdr:cNvPr id="98" name="n_2mainValue有形固定資産減価償却率">
          <a:extLst>
            <a:ext uri="{FF2B5EF4-FFF2-40B4-BE49-F238E27FC236}">
              <a16:creationId xmlns:a16="http://schemas.microsoft.com/office/drawing/2014/main" id="{6B68597E-4CBF-4BA6-9313-425AD57426A5}"/>
            </a:ext>
          </a:extLst>
        </xdr:cNvPr>
        <xdr:cNvSpPr txBox="1"/>
      </xdr:nvSpPr>
      <xdr:spPr>
        <a:xfrm>
          <a:off x="3086744" y="651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57421</xdr:rowOff>
    </xdr:from>
    <xdr:ext cx="405111" cy="259045"/>
    <xdr:sp macro="" textlink="">
      <xdr:nvSpPr>
        <xdr:cNvPr id="99" name="n_3mainValue有形固定資産減価償却率">
          <a:extLst>
            <a:ext uri="{FF2B5EF4-FFF2-40B4-BE49-F238E27FC236}">
              <a16:creationId xmlns:a16="http://schemas.microsoft.com/office/drawing/2014/main" id="{CB0AF8FE-1DC9-46D7-9F93-6ED5B4880298}"/>
            </a:ext>
          </a:extLst>
        </xdr:cNvPr>
        <xdr:cNvSpPr txBox="1"/>
      </xdr:nvSpPr>
      <xdr:spPr>
        <a:xfrm>
          <a:off x="2324744" y="6486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94124</xdr:rowOff>
    </xdr:from>
    <xdr:ext cx="405111" cy="259045"/>
    <xdr:sp macro="" textlink="">
      <xdr:nvSpPr>
        <xdr:cNvPr id="100" name="n_4mainValue有形固定資産減価償却率">
          <a:extLst>
            <a:ext uri="{FF2B5EF4-FFF2-40B4-BE49-F238E27FC236}">
              <a16:creationId xmlns:a16="http://schemas.microsoft.com/office/drawing/2014/main" id="{5A293121-AAD1-433B-B7AC-6FA7B913ABC5}"/>
            </a:ext>
          </a:extLst>
        </xdr:cNvPr>
        <xdr:cNvSpPr txBox="1"/>
      </xdr:nvSpPr>
      <xdr:spPr>
        <a:xfrm>
          <a:off x="15627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E1392015-F634-4C4B-B002-AFA2017573D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D396276-7EC4-419A-9849-76FAC89EE0C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1BBA1F9-E04E-4DFF-9198-A9DBB40438D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110F197-BE1E-436B-BA4B-12F30C0F535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EE95477-C76E-43B3-B825-15D66F364CE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7F103F8-6B39-484C-8738-FD891316F70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6B9D42F-F165-4BAC-AD3C-8A51B089D66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64C7D7B-CB9D-4C55-A75B-D826BE6782B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EBA8999-EC75-4200-AFDE-91A6D062467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9443D70C-D64F-4E1F-A229-021BF83260F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15A756E2-0582-4B20-A6B4-C48B1808B0C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0D250F4-3C6F-4B33-9FF4-A1BBE10039A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A6907152-F863-476C-81FD-ACB3B014C58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本指標では数値が改善している。元利償還のピークを迎えたこと、地方債の発行を抑制していることで、地方債現在高が順調に減少していることが要因であり、今後も徐々に改善していく見込みである。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今後も経常経費の削減に努め、健全化を図るが、当該数値は主要歳入である普通交付税の動向にも大きく左右されるため、自助努力だけではどうすることもできない部分もある。</a:t>
          </a:r>
        </a:p>
        <a:p>
          <a:endParaRPr kumimoji="1" lang="en-US" altLang="ja-JP" sz="1100">
            <a:solidFill>
              <a:schemeClr val="dk1"/>
            </a:solidFill>
            <a:effectLst/>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64FCE74-2C21-40BA-A615-71EDCCC9BA0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AB2FE7A4-1AA9-489D-ADCC-B5E8C27E4D3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8D13047C-29CF-48E9-B0A3-18082B6263E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1E6E8408-A6C3-4844-9004-E835251FC0F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255989B8-0882-4040-A681-297AA780D02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28B2F95B-3BE1-43E9-8C43-329D4B77A66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10453A48-B868-41D6-A683-182E6BF03D3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EF5779E4-BA14-4740-B967-E15BC3D43C5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DFC784E6-7F35-445A-AC0A-A1F16B07B49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55C4D08-CBF3-4965-A45D-2E56DD363DC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2B57C572-9933-4A6C-BC94-16B34BB76FC6}"/>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61EEF3AD-8D40-4AC0-90B3-2DE581E26DC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6C42BA9-17BF-49AE-9858-E5B7E9FDECA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3CBB6BE3-158B-42BB-9309-F32E2BBBD89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EFF93AC6-8AF9-4D13-857B-F94EF31DD1CA}"/>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B0F15E56-C69E-4EC4-A9C9-1CBFEAE74A0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8242E8A-691F-483E-8772-259A95A1B58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1" name="直線コネクタ 130">
          <a:extLst>
            <a:ext uri="{FF2B5EF4-FFF2-40B4-BE49-F238E27FC236}">
              <a16:creationId xmlns:a16="http://schemas.microsoft.com/office/drawing/2014/main" id="{73761F30-F0DE-4A86-BAC9-A387D12EF53F}"/>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2" name="債務償還比率最小値テキスト">
          <a:extLst>
            <a:ext uri="{FF2B5EF4-FFF2-40B4-BE49-F238E27FC236}">
              <a16:creationId xmlns:a16="http://schemas.microsoft.com/office/drawing/2014/main" id="{A29E78CA-13D3-4562-A9A8-FAB007CCDE2F}"/>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3" name="直線コネクタ 132">
          <a:extLst>
            <a:ext uri="{FF2B5EF4-FFF2-40B4-BE49-F238E27FC236}">
              <a16:creationId xmlns:a16="http://schemas.microsoft.com/office/drawing/2014/main" id="{D62F141A-0D69-4EB2-B567-CE4ACA6487A5}"/>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FDA53D01-5ED1-4145-832D-8A8AF3ED727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FF1B0553-F5F7-4B97-B3C7-04F54B0F0C6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6" name="債務償還比率平均値テキスト">
          <a:extLst>
            <a:ext uri="{FF2B5EF4-FFF2-40B4-BE49-F238E27FC236}">
              <a16:creationId xmlns:a16="http://schemas.microsoft.com/office/drawing/2014/main" id="{E1B85A17-80EA-4E8D-8C76-ADCE67E621DA}"/>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7" name="フローチャート: 判断 136">
          <a:extLst>
            <a:ext uri="{FF2B5EF4-FFF2-40B4-BE49-F238E27FC236}">
              <a16:creationId xmlns:a16="http://schemas.microsoft.com/office/drawing/2014/main" id="{ADA072AA-C015-445B-9CE3-76F6C78C9713}"/>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8" name="フローチャート: 判断 137">
          <a:extLst>
            <a:ext uri="{FF2B5EF4-FFF2-40B4-BE49-F238E27FC236}">
              <a16:creationId xmlns:a16="http://schemas.microsoft.com/office/drawing/2014/main" id="{AC068C2E-FBD9-4B7E-9F77-00619DC58F21}"/>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9" name="フローチャート: 判断 138">
          <a:extLst>
            <a:ext uri="{FF2B5EF4-FFF2-40B4-BE49-F238E27FC236}">
              <a16:creationId xmlns:a16="http://schemas.microsoft.com/office/drawing/2014/main" id="{999BDF07-3D45-40D2-A067-288A50657F1E}"/>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0" name="フローチャート: 判断 139">
          <a:extLst>
            <a:ext uri="{FF2B5EF4-FFF2-40B4-BE49-F238E27FC236}">
              <a16:creationId xmlns:a16="http://schemas.microsoft.com/office/drawing/2014/main" id="{76F64AB7-A96C-4ECD-8F5D-262D2386E5D9}"/>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1" name="フローチャート: 判断 140">
          <a:extLst>
            <a:ext uri="{FF2B5EF4-FFF2-40B4-BE49-F238E27FC236}">
              <a16:creationId xmlns:a16="http://schemas.microsoft.com/office/drawing/2014/main" id="{0FFC4943-D321-4676-9459-788FF0AFA919}"/>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1B44A33-4F1B-4D2B-9AB6-AF3A65179B1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7A150B98-E9D4-459D-AD40-2017773C4BF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5989538-967A-4411-B74C-0A653A5DA53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2D84137-C221-454C-B214-6B061757B1E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CD6298F-55DB-4536-8FDE-5E6C0EC16F1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47274</xdr:rowOff>
    </xdr:from>
    <xdr:to>
      <xdr:col>76</xdr:col>
      <xdr:colOff>73025</xdr:colOff>
      <xdr:row>28</xdr:row>
      <xdr:rowOff>148874</xdr:rowOff>
    </xdr:to>
    <xdr:sp macro="" textlink="">
      <xdr:nvSpPr>
        <xdr:cNvPr id="147" name="楕円 146">
          <a:extLst>
            <a:ext uri="{FF2B5EF4-FFF2-40B4-BE49-F238E27FC236}">
              <a16:creationId xmlns:a16="http://schemas.microsoft.com/office/drawing/2014/main" id="{44A9BEC6-9D3C-4450-9616-540C732B4486}"/>
            </a:ext>
          </a:extLst>
        </xdr:cNvPr>
        <xdr:cNvSpPr/>
      </xdr:nvSpPr>
      <xdr:spPr>
        <a:xfrm>
          <a:off x="14744700" y="561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25701</xdr:rowOff>
    </xdr:from>
    <xdr:ext cx="469744" cy="259045"/>
    <xdr:sp macro="" textlink="">
      <xdr:nvSpPr>
        <xdr:cNvPr id="148" name="債務償還比率該当値テキスト">
          <a:extLst>
            <a:ext uri="{FF2B5EF4-FFF2-40B4-BE49-F238E27FC236}">
              <a16:creationId xmlns:a16="http://schemas.microsoft.com/office/drawing/2014/main" id="{05FBE8AB-9F82-4CB4-BF97-6CE3B9067BC0}"/>
            </a:ext>
          </a:extLst>
        </xdr:cNvPr>
        <xdr:cNvSpPr txBox="1"/>
      </xdr:nvSpPr>
      <xdr:spPr>
        <a:xfrm>
          <a:off x="14846300" y="559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73079</xdr:rowOff>
    </xdr:from>
    <xdr:to>
      <xdr:col>72</xdr:col>
      <xdr:colOff>123825</xdr:colOff>
      <xdr:row>29</xdr:row>
      <xdr:rowOff>3229</xdr:rowOff>
    </xdr:to>
    <xdr:sp macro="" textlink="">
      <xdr:nvSpPr>
        <xdr:cNvPr id="149" name="楕円 148">
          <a:extLst>
            <a:ext uri="{FF2B5EF4-FFF2-40B4-BE49-F238E27FC236}">
              <a16:creationId xmlns:a16="http://schemas.microsoft.com/office/drawing/2014/main" id="{D29BE200-6670-4476-9322-D7A006A39E50}"/>
            </a:ext>
          </a:extLst>
        </xdr:cNvPr>
        <xdr:cNvSpPr/>
      </xdr:nvSpPr>
      <xdr:spPr>
        <a:xfrm>
          <a:off x="14033500" y="564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98074</xdr:rowOff>
    </xdr:from>
    <xdr:to>
      <xdr:col>76</xdr:col>
      <xdr:colOff>22225</xdr:colOff>
      <xdr:row>28</xdr:row>
      <xdr:rowOff>123879</xdr:rowOff>
    </xdr:to>
    <xdr:cxnSp macro="">
      <xdr:nvCxnSpPr>
        <xdr:cNvPr id="150" name="直線コネクタ 149">
          <a:extLst>
            <a:ext uri="{FF2B5EF4-FFF2-40B4-BE49-F238E27FC236}">
              <a16:creationId xmlns:a16="http://schemas.microsoft.com/office/drawing/2014/main" id="{28EFDE65-231D-4B30-ACB0-FA95D79B374F}"/>
            </a:ext>
          </a:extLst>
        </xdr:cNvPr>
        <xdr:cNvCxnSpPr/>
      </xdr:nvCxnSpPr>
      <xdr:spPr>
        <a:xfrm flipV="1">
          <a:off x="14084300" y="5670199"/>
          <a:ext cx="711200" cy="2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94464</xdr:rowOff>
    </xdr:from>
    <xdr:to>
      <xdr:col>68</xdr:col>
      <xdr:colOff>123825</xdr:colOff>
      <xdr:row>29</xdr:row>
      <xdr:rowOff>24614</xdr:rowOff>
    </xdr:to>
    <xdr:sp macro="" textlink="">
      <xdr:nvSpPr>
        <xdr:cNvPr id="151" name="楕円 150">
          <a:extLst>
            <a:ext uri="{FF2B5EF4-FFF2-40B4-BE49-F238E27FC236}">
              <a16:creationId xmlns:a16="http://schemas.microsoft.com/office/drawing/2014/main" id="{59C6B4EB-7136-4668-A984-DC2FD0FD8012}"/>
            </a:ext>
          </a:extLst>
        </xdr:cNvPr>
        <xdr:cNvSpPr/>
      </xdr:nvSpPr>
      <xdr:spPr>
        <a:xfrm>
          <a:off x="13271500" y="566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123879</xdr:rowOff>
    </xdr:from>
    <xdr:to>
      <xdr:col>72</xdr:col>
      <xdr:colOff>73025</xdr:colOff>
      <xdr:row>28</xdr:row>
      <xdr:rowOff>145264</xdr:rowOff>
    </xdr:to>
    <xdr:cxnSp macro="">
      <xdr:nvCxnSpPr>
        <xdr:cNvPr id="152" name="直線コネクタ 151">
          <a:extLst>
            <a:ext uri="{FF2B5EF4-FFF2-40B4-BE49-F238E27FC236}">
              <a16:creationId xmlns:a16="http://schemas.microsoft.com/office/drawing/2014/main" id="{5C852E25-589A-4C15-9D3F-FFF1461BCFEB}"/>
            </a:ext>
          </a:extLst>
        </xdr:cNvPr>
        <xdr:cNvCxnSpPr/>
      </xdr:nvCxnSpPr>
      <xdr:spPr>
        <a:xfrm flipV="1">
          <a:off x="13322300" y="5696004"/>
          <a:ext cx="762000" cy="2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96520</xdr:rowOff>
    </xdr:from>
    <xdr:to>
      <xdr:col>64</xdr:col>
      <xdr:colOff>123825</xdr:colOff>
      <xdr:row>29</xdr:row>
      <xdr:rowOff>26670</xdr:rowOff>
    </xdr:to>
    <xdr:sp macro="" textlink="">
      <xdr:nvSpPr>
        <xdr:cNvPr id="153" name="楕円 152">
          <a:extLst>
            <a:ext uri="{FF2B5EF4-FFF2-40B4-BE49-F238E27FC236}">
              <a16:creationId xmlns:a16="http://schemas.microsoft.com/office/drawing/2014/main" id="{F2999760-F355-4A52-ACE3-8E81C439E6A6}"/>
            </a:ext>
          </a:extLst>
        </xdr:cNvPr>
        <xdr:cNvSpPr/>
      </xdr:nvSpPr>
      <xdr:spPr>
        <a:xfrm>
          <a:off x="12509500" y="56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145264</xdr:rowOff>
    </xdr:from>
    <xdr:to>
      <xdr:col>68</xdr:col>
      <xdr:colOff>73025</xdr:colOff>
      <xdr:row>28</xdr:row>
      <xdr:rowOff>147320</xdr:rowOff>
    </xdr:to>
    <xdr:cxnSp macro="">
      <xdr:nvCxnSpPr>
        <xdr:cNvPr id="154" name="直線コネクタ 153">
          <a:extLst>
            <a:ext uri="{FF2B5EF4-FFF2-40B4-BE49-F238E27FC236}">
              <a16:creationId xmlns:a16="http://schemas.microsoft.com/office/drawing/2014/main" id="{62A22DEA-965A-4454-AEE7-DFD09DE72F7F}"/>
            </a:ext>
          </a:extLst>
        </xdr:cNvPr>
        <xdr:cNvCxnSpPr/>
      </xdr:nvCxnSpPr>
      <xdr:spPr>
        <a:xfrm flipV="1">
          <a:off x="12560300" y="5717389"/>
          <a:ext cx="762000" cy="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97276</xdr:rowOff>
    </xdr:from>
    <xdr:to>
      <xdr:col>60</xdr:col>
      <xdr:colOff>123825</xdr:colOff>
      <xdr:row>30</xdr:row>
      <xdr:rowOff>27426</xdr:rowOff>
    </xdr:to>
    <xdr:sp macro="" textlink="">
      <xdr:nvSpPr>
        <xdr:cNvPr id="155" name="楕円 154">
          <a:extLst>
            <a:ext uri="{FF2B5EF4-FFF2-40B4-BE49-F238E27FC236}">
              <a16:creationId xmlns:a16="http://schemas.microsoft.com/office/drawing/2014/main" id="{3BF00935-C48A-4C15-AA8F-98F61829A7E2}"/>
            </a:ext>
          </a:extLst>
        </xdr:cNvPr>
        <xdr:cNvSpPr/>
      </xdr:nvSpPr>
      <xdr:spPr>
        <a:xfrm>
          <a:off x="11747500" y="58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147320</xdr:rowOff>
    </xdr:from>
    <xdr:to>
      <xdr:col>64</xdr:col>
      <xdr:colOff>73025</xdr:colOff>
      <xdr:row>29</xdr:row>
      <xdr:rowOff>148076</xdr:rowOff>
    </xdr:to>
    <xdr:cxnSp macro="">
      <xdr:nvCxnSpPr>
        <xdr:cNvPr id="156" name="直線コネクタ 155">
          <a:extLst>
            <a:ext uri="{FF2B5EF4-FFF2-40B4-BE49-F238E27FC236}">
              <a16:creationId xmlns:a16="http://schemas.microsoft.com/office/drawing/2014/main" id="{8609A20E-4464-4EEE-B125-D32215D94E2F}"/>
            </a:ext>
          </a:extLst>
        </xdr:cNvPr>
        <xdr:cNvCxnSpPr/>
      </xdr:nvCxnSpPr>
      <xdr:spPr>
        <a:xfrm flipV="1">
          <a:off x="11798300" y="5719445"/>
          <a:ext cx="762000" cy="17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7" name="n_1aveValue債務償還比率">
          <a:extLst>
            <a:ext uri="{FF2B5EF4-FFF2-40B4-BE49-F238E27FC236}">
              <a16:creationId xmlns:a16="http://schemas.microsoft.com/office/drawing/2014/main" id="{76F5E873-B207-411B-9A38-E5A911D5F94B}"/>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8" name="n_2aveValue債務償還比率">
          <a:extLst>
            <a:ext uri="{FF2B5EF4-FFF2-40B4-BE49-F238E27FC236}">
              <a16:creationId xmlns:a16="http://schemas.microsoft.com/office/drawing/2014/main" id="{770DBFD4-93D0-4028-95CA-D8F81487C8FC}"/>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9" name="n_3aveValue債務償還比率">
          <a:extLst>
            <a:ext uri="{FF2B5EF4-FFF2-40B4-BE49-F238E27FC236}">
              <a16:creationId xmlns:a16="http://schemas.microsoft.com/office/drawing/2014/main" id="{AA900205-9B8E-411B-8E38-F785E5734A54}"/>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60" name="n_4aveValue債務償還比率">
          <a:extLst>
            <a:ext uri="{FF2B5EF4-FFF2-40B4-BE49-F238E27FC236}">
              <a16:creationId xmlns:a16="http://schemas.microsoft.com/office/drawing/2014/main" id="{712C3EEB-2FB3-479D-BB87-880E2B9C6E3D}"/>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165806</xdr:rowOff>
    </xdr:from>
    <xdr:ext cx="469744" cy="259045"/>
    <xdr:sp macro="" textlink="">
      <xdr:nvSpPr>
        <xdr:cNvPr id="161" name="n_1mainValue債務償還比率">
          <a:extLst>
            <a:ext uri="{FF2B5EF4-FFF2-40B4-BE49-F238E27FC236}">
              <a16:creationId xmlns:a16="http://schemas.microsoft.com/office/drawing/2014/main" id="{53FB5781-ACF6-44EC-9ABF-90ED827BFE6F}"/>
            </a:ext>
          </a:extLst>
        </xdr:cNvPr>
        <xdr:cNvSpPr txBox="1"/>
      </xdr:nvSpPr>
      <xdr:spPr>
        <a:xfrm>
          <a:off x="13836727" y="5737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15741</xdr:rowOff>
    </xdr:from>
    <xdr:ext cx="469744" cy="259045"/>
    <xdr:sp macro="" textlink="">
      <xdr:nvSpPr>
        <xdr:cNvPr id="162" name="n_2mainValue債務償還比率">
          <a:extLst>
            <a:ext uri="{FF2B5EF4-FFF2-40B4-BE49-F238E27FC236}">
              <a16:creationId xmlns:a16="http://schemas.microsoft.com/office/drawing/2014/main" id="{20BEDDFF-F228-4B91-A3D9-1F976BA5CB7A}"/>
            </a:ext>
          </a:extLst>
        </xdr:cNvPr>
        <xdr:cNvSpPr txBox="1"/>
      </xdr:nvSpPr>
      <xdr:spPr>
        <a:xfrm>
          <a:off x="13087427" y="575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17797</xdr:rowOff>
    </xdr:from>
    <xdr:ext cx="469744" cy="259045"/>
    <xdr:sp macro="" textlink="">
      <xdr:nvSpPr>
        <xdr:cNvPr id="163" name="n_3mainValue債務償還比率">
          <a:extLst>
            <a:ext uri="{FF2B5EF4-FFF2-40B4-BE49-F238E27FC236}">
              <a16:creationId xmlns:a16="http://schemas.microsoft.com/office/drawing/2014/main" id="{80541428-C52A-43BB-8A82-2F70AB42D415}"/>
            </a:ext>
          </a:extLst>
        </xdr:cNvPr>
        <xdr:cNvSpPr txBox="1"/>
      </xdr:nvSpPr>
      <xdr:spPr>
        <a:xfrm>
          <a:off x="12325427" y="576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18553</xdr:rowOff>
    </xdr:from>
    <xdr:ext cx="469744" cy="259045"/>
    <xdr:sp macro="" textlink="">
      <xdr:nvSpPr>
        <xdr:cNvPr id="164" name="n_4mainValue債務償還比率">
          <a:extLst>
            <a:ext uri="{FF2B5EF4-FFF2-40B4-BE49-F238E27FC236}">
              <a16:creationId xmlns:a16="http://schemas.microsoft.com/office/drawing/2014/main" id="{35EB812E-AD4A-4EA1-B7C3-17E57D15F75B}"/>
            </a:ext>
          </a:extLst>
        </xdr:cNvPr>
        <xdr:cNvSpPr txBox="1"/>
      </xdr:nvSpPr>
      <xdr:spPr>
        <a:xfrm>
          <a:off x="11563427" y="593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7EC7823D-9FBF-4D45-AE16-6B8D070E49F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4D76B23A-CC00-4BC9-9C53-6924DAD07AB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1622F6F0-9359-4ACF-A76D-66BEADB89DC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D471E453-C91C-4779-9CAB-F920846EE6E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38C82DBC-69A8-41CB-94A9-B8A72661866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967558C-AD26-4AB6-942B-51FACA87F65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D7E60E-D898-4BC3-8DF6-732CBF90D5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9CCF78-5594-4E85-8574-2EB94B880B9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4D303B5-E5A1-45A8-A61D-1993001F6A9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32B483-4B1D-4990-A2F3-1FC95708D97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徳島県つるぎ町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E14701-90EE-4420-A940-6A09DAAC541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F38F57-A28F-4111-9817-125EEED4C6D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8E6D487-7A93-4C1C-A819-A8504259AA7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203162-7CFE-4BED-ACB4-C0D2FFA1249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158F62-FD12-4C9A-8F7B-B7DAB1A769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C95906-E603-4876-80DB-FA055B5D354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7,392
7,350
194.84
8,254,791
8,097,433
137,007
5,155,125
8,017,493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901300-DC8C-42D8-A876-575E681DD70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2AA993-DDB2-435E-BF71-A8EFECDE668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629637-BFA6-4E53-BBAD-F55DDCDCF4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41E5E35-588D-4127-A8D9-245B8D22E89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CDA44D-C0BE-4FE9-84EF-06FA15EA3FB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64BEF7E-A583-4B7B-A229-DE93A303FE7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B15C024-7640-42EE-95D8-4A49759B9EB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226F148-3BCD-463C-A462-B2EC786518C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914CA5C-5059-4BB3-BCC6-F8FCC2D198A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FEE01E-168D-439D-9102-D4BDDFBB8A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6D59FB4-3C5D-4597-A925-676AF93CE73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AF825E-81C6-4CE7-BE85-D06012BEA95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57FC509-FFC0-46B5-9FD8-0A48AAF14DE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19A4E6-3C9E-467D-9012-753B953538D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806DB5-3544-4245-98DA-F2A024B565A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3F4EC8-F4EC-4402-96F2-870E3E08F68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5FCBDA-B9AB-4C1C-8CB1-C89EFF6FD82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CC80590-41FB-4A1E-ABFA-59B5C22B6EE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B1AD3E-DAC7-4429-AEC6-7ACD10EE64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08E483-D4F2-4236-BBFB-6A5B63970CA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80C06CA-88B3-45B0-AF4A-9E8E77A4DC3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ABE8B9C-A64B-4F88-84B2-5C3E0D97714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7A38D9-274B-4C91-8A49-5078FAC9D72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9489271-6330-4E53-A6C0-78236746CE7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286A04-2498-4D6C-A2B7-64362E92D6B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E26D605-E24F-4F2C-AEDB-EDC5CF3983A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FA43CE-BBE6-4828-9D1C-7A3D5DCF183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231FD34-C8BC-4504-8E0D-2D552D28D8D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80D268-7FCD-471E-908F-E19BC267F75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AB63380-B1A9-4ADE-904B-E370A72E957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F6A168-3EF2-4610-A715-057DBA82406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74F9F9-952D-4905-802B-078100DE88C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31283B3-AF12-4035-AEE4-078278974C6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CD256AF-D379-4DBA-BEF4-EA4DEC0981D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C92501F-1441-4F0D-A92C-BF1C8C511AD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77F729D-4DB6-4450-9C18-CD79C520086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A0FCE42-BD22-4C5F-A2D8-BDAB5214E1A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60FE4F6-F397-47F5-BA6D-53A4C7AFB24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C4AFCFA-39C8-45ED-A015-91B571F4467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E8A5160-AA14-41BE-A097-8D46EBBD651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263B53-A2FD-4062-AA80-1A56BC991EA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E66FBD8-369F-4269-A860-6A8D7ADD159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52240D8-5DCA-4269-A0A0-4B0D2EDA3FD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09F2B3F-9541-43AA-99F2-657C28BA62E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B41D918-0594-4521-A65E-9FF5387796E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94F61A19-E774-4E47-A26A-E98A43E573D7}"/>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E1D3115A-5C40-4491-8717-2AC9397832CF}"/>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F59A0803-4431-444B-B1B3-A8592F844C66}"/>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F6A9E589-CF52-484E-912F-66A1638CD585}"/>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2147BDFA-FA85-4650-8446-EE8FE6CEE483}"/>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51CF53F6-D493-4FC3-9640-E4882FFE48AC}"/>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CE1C98E8-95F0-4149-AC98-506249A644A6}"/>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256A5257-B4E1-4A2B-B511-00A59973244F}"/>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A8A574D9-85AB-4B86-9C54-36559B6CD5AC}"/>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AB74466B-5E80-4E17-A3C6-82FF952273DB}"/>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796AA94B-330B-4947-BD55-CF15586F92E9}"/>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3B22FDD-C645-4488-8220-E67CA3693BF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ED4A3C0-40F4-4C5B-82B4-50AC8377EE3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A6C60F-C56A-4E17-B1B4-3D3ABADB3D8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6570815-83EA-4D35-AF80-E49F0C54C3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255B76A-D731-4B6E-A175-42F2B114410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88265</xdr:rowOff>
    </xdr:from>
    <xdr:to>
      <xdr:col>24</xdr:col>
      <xdr:colOff>114300</xdr:colOff>
      <xdr:row>39</xdr:row>
      <xdr:rowOff>18415</xdr:rowOff>
    </xdr:to>
    <xdr:sp macro="" textlink="">
      <xdr:nvSpPr>
        <xdr:cNvPr id="73" name="楕円 72">
          <a:extLst>
            <a:ext uri="{FF2B5EF4-FFF2-40B4-BE49-F238E27FC236}">
              <a16:creationId xmlns:a16="http://schemas.microsoft.com/office/drawing/2014/main" id="{DA6E8371-24E0-42BD-B9B6-A4B3197D4068}"/>
            </a:ext>
          </a:extLst>
        </xdr:cNvPr>
        <xdr:cNvSpPr/>
      </xdr:nvSpPr>
      <xdr:spPr>
        <a:xfrm>
          <a:off x="45847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66692</xdr:rowOff>
    </xdr:from>
    <xdr:ext cx="405111" cy="259045"/>
    <xdr:sp macro="" textlink="">
      <xdr:nvSpPr>
        <xdr:cNvPr id="74" name="【道路】&#10;有形固定資産減価償却率該当値テキスト">
          <a:extLst>
            <a:ext uri="{FF2B5EF4-FFF2-40B4-BE49-F238E27FC236}">
              <a16:creationId xmlns:a16="http://schemas.microsoft.com/office/drawing/2014/main" id="{0BF1EAE3-DA9A-4397-865B-CF4FBFDC7497}"/>
            </a:ext>
          </a:extLst>
        </xdr:cNvPr>
        <xdr:cNvSpPr txBox="1"/>
      </xdr:nvSpPr>
      <xdr:spPr>
        <a:xfrm>
          <a:off x="4673600"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73025</xdr:rowOff>
    </xdr:from>
    <xdr:to>
      <xdr:col>20</xdr:col>
      <xdr:colOff>38100</xdr:colOff>
      <xdr:row>39</xdr:row>
      <xdr:rowOff>3175</xdr:rowOff>
    </xdr:to>
    <xdr:sp macro="" textlink="">
      <xdr:nvSpPr>
        <xdr:cNvPr id="75" name="楕円 74">
          <a:extLst>
            <a:ext uri="{FF2B5EF4-FFF2-40B4-BE49-F238E27FC236}">
              <a16:creationId xmlns:a16="http://schemas.microsoft.com/office/drawing/2014/main" id="{13B51FE3-3D00-49FF-8350-E64F25B578D7}"/>
            </a:ext>
          </a:extLst>
        </xdr:cNvPr>
        <xdr:cNvSpPr/>
      </xdr:nvSpPr>
      <xdr:spPr>
        <a:xfrm>
          <a:off x="3746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123825</xdr:rowOff>
    </xdr:from>
    <xdr:to>
      <xdr:col>24</xdr:col>
      <xdr:colOff>63500</xdr:colOff>
      <xdr:row>38</xdr:row>
      <xdr:rowOff>139065</xdr:rowOff>
    </xdr:to>
    <xdr:cxnSp macro="">
      <xdr:nvCxnSpPr>
        <xdr:cNvPr id="76" name="直線コネクタ 75">
          <a:extLst>
            <a:ext uri="{FF2B5EF4-FFF2-40B4-BE49-F238E27FC236}">
              <a16:creationId xmlns:a16="http://schemas.microsoft.com/office/drawing/2014/main" id="{896133A3-8908-4234-A652-EF9524090AD5}"/>
            </a:ext>
          </a:extLst>
        </xdr:cNvPr>
        <xdr:cNvCxnSpPr/>
      </xdr:nvCxnSpPr>
      <xdr:spPr>
        <a:xfrm>
          <a:off x="3797300" y="663892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57785</xdr:rowOff>
    </xdr:from>
    <xdr:to>
      <xdr:col>15</xdr:col>
      <xdr:colOff>101600</xdr:colOff>
      <xdr:row>38</xdr:row>
      <xdr:rowOff>159385</xdr:rowOff>
    </xdr:to>
    <xdr:sp macro="" textlink="">
      <xdr:nvSpPr>
        <xdr:cNvPr id="77" name="楕円 76">
          <a:extLst>
            <a:ext uri="{FF2B5EF4-FFF2-40B4-BE49-F238E27FC236}">
              <a16:creationId xmlns:a16="http://schemas.microsoft.com/office/drawing/2014/main" id="{C9677AF5-405E-4D43-88AE-D972C7312062}"/>
            </a:ext>
          </a:extLst>
        </xdr:cNvPr>
        <xdr:cNvSpPr/>
      </xdr:nvSpPr>
      <xdr:spPr>
        <a:xfrm>
          <a:off x="2857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108585</xdr:rowOff>
    </xdr:from>
    <xdr:to>
      <xdr:col>19</xdr:col>
      <xdr:colOff>177800</xdr:colOff>
      <xdr:row>38</xdr:row>
      <xdr:rowOff>123825</xdr:rowOff>
    </xdr:to>
    <xdr:cxnSp macro="">
      <xdr:nvCxnSpPr>
        <xdr:cNvPr id="78" name="直線コネクタ 77">
          <a:extLst>
            <a:ext uri="{FF2B5EF4-FFF2-40B4-BE49-F238E27FC236}">
              <a16:creationId xmlns:a16="http://schemas.microsoft.com/office/drawing/2014/main" id="{B22E475B-B0C7-4E7D-B0BC-2BAB35D03C55}"/>
            </a:ext>
          </a:extLst>
        </xdr:cNvPr>
        <xdr:cNvCxnSpPr/>
      </xdr:nvCxnSpPr>
      <xdr:spPr>
        <a:xfrm>
          <a:off x="2908300" y="66236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38735</xdr:rowOff>
    </xdr:from>
    <xdr:to>
      <xdr:col>10</xdr:col>
      <xdr:colOff>165100</xdr:colOff>
      <xdr:row>38</xdr:row>
      <xdr:rowOff>140335</xdr:rowOff>
    </xdr:to>
    <xdr:sp macro="" textlink="">
      <xdr:nvSpPr>
        <xdr:cNvPr id="79" name="楕円 78">
          <a:extLst>
            <a:ext uri="{FF2B5EF4-FFF2-40B4-BE49-F238E27FC236}">
              <a16:creationId xmlns:a16="http://schemas.microsoft.com/office/drawing/2014/main" id="{CC1FD863-D88D-4826-8044-7CE2A7D81C20}"/>
            </a:ext>
          </a:extLst>
        </xdr:cNvPr>
        <xdr:cNvSpPr/>
      </xdr:nvSpPr>
      <xdr:spPr>
        <a:xfrm>
          <a:off x="1968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89535</xdr:rowOff>
    </xdr:from>
    <xdr:to>
      <xdr:col>15</xdr:col>
      <xdr:colOff>50800</xdr:colOff>
      <xdr:row>38</xdr:row>
      <xdr:rowOff>108585</xdr:rowOff>
    </xdr:to>
    <xdr:cxnSp macro="">
      <xdr:nvCxnSpPr>
        <xdr:cNvPr id="80" name="直線コネクタ 79">
          <a:extLst>
            <a:ext uri="{FF2B5EF4-FFF2-40B4-BE49-F238E27FC236}">
              <a16:creationId xmlns:a16="http://schemas.microsoft.com/office/drawing/2014/main" id="{5A2E5920-68DE-42FD-8F7D-B04507EEE2A8}"/>
            </a:ext>
          </a:extLst>
        </xdr:cNvPr>
        <xdr:cNvCxnSpPr/>
      </xdr:nvCxnSpPr>
      <xdr:spPr>
        <a:xfrm>
          <a:off x="2019300" y="660463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27305</xdr:rowOff>
    </xdr:from>
    <xdr:to>
      <xdr:col>6</xdr:col>
      <xdr:colOff>38100</xdr:colOff>
      <xdr:row>38</xdr:row>
      <xdr:rowOff>128905</xdr:rowOff>
    </xdr:to>
    <xdr:sp macro="" textlink="">
      <xdr:nvSpPr>
        <xdr:cNvPr id="81" name="楕円 80">
          <a:extLst>
            <a:ext uri="{FF2B5EF4-FFF2-40B4-BE49-F238E27FC236}">
              <a16:creationId xmlns:a16="http://schemas.microsoft.com/office/drawing/2014/main" id="{6B303B53-6961-48B3-9E59-CD1696976FFF}"/>
            </a:ext>
          </a:extLst>
        </xdr:cNvPr>
        <xdr:cNvSpPr/>
      </xdr:nvSpPr>
      <xdr:spPr>
        <a:xfrm>
          <a:off x="1079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78105</xdr:rowOff>
    </xdr:from>
    <xdr:to>
      <xdr:col>10</xdr:col>
      <xdr:colOff>114300</xdr:colOff>
      <xdr:row>38</xdr:row>
      <xdr:rowOff>89535</xdr:rowOff>
    </xdr:to>
    <xdr:cxnSp macro="">
      <xdr:nvCxnSpPr>
        <xdr:cNvPr id="82" name="直線コネクタ 81">
          <a:extLst>
            <a:ext uri="{FF2B5EF4-FFF2-40B4-BE49-F238E27FC236}">
              <a16:creationId xmlns:a16="http://schemas.microsoft.com/office/drawing/2014/main" id="{066BF54C-00EF-45CA-B838-6B4BDB36F56E}"/>
            </a:ext>
          </a:extLst>
        </xdr:cNvPr>
        <xdr:cNvCxnSpPr/>
      </xdr:nvCxnSpPr>
      <xdr:spPr>
        <a:xfrm>
          <a:off x="1130300" y="65932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8422582A-B251-470B-89A7-1F49A6C171FF}"/>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B8162639-44BD-4695-BF9A-6EC29A269565}"/>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DCFF22E6-A81A-40B3-BCED-D8B3AEEB813A}"/>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9537E8AE-880C-4832-A5A7-5FB05906FE46}"/>
            </a:ext>
          </a:extLst>
        </xdr:cNvPr>
        <xdr:cNvSpPr txBox="1"/>
      </xdr:nvSpPr>
      <xdr:spPr>
        <a:xfrm>
          <a:off x="927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165752</xdr:rowOff>
    </xdr:from>
    <xdr:ext cx="405111" cy="259045"/>
    <xdr:sp macro="" textlink="">
      <xdr:nvSpPr>
        <xdr:cNvPr id="87" name="n_1mainValue【道路】&#10;有形固定資産減価償却率">
          <a:extLst>
            <a:ext uri="{FF2B5EF4-FFF2-40B4-BE49-F238E27FC236}">
              <a16:creationId xmlns:a16="http://schemas.microsoft.com/office/drawing/2014/main" id="{C8F8658B-9779-4FAF-8669-E0CF80D6396A}"/>
            </a:ext>
          </a:extLst>
        </xdr:cNvPr>
        <xdr:cNvSpPr txBox="1"/>
      </xdr:nvSpPr>
      <xdr:spPr>
        <a:xfrm>
          <a:off x="35820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8" name="n_2mainValue【道路】&#10;有形固定資産減価償却率">
          <a:extLst>
            <a:ext uri="{FF2B5EF4-FFF2-40B4-BE49-F238E27FC236}">
              <a16:creationId xmlns:a16="http://schemas.microsoft.com/office/drawing/2014/main" id="{505743AC-8F66-4FC0-A5F0-7769724AF8EC}"/>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131462</xdr:rowOff>
    </xdr:from>
    <xdr:ext cx="405111" cy="259045"/>
    <xdr:sp macro="" textlink="">
      <xdr:nvSpPr>
        <xdr:cNvPr id="89" name="n_3mainValue【道路】&#10;有形固定資産減価償却率">
          <a:extLst>
            <a:ext uri="{FF2B5EF4-FFF2-40B4-BE49-F238E27FC236}">
              <a16:creationId xmlns:a16="http://schemas.microsoft.com/office/drawing/2014/main" id="{9AFCEAEB-90FC-4355-A7C8-B577A736EFD7}"/>
            </a:ext>
          </a:extLst>
        </xdr:cNvPr>
        <xdr:cNvSpPr txBox="1"/>
      </xdr:nvSpPr>
      <xdr:spPr>
        <a:xfrm>
          <a:off x="1816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90" name="n_4mainValue【道路】&#10;有形固定資産減価償却率">
          <a:extLst>
            <a:ext uri="{FF2B5EF4-FFF2-40B4-BE49-F238E27FC236}">
              <a16:creationId xmlns:a16="http://schemas.microsoft.com/office/drawing/2014/main" id="{D9DDA941-DEAF-4F5F-A961-AD88852BDF08}"/>
            </a:ext>
          </a:extLst>
        </xdr:cNvPr>
        <xdr:cNvSpPr txBox="1"/>
      </xdr:nvSpPr>
      <xdr:spPr>
        <a:xfrm>
          <a:off x="927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D3183F-5A82-4693-BBB3-014701A1836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E0FBAEB-0A5A-4AC4-91B0-DD8E4297FB2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14788B4-D1D9-435F-AC19-00344079156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E04176B-B848-46AB-A769-2E2CBD7886F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D4FD73F-98F4-457C-8FAF-164138CAFFE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6FFFC9A-3C91-4E4F-B46A-0455CAC6E26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CAE1328-5188-4C6D-B848-E97264E1D3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F557268-D37F-432B-9A57-52378F2346B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E66252A-360A-4B97-90B1-8CAC7FD9C21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6007FA6-1EBF-43E3-8185-37F7BF04CB6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25AD592-EF20-45CB-A0A1-9DD7AED7603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92CDD92-06DA-4112-A302-96DC5F04AA3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73E79A3-ACBA-40A1-B26E-B66AE8D707E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A64A13B-0010-442F-AA7A-F0A7193F0F4A}"/>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0079135-0495-434F-A51D-A28F8FC0673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1F39F9FC-DFC3-4780-9B45-F3B44D134B27}"/>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503266E-1AE2-41C9-95D3-10E566594864}"/>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6D2D9C2-B278-4B0A-8104-221A04743C2C}"/>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0153B56-9AAB-4987-826D-17D3B9332C8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83B6AC7A-7625-4A30-8507-5FEFF54EC10D}"/>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5FD4FDA0-3CBF-4C12-BC87-3C33CF8B24F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A0B44FAF-8C00-4FAC-ADB5-403D3DB776E4}"/>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6260114-A0AF-4020-B0A8-81AAE163435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74CD1C8-AA1E-4800-A141-6D6E35F8D64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4A2442D-338E-48A7-B42F-7B918AF5A6D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7B82907C-D0EA-49FC-B5C1-717467BF6A2B}"/>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6F67DB80-0C22-4CE7-8D84-2CEE3715B026}"/>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5073B61A-95A4-4E5A-912C-DC6060AE8C06}"/>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D3FADA0A-8F6B-44CA-B135-B9B7F0A31C68}"/>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B4D45931-A0E5-459B-83B5-B58424201847}"/>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21" name="【道路】&#10;一人当たり延長平均値テキスト">
          <a:extLst>
            <a:ext uri="{FF2B5EF4-FFF2-40B4-BE49-F238E27FC236}">
              <a16:creationId xmlns:a16="http://schemas.microsoft.com/office/drawing/2014/main" id="{49303A4F-72C8-4B05-BE2B-E95B67AA04D2}"/>
            </a:ext>
          </a:extLst>
        </xdr:cNvPr>
        <xdr:cNvSpPr txBox="1"/>
      </xdr:nvSpPr>
      <xdr:spPr>
        <a:xfrm>
          <a:off x="10515600" y="6850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761D2C50-8E97-45E7-BB55-679637B5C83A}"/>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6F2085B7-708F-491F-BE06-366516AF3C4F}"/>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39857A2B-4F27-4969-A951-6453528E7429}"/>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0A79DF5A-FDE2-4B02-B723-073599E2A0C0}"/>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79769DF1-E0E5-4229-A677-2203A4366F0D}"/>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4948E0-898E-4E31-8A1C-A7F4F891A40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3BC89D8-F623-4D4E-BDE1-9CCED29CFF4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7669B23-2FCB-4BF8-A4BE-E4BF9B6E2E5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DCCB8AB-78A5-4445-ABBB-6D639F967B4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49D4444-7BE3-49C4-95A1-9E5E978D60E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32911</xdr:rowOff>
    </xdr:from>
    <xdr:to>
      <xdr:col>55</xdr:col>
      <xdr:colOff>50800</xdr:colOff>
      <xdr:row>35</xdr:row>
      <xdr:rowOff>134511</xdr:rowOff>
    </xdr:to>
    <xdr:sp macro="" textlink="">
      <xdr:nvSpPr>
        <xdr:cNvPr id="132" name="楕円 131">
          <a:extLst>
            <a:ext uri="{FF2B5EF4-FFF2-40B4-BE49-F238E27FC236}">
              <a16:creationId xmlns:a16="http://schemas.microsoft.com/office/drawing/2014/main" id="{89086FF4-913B-4947-B8B4-08F6BA0DF26C}"/>
            </a:ext>
          </a:extLst>
        </xdr:cNvPr>
        <xdr:cNvSpPr/>
      </xdr:nvSpPr>
      <xdr:spPr>
        <a:xfrm>
          <a:off x="10426700" y="603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55788</xdr:rowOff>
    </xdr:from>
    <xdr:ext cx="599010" cy="259045"/>
    <xdr:sp macro="" textlink="">
      <xdr:nvSpPr>
        <xdr:cNvPr id="133" name="【道路】&#10;一人当たり延長該当値テキスト">
          <a:extLst>
            <a:ext uri="{FF2B5EF4-FFF2-40B4-BE49-F238E27FC236}">
              <a16:creationId xmlns:a16="http://schemas.microsoft.com/office/drawing/2014/main" id="{05C4DFEF-8D2B-465A-87D1-D0A53B29BEC8}"/>
            </a:ext>
          </a:extLst>
        </xdr:cNvPr>
        <xdr:cNvSpPr txBox="1"/>
      </xdr:nvSpPr>
      <xdr:spPr>
        <a:xfrm>
          <a:off x="10515600" y="588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69748</xdr:rowOff>
    </xdr:from>
    <xdr:to>
      <xdr:col>50</xdr:col>
      <xdr:colOff>165100</xdr:colOff>
      <xdr:row>35</xdr:row>
      <xdr:rowOff>171348</xdr:rowOff>
    </xdr:to>
    <xdr:sp macro="" textlink="">
      <xdr:nvSpPr>
        <xdr:cNvPr id="134" name="楕円 133">
          <a:extLst>
            <a:ext uri="{FF2B5EF4-FFF2-40B4-BE49-F238E27FC236}">
              <a16:creationId xmlns:a16="http://schemas.microsoft.com/office/drawing/2014/main" id="{CFD333C8-834A-4574-A92B-7032820E832A}"/>
            </a:ext>
          </a:extLst>
        </xdr:cNvPr>
        <xdr:cNvSpPr/>
      </xdr:nvSpPr>
      <xdr:spPr>
        <a:xfrm>
          <a:off x="9588500" y="607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83711</xdr:rowOff>
    </xdr:from>
    <xdr:to>
      <xdr:col>55</xdr:col>
      <xdr:colOff>0</xdr:colOff>
      <xdr:row>35</xdr:row>
      <xdr:rowOff>120548</xdr:rowOff>
    </xdr:to>
    <xdr:cxnSp macro="">
      <xdr:nvCxnSpPr>
        <xdr:cNvPr id="135" name="直線コネクタ 134">
          <a:extLst>
            <a:ext uri="{FF2B5EF4-FFF2-40B4-BE49-F238E27FC236}">
              <a16:creationId xmlns:a16="http://schemas.microsoft.com/office/drawing/2014/main" id="{9659C898-7664-43F6-8DB5-82C663E98FBD}"/>
            </a:ext>
          </a:extLst>
        </xdr:cNvPr>
        <xdr:cNvCxnSpPr/>
      </xdr:nvCxnSpPr>
      <xdr:spPr>
        <a:xfrm flipV="1">
          <a:off x="9639300" y="6084461"/>
          <a:ext cx="838200" cy="3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110603</xdr:rowOff>
    </xdr:from>
    <xdr:to>
      <xdr:col>46</xdr:col>
      <xdr:colOff>38100</xdr:colOff>
      <xdr:row>36</xdr:row>
      <xdr:rowOff>40753</xdr:rowOff>
    </xdr:to>
    <xdr:sp macro="" textlink="">
      <xdr:nvSpPr>
        <xdr:cNvPr id="136" name="楕円 135">
          <a:extLst>
            <a:ext uri="{FF2B5EF4-FFF2-40B4-BE49-F238E27FC236}">
              <a16:creationId xmlns:a16="http://schemas.microsoft.com/office/drawing/2014/main" id="{A4AA0046-40AD-4592-9C0F-611720477BDA}"/>
            </a:ext>
          </a:extLst>
        </xdr:cNvPr>
        <xdr:cNvSpPr/>
      </xdr:nvSpPr>
      <xdr:spPr>
        <a:xfrm>
          <a:off x="8699500" y="611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120548</xdr:rowOff>
    </xdr:from>
    <xdr:to>
      <xdr:col>50</xdr:col>
      <xdr:colOff>114300</xdr:colOff>
      <xdr:row>35</xdr:row>
      <xdr:rowOff>161403</xdr:rowOff>
    </xdr:to>
    <xdr:cxnSp macro="">
      <xdr:nvCxnSpPr>
        <xdr:cNvPr id="137" name="直線コネクタ 136">
          <a:extLst>
            <a:ext uri="{FF2B5EF4-FFF2-40B4-BE49-F238E27FC236}">
              <a16:creationId xmlns:a16="http://schemas.microsoft.com/office/drawing/2014/main" id="{8E8FBE9F-B1C9-4505-91CC-CB36505AF065}"/>
            </a:ext>
          </a:extLst>
        </xdr:cNvPr>
        <xdr:cNvCxnSpPr/>
      </xdr:nvCxnSpPr>
      <xdr:spPr>
        <a:xfrm flipV="1">
          <a:off x="8750300" y="6121298"/>
          <a:ext cx="889000" cy="4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148506</xdr:rowOff>
    </xdr:from>
    <xdr:to>
      <xdr:col>41</xdr:col>
      <xdr:colOff>101600</xdr:colOff>
      <xdr:row>36</xdr:row>
      <xdr:rowOff>78656</xdr:rowOff>
    </xdr:to>
    <xdr:sp macro="" textlink="">
      <xdr:nvSpPr>
        <xdr:cNvPr id="138" name="楕円 137">
          <a:extLst>
            <a:ext uri="{FF2B5EF4-FFF2-40B4-BE49-F238E27FC236}">
              <a16:creationId xmlns:a16="http://schemas.microsoft.com/office/drawing/2014/main" id="{DD4C5890-5D8F-4B66-B0C0-F6EEF6EBDE33}"/>
            </a:ext>
          </a:extLst>
        </xdr:cNvPr>
        <xdr:cNvSpPr/>
      </xdr:nvSpPr>
      <xdr:spPr>
        <a:xfrm>
          <a:off x="7810500" y="614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161403</xdr:rowOff>
    </xdr:from>
    <xdr:to>
      <xdr:col>45</xdr:col>
      <xdr:colOff>177800</xdr:colOff>
      <xdr:row>36</xdr:row>
      <xdr:rowOff>27856</xdr:rowOff>
    </xdr:to>
    <xdr:cxnSp macro="">
      <xdr:nvCxnSpPr>
        <xdr:cNvPr id="139" name="直線コネクタ 138">
          <a:extLst>
            <a:ext uri="{FF2B5EF4-FFF2-40B4-BE49-F238E27FC236}">
              <a16:creationId xmlns:a16="http://schemas.microsoft.com/office/drawing/2014/main" id="{3AF0F1DA-5B55-4A55-8D53-8E98DDB286FF}"/>
            </a:ext>
          </a:extLst>
        </xdr:cNvPr>
        <xdr:cNvCxnSpPr/>
      </xdr:nvCxnSpPr>
      <xdr:spPr>
        <a:xfrm flipV="1">
          <a:off x="7861300" y="6162153"/>
          <a:ext cx="889000" cy="3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16213</xdr:rowOff>
    </xdr:from>
    <xdr:to>
      <xdr:col>36</xdr:col>
      <xdr:colOff>165100</xdr:colOff>
      <xdr:row>36</xdr:row>
      <xdr:rowOff>117813</xdr:rowOff>
    </xdr:to>
    <xdr:sp macro="" textlink="">
      <xdr:nvSpPr>
        <xdr:cNvPr id="140" name="楕円 139">
          <a:extLst>
            <a:ext uri="{FF2B5EF4-FFF2-40B4-BE49-F238E27FC236}">
              <a16:creationId xmlns:a16="http://schemas.microsoft.com/office/drawing/2014/main" id="{F6589924-3B6D-4591-8CFB-36C129A63C86}"/>
            </a:ext>
          </a:extLst>
        </xdr:cNvPr>
        <xdr:cNvSpPr/>
      </xdr:nvSpPr>
      <xdr:spPr>
        <a:xfrm>
          <a:off x="6921500" y="618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27856</xdr:rowOff>
    </xdr:from>
    <xdr:to>
      <xdr:col>41</xdr:col>
      <xdr:colOff>50800</xdr:colOff>
      <xdr:row>36</xdr:row>
      <xdr:rowOff>67013</xdr:rowOff>
    </xdr:to>
    <xdr:cxnSp macro="">
      <xdr:nvCxnSpPr>
        <xdr:cNvPr id="141" name="直線コネクタ 140">
          <a:extLst>
            <a:ext uri="{FF2B5EF4-FFF2-40B4-BE49-F238E27FC236}">
              <a16:creationId xmlns:a16="http://schemas.microsoft.com/office/drawing/2014/main" id="{F5D17103-7071-457F-8502-54112F3A452C}"/>
            </a:ext>
          </a:extLst>
        </xdr:cNvPr>
        <xdr:cNvCxnSpPr/>
      </xdr:nvCxnSpPr>
      <xdr:spPr>
        <a:xfrm flipV="1">
          <a:off x="6972300" y="6200056"/>
          <a:ext cx="889000" cy="3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42" name="n_1aveValue【道路】&#10;一人当たり延長">
          <a:extLst>
            <a:ext uri="{FF2B5EF4-FFF2-40B4-BE49-F238E27FC236}">
              <a16:creationId xmlns:a16="http://schemas.microsoft.com/office/drawing/2014/main" id="{0CC47027-E0CC-4A54-8333-133C999A76DA}"/>
            </a:ext>
          </a:extLst>
        </xdr:cNvPr>
        <xdr:cNvSpPr txBox="1"/>
      </xdr:nvSpPr>
      <xdr:spPr>
        <a:xfrm>
          <a:off x="935941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119705</xdr:rowOff>
    </xdr:from>
    <xdr:ext cx="534377" cy="259045"/>
    <xdr:sp macro="" textlink="">
      <xdr:nvSpPr>
        <xdr:cNvPr id="143" name="n_2aveValue【道路】&#10;一人当たり延長">
          <a:extLst>
            <a:ext uri="{FF2B5EF4-FFF2-40B4-BE49-F238E27FC236}">
              <a16:creationId xmlns:a16="http://schemas.microsoft.com/office/drawing/2014/main" id="{C7BAA899-7875-4CF2-8211-767B8C5A939B}"/>
            </a:ext>
          </a:extLst>
        </xdr:cNvPr>
        <xdr:cNvSpPr txBox="1"/>
      </xdr:nvSpPr>
      <xdr:spPr>
        <a:xfrm>
          <a:off x="8483111" y="697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127043</xdr:rowOff>
    </xdr:from>
    <xdr:ext cx="534377" cy="259045"/>
    <xdr:sp macro="" textlink="">
      <xdr:nvSpPr>
        <xdr:cNvPr id="144" name="n_3aveValue【道路】&#10;一人当たり延長">
          <a:extLst>
            <a:ext uri="{FF2B5EF4-FFF2-40B4-BE49-F238E27FC236}">
              <a16:creationId xmlns:a16="http://schemas.microsoft.com/office/drawing/2014/main" id="{1595A914-B374-4654-8578-B8A9BA41FCFE}"/>
            </a:ext>
          </a:extLst>
        </xdr:cNvPr>
        <xdr:cNvSpPr txBox="1"/>
      </xdr:nvSpPr>
      <xdr:spPr>
        <a:xfrm>
          <a:off x="7594111" y="698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139550</xdr:rowOff>
    </xdr:from>
    <xdr:ext cx="534377" cy="259045"/>
    <xdr:sp macro="" textlink="">
      <xdr:nvSpPr>
        <xdr:cNvPr id="145" name="n_4aveValue【道路】&#10;一人当たり延長">
          <a:extLst>
            <a:ext uri="{FF2B5EF4-FFF2-40B4-BE49-F238E27FC236}">
              <a16:creationId xmlns:a16="http://schemas.microsoft.com/office/drawing/2014/main" id="{A157671D-CA49-462D-A004-9F6C8481E19A}"/>
            </a:ext>
          </a:extLst>
        </xdr:cNvPr>
        <xdr:cNvSpPr txBox="1"/>
      </xdr:nvSpPr>
      <xdr:spPr>
        <a:xfrm>
          <a:off x="6705111" y="699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34</xdr:row>
      <xdr:rowOff>16425</xdr:rowOff>
    </xdr:from>
    <xdr:ext cx="599010" cy="259045"/>
    <xdr:sp macro="" textlink="">
      <xdr:nvSpPr>
        <xdr:cNvPr id="146" name="n_1mainValue【道路】&#10;一人当たり延長">
          <a:extLst>
            <a:ext uri="{FF2B5EF4-FFF2-40B4-BE49-F238E27FC236}">
              <a16:creationId xmlns:a16="http://schemas.microsoft.com/office/drawing/2014/main" id="{026CB0B2-0DFF-41DD-B772-1C1156A84038}"/>
            </a:ext>
          </a:extLst>
        </xdr:cNvPr>
        <xdr:cNvSpPr txBox="1"/>
      </xdr:nvSpPr>
      <xdr:spPr>
        <a:xfrm>
          <a:off x="9327094" y="5845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34</xdr:row>
      <xdr:rowOff>57280</xdr:rowOff>
    </xdr:from>
    <xdr:ext cx="599010" cy="259045"/>
    <xdr:sp macro="" textlink="">
      <xdr:nvSpPr>
        <xdr:cNvPr id="147" name="n_2mainValue【道路】&#10;一人当たり延長">
          <a:extLst>
            <a:ext uri="{FF2B5EF4-FFF2-40B4-BE49-F238E27FC236}">
              <a16:creationId xmlns:a16="http://schemas.microsoft.com/office/drawing/2014/main" id="{40878278-635D-4337-9CCD-56ED0520A708}"/>
            </a:ext>
          </a:extLst>
        </xdr:cNvPr>
        <xdr:cNvSpPr txBox="1"/>
      </xdr:nvSpPr>
      <xdr:spPr>
        <a:xfrm>
          <a:off x="8450794" y="5886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34</xdr:row>
      <xdr:rowOff>95183</xdr:rowOff>
    </xdr:from>
    <xdr:ext cx="599010" cy="259045"/>
    <xdr:sp macro="" textlink="">
      <xdr:nvSpPr>
        <xdr:cNvPr id="148" name="n_3mainValue【道路】&#10;一人当たり延長">
          <a:extLst>
            <a:ext uri="{FF2B5EF4-FFF2-40B4-BE49-F238E27FC236}">
              <a16:creationId xmlns:a16="http://schemas.microsoft.com/office/drawing/2014/main" id="{31E12FB5-01C7-423A-95F8-79C42584A96F}"/>
            </a:ext>
          </a:extLst>
        </xdr:cNvPr>
        <xdr:cNvSpPr txBox="1"/>
      </xdr:nvSpPr>
      <xdr:spPr>
        <a:xfrm>
          <a:off x="7561794" y="5924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134340</xdr:rowOff>
    </xdr:from>
    <xdr:ext cx="534377" cy="259045"/>
    <xdr:sp macro="" textlink="">
      <xdr:nvSpPr>
        <xdr:cNvPr id="149" name="n_4mainValue【道路】&#10;一人当たり延長">
          <a:extLst>
            <a:ext uri="{FF2B5EF4-FFF2-40B4-BE49-F238E27FC236}">
              <a16:creationId xmlns:a16="http://schemas.microsoft.com/office/drawing/2014/main" id="{4DF705AF-1351-456F-9833-F75B71CC43DE}"/>
            </a:ext>
          </a:extLst>
        </xdr:cNvPr>
        <xdr:cNvSpPr txBox="1"/>
      </xdr:nvSpPr>
      <xdr:spPr>
        <a:xfrm>
          <a:off x="6705111" y="596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94CB550-A5FE-45A2-867F-A36A0D6770B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2E8583F-5CAD-43F6-9F21-AEDAC183B60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D6CC981-12E9-4C9B-94EC-D06F7EB4647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4540415-9E48-4393-9A1A-3106E39E160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5C60845C-A5D9-4EF5-B4F6-E8DABBBF339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7435EBA-F8AA-4C71-84ED-68B27A074F1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CE67A45-8A87-4EAB-B33D-E3373646C2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67653A4-F8DC-4E7C-8E2B-2C5806B906B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7549262-22B0-4FBA-A812-45F3D2E12B1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E4AEF87-631D-4B04-9E70-EC717BBEAAB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A65BFD0-2683-4241-AA49-77C59718B7A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40C993D-C526-47E3-8743-FC658915E99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BBEAE16-78D0-40B0-9407-4E01C417010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35369E3-0A69-4B7E-8FF3-3AE79CAE9A4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AD632E6-38D6-479D-A672-23D6EE59394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21D1D89-955A-444D-8552-74725E2FD83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DE2715B-B22A-4AEA-9FA5-DBAFBE29916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89EB7C7-E0D0-4E04-A09F-324840432C7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1305560-061E-496E-8623-A5C674ACC5F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5BEEC6F-12F2-49AF-B2B9-86541605CE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46A97F8-0415-45AE-BF0D-331618CEF92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05C4F2E-71FB-436B-A066-2B22C4814F1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2074B6EC-0E7B-4ADC-A0B2-2DC2BEE68A2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0FEFB28-EFEC-4018-83F9-A50364CE780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DB6C3F93-F6E4-432B-B231-9E55F93E8D3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66216D8F-EEEB-4B8B-9A48-698784C9761F}"/>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4D77A1C-3F49-4FC9-8615-216C4167F5F3}"/>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1AA3C66A-9F43-4E91-9FC3-1BBF5078BA32}"/>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F9D5D66-3887-4088-95BC-49EFB8FB086D}"/>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7569B8F9-07DE-406F-96A1-7A46C0CC91F4}"/>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4716B10-F89D-4964-8F2B-2071775C56BA}"/>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783C7508-7F41-41EF-AA44-568826A15AA3}"/>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4144E5C3-12A4-4CF9-BE0F-9BC2183416AC}"/>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AF847FBF-017A-4BEF-90F1-28081D95057B}"/>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C1B3C453-6DAD-4F4C-B9B5-52F2E40C7F5C}"/>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65D55993-371A-400D-BB71-E348EBD65DF2}"/>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0A803E1-9323-4F68-A70D-6AB73DE972A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B724180-E23B-4AFA-85AC-9A0B5DE0F1B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D0E8467-14FB-49D5-B2AB-DDCA4A03144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1472E6D-A248-4CC0-A6B9-6B06B0F1F77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87425EF-D6C7-4F61-BB59-6F6F86B3D69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151674</xdr:rowOff>
    </xdr:from>
    <xdr:to>
      <xdr:col>24</xdr:col>
      <xdr:colOff>114300</xdr:colOff>
      <xdr:row>63</xdr:row>
      <xdr:rowOff>81824</xdr:rowOff>
    </xdr:to>
    <xdr:sp macro="" textlink="">
      <xdr:nvSpPr>
        <xdr:cNvPr id="191" name="楕円 190">
          <a:extLst>
            <a:ext uri="{FF2B5EF4-FFF2-40B4-BE49-F238E27FC236}">
              <a16:creationId xmlns:a16="http://schemas.microsoft.com/office/drawing/2014/main" id="{81C1C7B9-0E12-45B6-8EE2-34C7EE7FAD5C}"/>
            </a:ext>
          </a:extLst>
        </xdr:cNvPr>
        <xdr:cNvSpPr/>
      </xdr:nvSpPr>
      <xdr:spPr>
        <a:xfrm>
          <a:off x="45847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130101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A956552E-1A4B-4BC9-9481-453C3864B96E}"/>
            </a:ext>
          </a:extLst>
        </xdr:cNvPr>
        <xdr:cNvSpPr txBox="1"/>
      </xdr:nvSpPr>
      <xdr:spPr>
        <a:xfrm>
          <a:off x="4673600"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133713</xdr:rowOff>
    </xdr:from>
    <xdr:to>
      <xdr:col>20</xdr:col>
      <xdr:colOff>38100</xdr:colOff>
      <xdr:row>63</xdr:row>
      <xdr:rowOff>63863</xdr:rowOff>
    </xdr:to>
    <xdr:sp macro="" textlink="">
      <xdr:nvSpPr>
        <xdr:cNvPr id="193" name="楕円 192">
          <a:extLst>
            <a:ext uri="{FF2B5EF4-FFF2-40B4-BE49-F238E27FC236}">
              <a16:creationId xmlns:a16="http://schemas.microsoft.com/office/drawing/2014/main" id="{2C522A5C-0ED2-4FA0-9079-84C5DE35BF38}"/>
            </a:ext>
          </a:extLst>
        </xdr:cNvPr>
        <xdr:cNvSpPr/>
      </xdr:nvSpPr>
      <xdr:spPr>
        <a:xfrm>
          <a:off x="37465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13063</xdr:rowOff>
    </xdr:from>
    <xdr:to>
      <xdr:col>24</xdr:col>
      <xdr:colOff>63500</xdr:colOff>
      <xdr:row>63</xdr:row>
      <xdr:rowOff>31024</xdr:rowOff>
    </xdr:to>
    <xdr:cxnSp macro="">
      <xdr:nvCxnSpPr>
        <xdr:cNvPr id="194" name="直線コネクタ 193">
          <a:extLst>
            <a:ext uri="{FF2B5EF4-FFF2-40B4-BE49-F238E27FC236}">
              <a16:creationId xmlns:a16="http://schemas.microsoft.com/office/drawing/2014/main" id="{A0A90E6F-2F21-4CF1-8083-846059AEB646}"/>
            </a:ext>
          </a:extLst>
        </xdr:cNvPr>
        <xdr:cNvCxnSpPr/>
      </xdr:nvCxnSpPr>
      <xdr:spPr>
        <a:xfrm>
          <a:off x="3797300" y="10814413"/>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114119</xdr:rowOff>
    </xdr:from>
    <xdr:to>
      <xdr:col>15</xdr:col>
      <xdr:colOff>101600</xdr:colOff>
      <xdr:row>63</xdr:row>
      <xdr:rowOff>44269</xdr:rowOff>
    </xdr:to>
    <xdr:sp macro="" textlink="">
      <xdr:nvSpPr>
        <xdr:cNvPr id="195" name="楕円 194">
          <a:extLst>
            <a:ext uri="{FF2B5EF4-FFF2-40B4-BE49-F238E27FC236}">
              <a16:creationId xmlns:a16="http://schemas.microsoft.com/office/drawing/2014/main" id="{8499E49D-A07A-4741-A6B9-F6885531B3D4}"/>
            </a:ext>
          </a:extLst>
        </xdr:cNvPr>
        <xdr:cNvSpPr/>
      </xdr:nvSpPr>
      <xdr:spPr>
        <a:xfrm>
          <a:off x="2857500" y="1074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164919</xdr:rowOff>
    </xdr:from>
    <xdr:to>
      <xdr:col>19</xdr:col>
      <xdr:colOff>177800</xdr:colOff>
      <xdr:row>63</xdr:row>
      <xdr:rowOff>13063</xdr:rowOff>
    </xdr:to>
    <xdr:cxnSp macro="">
      <xdr:nvCxnSpPr>
        <xdr:cNvPr id="196" name="直線コネクタ 195">
          <a:extLst>
            <a:ext uri="{FF2B5EF4-FFF2-40B4-BE49-F238E27FC236}">
              <a16:creationId xmlns:a16="http://schemas.microsoft.com/office/drawing/2014/main" id="{9678A779-FFC1-4AAD-8B13-BD45105821C9}"/>
            </a:ext>
          </a:extLst>
        </xdr:cNvPr>
        <xdr:cNvCxnSpPr/>
      </xdr:nvCxnSpPr>
      <xdr:spPr>
        <a:xfrm>
          <a:off x="2908300" y="1079481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101056</xdr:rowOff>
    </xdr:from>
    <xdr:to>
      <xdr:col>10</xdr:col>
      <xdr:colOff>165100</xdr:colOff>
      <xdr:row>63</xdr:row>
      <xdr:rowOff>31206</xdr:rowOff>
    </xdr:to>
    <xdr:sp macro="" textlink="">
      <xdr:nvSpPr>
        <xdr:cNvPr id="197" name="楕円 196">
          <a:extLst>
            <a:ext uri="{FF2B5EF4-FFF2-40B4-BE49-F238E27FC236}">
              <a16:creationId xmlns:a16="http://schemas.microsoft.com/office/drawing/2014/main" id="{84B7F73A-3117-4AD1-A4E4-5484529F3449}"/>
            </a:ext>
          </a:extLst>
        </xdr:cNvPr>
        <xdr:cNvSpPr/>
      </xdr:nvSpPr>
      <xdr:spPr>
        <a:xfrm>
          <a:off x="1968500" y="107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151856</xdr:rowOff>
    </xdr:from>
    <xdr:to>
      <xdr:col>15</xdr:col>
      <xdr:colOff>50800</xdr:colOff>
      <xdr:row>62</xdr:row>
      <xdr:rowOff>164919</xdr:rowOff>
    </xdr:to>
    <xdr:cxnSp macro="">
      <xdr:nvCxnSpPr>
        <xdr:cNvPr id="198" name="直線コネクタ 197">
          <a:extLst>
            <a:ext uri="{FF2B5EF4-FFF2-40B4-BE49-F238E27FC236}">
              <a16:creationId xmlns:a16="http://schemas.microsoft.com/office/drawing/2014/main" id="{BF549BF7-4749-4D0D-B046-034839DFD815}"/>
            </a:ext>
          </a:extLst>
        </xdr:cNvPr>
        <xdr:cNvCxnSpPr/>
      </xdr:nvCxnSpPr>
      <xdr:spPr>
        <a:xfrm>
          <a:off x="2019300" y="1078175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79828</xdr:rowOff>
    </xdr:from>
    <xdr:to>
      <xdr:col>6</xdr:col>
      <xdr:colOff>38100</xdr:colOff>
      <xdr:row>63</xdr:row>
      <xdr:rowOff>9978</xdr:rowOff>
    </xdr:to>
    <xdr:sp macro="" textlink="">
      <xdr:nvSpPr>
        <xdr:cNvPr id="199" name="楕円 198">
          <a:extLst>
            <a:ext uri="{FF2B5EF4-FFF2-40B4-BE49-F238E27FC236}">
              <a16:creationId xmlns:a16="http://schemas.microsoft.com/office/drawing/2014/main" id="{F9A1D4F8-D56D-422B-BDB2-F95EE70E2DAC}"/>
            </a:ext>
          </a:extLst>
        </xdr:cNvPr>
        <xdr:cNvSpPr/>
      </xdr:nvSpPr>
      <xdr:spPr>
        <a:xfrm>
          <a:off x="10795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130628</xdr:rowOff>
    </xdr:from>
    <xdr:to>
      <xdr:col>10</xdr:col>
      <xdr:colOff>114300</xdr:colOff>
      <xdr:row>62</xdr:row>
      <xdr:rowOff>151856</xdr:rowOff>
    </xdr:to>
    <xdr:cxnSp macro="">
      <xdr:nvCxnSpPr>
        <xdr:cNvPr id="200" name="直線コネクタ 199">
          <a:extLst>
            <a:ext uri="{FF2B5EF4-FFF2-40B4-BE49-F238E27FC236}">
              <a16:creationId xmlns:a16="http://schemas.microsoft.com/office/drawing/2014/main" id="{405A0177-95A1-493A-88B7-EEEB8D5D24F1}"/>
            </a:ext>
          </a:extLst>
        </xdr:cNvPr>
        <xdr:cNvCxnSpPr/>
      </xdr:nvCxnSpPr>
      <xdr:spPr>
        <a:xfrm>
          <a:off x="1130300" y="1076052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446788B-D0C5-4DB3-8CC3-0DE9659173FD}"/>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234B3B7-39AF-4AD4-BBC0-25F7A6023F32}"/>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E66D306-FD5C-4298-807D-A708EE27732F}"/>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C85D5772-32FB-47D4-8FB0-3F1215FB09CD}"/>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54990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40365D7-BE9C-4965-8ACA-49BC89E460BB}"/>
            </a:ext>
          </a:extLst>
        </xdr:cNvPr>
        <xdr:cNvSpPr txBox="1"/>
      </xdr:nvSpPr>
      <xdr:spPr>
        <a:xfrm>
          <a:off x="3582044" y="1085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35396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3AB8668B-E6FB-42D1-92BF-C447C396610A}"/>
            </a:ext>
          </a:extLst>
        </xdr:cNvPr>
        <xdr:cNvSpPr txBox="1"/>
      </xdr:nvSpPr>
      <xdr:spPr>
        <a:xfrm>
          <a:off x="2705744" y="1083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22333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8A689422-C879-4AAC-A8A4-9A32983D6E85}"/>
            </a:ext>
          </a:extLst>
        </xdr:cNvPr>
        <xdr:cNvSpPr txBox="1"/>
      </xdr:nvSpPr>
      <xdr:spPr>
        <a:xfrm>
          <a:off x="1816744" y="108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1105</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807E5F70-C62D-4E18-BEB2-5DADD2BB2EFE}"/>
            </a:ext>
          </a:extLst>
        </xdr:cNvPr>
        <xdr:cNvSpPr txBox="1"/>
      </xdr:nvSpPr>
      <xdr:spPr>
        <a:xfrm>
          <a:off x="927744" y="1080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7E99AAB-9E4A-4AB4-B596-1518A6FE236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F909A9A-7E2A-4B87-9CC9-62925D9B56A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4D8FB51-1A01-4A7C-8DD6-29F95BB953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B83A7C0-B01C-4B9D-982A-247851ABD71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F25E2E9-4A83-441C-B159-0AF70D9111C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AED4390-C1BB-422F-98CC-2BAC19AF346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5083455-1705-4AAA-BF76-0A52387F3B2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9435313-B4C0-4CCF-A92E-704D863C511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E0D0C17-2E39-4B72-B7F8-772E50BFF6B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A480A20-8972-4883-8D48-BD09CC3D856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C5C1012-C71D-4CCA-82F3-4BFAD21A858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C1975F8D-D358-4D79-B61C-D1E6498E52B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77FBE91-F1AD-4967-A961-7B51C19186B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70695BB7-1740-4C0B-ADFB-B295BBF10CE4}"/>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4599B05-6C82-4B48-904A-C7D53794C3C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D43DCDFE-B71C-46FD-BE7C-F94544AE1A6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12B0A3A-9779-4598-9479-D8C1B5276D5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CD2882E-336A-4C0A-A579-BC28B9B5CAF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57E1B6F5-51E0-4C80-AA96-00A3E47AD3B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D28A4EB-35D4-4E9E-A539-60B0B358220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F00D58A-61B5-4F6A-931A-2492486F303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3348A1C-8124-4066-9590-0DF2750598B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ED8C624-A4C7-4A04-A35D-34488AA5CB0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9CB0F58-C79C-4DA9-83A1-72F7818AFA12}"/>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B1B986AE-C457-4E6A-AB3E-5D137B74D046}"/>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B98CC886-6C08-4453-AC31-8E194F4114B3}"/>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4665EED9-631A-4557-B477-D425E78DBF10}"/>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D66C7CB7-26C4-4AF1-BD40-16BD7F073E5A}"/>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E453744-F4E2-41AD-A634-CEEBEF573E37}"/>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F6948843-65B9-4222-96EE-974D471B7931}"/>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B42C209F-83F6-49CD-B3F3-2C561A0ABC09}"/>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2106F307-A384-499C-9A29-956E7D945DB9}"/>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9291FE18-2784-426B-A013-59583645CD42}"/>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6F09871B-C142-4C1D-B9CB-01B7FC91D628}"/>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43D13BA-7272-4BBD-9B8C-39452CF7C58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19E275A-CD7A-44CD-AEB0-8BB8F9B197B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48F7FD5-6453-46B0-BC10-0EEE0EE33E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6C0E4E4-83DC-434A-9BB9-D0E2AF3F7CC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AEE2425-CDD3-4B27-BEDC-5B8730ECFE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97265</xdr:rowOff>
    </xdr:from>
    <xdr:to>
      <xdr:col>55</xdr:col>
      <xdr:colOff>50800</xdr:colOff>
      <xdr:row>64</xdr:row>
      <xdr:rowOff>27415</xdr:rowOff>
    </xdr:to>
    <xdr:sp macro="" textlink="">
      <xdr:nvSpPr>
        <xdr:cNvPr id="248" name="楕円 247">
          <a:extLst>
            <a:ext uri="{FF2B5EF4-FFF2-40B4-BE49-F238E27FC236}">
              <a16:creationId xmlns:a16="http://schemas.microsoft.com/office/drawing/2014/main" id="{AC6A88BC-7B54-4C88-A36E-DFFBF3977EDA}"/>
            </a:ext>
          </a:extLst>
        </xdr:cNvPr>
        <xdr:cNvSpPr/>
      </xdr:nvSpPr>
      <xdr:spPr>
        <a:xfrm>
          <a:off x="10426700" y="108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12192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9303C482-1EB3-4295-B247-C5A7441D0ABE}"/>
            </a:ext>
          </a:extLst>
        </xdr:cNvPr>
        <xdr:cNvSpPr txBox="1"/>
      </xdr:nvSpPr>
      <xdr:spPr>
        <a:xfrm>
          <a:off x="10515600" y="1081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100269</xdr:rowOff>
    </xdr:from>
    <xdr:to>
      <xdr:col>50</xdr:col>
      <xdr:colOff>165100</xdr:colOff>
      <xdr:row>64</xdr:row>
      <xdr:rowOff>30419</xdr:rowOff>
    </xdr:to>
    <xdr:sp macro="" textlink="">
      <xdr:nvSpPr>
        <xdr:cNvPr id="250" name="楕円 249">
          <a:extLst>
            <a:ext uri="{FF2B5EF4-FFF2-40B4-BE49-F238E27FC236}">
              <a16:creationId xmlns:a16="http://schemas.microsoft.com/office/drawing/2014/main" id="{AFC5FD80-5F7F-405F-A300-B3D0B599D632}"/>
            </a:ext>
          </a:extLst>
        </xdr:cNvPr>
        <xdr:cNvSpPr/>
      </xdr:nvSpPr>
      <xdr:spPr>
        <a:xfrm>
          <a:off x="9588500" y="1090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148065</xdr:rowOff>
    </xdr:from>
    <xdr:to>
      <xdr:col>55</xdr:col>
      <xdr:colOff>0</xdr:colOff>
      <xdr:row>63</xdr:row>
      <xdr:rowOff>151069</xdr:rowOff>
    </xdr:to>
    <xdr:cxnSp macro="">
      <xdr:nvCxnSpPr>
        <xdr:cNvPr id="251" name="直線コネクタ 250">
          <a:extLst>
            <a:ext uri="{FF2B5EF4-FFF2-40B4-BE49-F238E27FC236}">
              <a16:creationId xmlns:a16="http://schemas.microsoft.com/office/drawing/2014/main" id="{067BD403-788E-414F-8F61-A268916C81CA}"/>
            </a:ext>
          </a:extLst>
        </xdr:cNvPr>
        <xdr:cNvCxnSpPr/>
      </xdr:nvCxnSpPr>
      <xdr:spPr>
        <a:xfrm flipV="1">
          <a:off x="9639300" y="10949415"/>
          <a:ext cx="8382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103585</xdr:rowOff>
    </xdr:from>
    <xdr:to>
      <xdr:col>46</xdr:col>
      <xdr:colOff>38100</xdr:colOff>
      <xdr:row>64</xdr:row>
      <xdr:rowOff>33735</xdr:rowOff>
    </xdr:to>
    <xdr:sp macro="" textlink="">
      <xdr:nvSpPr>
        <xdr:cNvPr id="252" name="楕円 251">
          <a:extLst>
            <a:ext uri="{FF2B5EF4-FFF2-40B4-BE49-F238E27FC236}">
              <a16:creationId xmlns:a16="http://schemas.microsoft.com/office/drawing/2014/main" id="{C69F65E0-93BF-412F-A3C8-634D89227177}"/>
            </a:ext>
          </a:extLst>
        </xdr:cNvPr>
        <xdr:cNvSpPr/>
      </xdr:nvSpPr>
      <xdr:spPr>
        <a:xfrm>
          <a:off x="8699500" y="1090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151069</xdr:rowOff>
    </xdr:from>
    <xdr:to>
      <xdr:col>50</xdr:col>
      <xdr:colOff>114300</xdr:colOff>
      <xdr:row>63</xdr:row>
      <xdr:rowOff>154385</xdr:rowOff>
    </xdr:to>
    <xdr:cxnSp macro="">
      <xdr:nvCxnSpPr>
        <xdr:cNvPr id="253" name="直線コネクタ 252">
          <a:extLst>
            <a:ext uri="{FF2B5EF4-FFF2-40B4-BE49-F238E27FC236}">
              <a16:creationId xmlns:a16="http://schemas.microsoft.com/office/drawing/2014/main" id="{D2FB8CF6-278C-46A5-925D-66119F8DA770}"/>
            </a:ext>
          </a:extLst>
        </xdr:cNvPr>
        <xdr:cNvCxnSpPr/>
      </xdr:nvCxnSpPr>
      <xdr:spPr>
        <a:xfrm flipV="1">
          <a:off x="8750300" y="10952419"/>
          <a:ext cx="889000" cy="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107107</xdr:rowOff>
    </xdr:from>
    <xdr:to>
      <xdr:col>41</xdr:col>
      <xdr:colOff>101600</xdr:colOff>
      <xdr:row>64</xdr:row>
      <xdr:rowOff>37257</xdr:rowOff>
    </xdr:to>
    <xdr:sp macro="" textlink="">
      <xdr:nvSpPr>
        <xdr:cNvPr id="254" name="楕円 253">
          <a:extLst>
            <a:ext uri="{FF2B5EF4-FFF2-40B4-BE49-F238E27FC236}">
              <a16:creationId xmlns:a16="http://schemas.microsoft.com/office/drawing/2014/main" id="{DC0FB27A-45AE-4A07-A073-9E560C0D849C}"/>
            </a:ext>
          </a:extLst>
        </xdr:cNvPr>
        <xdr:cNvSpPr/>
      </xdr:nvSpPr>
      <xdr:spPr>
        <a:xfrm>
          <a:off x="7810500" y="1090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154385</xdr:rowOff>
    </xdr:from>
    <xdr:to>
      <xdr:col>45</xdr:col>
      <xdr:colOff>177800</xdr:colOff>
      <xdr:row>63</xdr:row>
      <xdr:rowOff>157907</xdr:rowOff>
    </xdr:to>
    <xdr:cxnSp macro="">
      <xdr:nvCxnSpPr>
        <xdr:cNvPr id="255" name="直線コネクタ 254">
          <a:extLst>
            <a:ext uri="{FF2B5EF4-FFF2-40B4-BE49-F238E27FC236}">
              <a16:creationId xmlns:a16="http://schemas.microsoft.com/office/drawing/2014/main" id="{B3C6C5E2-8CDA-4153-882F-71C888347BE2}"/>
            </a:ext>
          </a:extLst>
        </xdr:cNvPr>
        <xdr:cNvCxnSpPr/>
      </xdr:nvCxnSpPr>
      <xdr:spPr>
        <a:xfrm flipV="1">
          <a:off x="7861300" y="10955735"/>
          <a:ext cx="889000" cy="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110258</xdr:rowOff>
    </xdr:from>
    <xdr:to>
      <xdr:col>36</xdr:col>
      <xdr:colOff>165100</xdr:colOff>
      <xdr:row>64</xdr:row>
      <xdr:rowOff>40408</xdr:rowOff>
    </xdr:to>
    <xdr:sp macro="" textlink="">
      <xdr:nvSpPr>
        <xdr:cNvPr id="256" name="楕円 255">
          <a:extLst>
            <a:ext uri="{FF2B5EF4-FFF2-40B4-BE49-F238E27FC236}">
              <a16:creationId xmlns:a16="http://schemas.microsoft.com/office/drawing/2014/main" id="{FA1866B4-48AC-42CA-83FF-541C4F7A875F}"/>
            </a:ext>
          </a:extLst>
        </xdr:cNvPr>
        <xdr:cNvSpPr/>
      </xdr:nvSpPr>
      <xdr:spPr>
        <a:xfrm>
          <a:off x="6921500" y="1091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157907</xdr:rowOff>
    </xdr:from>
    <xdr:to>
      <xdr:col>41</xdr:col>
      <xdr:colOff>50800</xdr:colOff>
      <xdr:row>63</xdr:row>
      <xdr:rowOff>161058</xdr:rowOff>
    </xdr:to>
    <xdr:cxnSp macro="">
      <xdr:nvCxnSpPr>
        <xdr:cNvPr id="257" name="直線コネクタ 256">
          <a:extLst>
            <a:ext uri="{FF2B5EF4-FFF2-40B4-BE49-F238E27FC236}">
              <a16:creationId xmlns:a16="http://schemas.microsoft.com/office/drawing/2014/main" id="{E7413C1A-918B-4983-B3C0-5C703AD47471}"/>
            </a:ext>
          </a:extLst>
        </xdr:cNvPr>
        <xdr:cNvCxnSpPr/>
      </xdr:nvCxnSpPr>
      <xdr:spPr>
        <a:xfrm flipV="1">
          <a:off x="6972300" y="10959257"/>
          <a:ext cx="889000" cy="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EAE0B1B-ADCF-4532-91B9-A958246D839E}"/>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9FBF1E0F-69ED-4EB0-8A54-8D1C48ED85AB}"/>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B214C25-275E-406B-A9AB-3664D4E762E1}"/>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C2735BDE-995C-4B92-B40E-7448B38B7D62}"/>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21546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71378EB-84D0-4304-86C6-D459A5D15803}"/>
            </a:ext>
          </a:extLst>
        </xdr:cNvPr>
        <xdr:cNvSpPr txBox="1"/>
      </xdr:nvSpPr>
      <xdr:spPr>
        <a:xfrm>
          <a:off x="9327095" y="10994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24862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1FC98442-A538-4D0A-A39B-4B6A109EA820}"/>
            </a:ext>
          </a:extLst>
        </xdr:cNvPr>
        <xdr:cNvSpPr txBox="1"/>
      </xdr:nvSpPr>
      <xdr:spPr>
        <a:xfrm>
          <a:off x="8450795" y="1099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28384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20F46647-266A-4C8F-B50B-3ED6D591D765}"/>
            </a:ext>
          </a:extLst>
        </xdr:cNvPr>
        <xdr:cNvSpPr txBox="1"/>
      </xdr:nvSpPr>
      <xdr:spPr>
        <a:xfrm>
          <a:off x="7561795" y="11001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31535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3FD1C55-0429-44D0-B3D8-E22F385FB761}"/>
            </a:ext>
          </a:extLst>
        </xdr:cNvPr>
        <xdr:cNvSpPr txBox="1"/>
      </xdr:nvSpPr>
      <xdr:spPr>
        <a:xfrm>
          <a:off x="6672795" y="110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75AA5555-08A6-4912-A130-E2371AA41F3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C7AE6BE-D79F-4E26-9705-195CBDDC067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488C9D3-9F2A-4474-8DB1-14E04CC3B7E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BE5BB39-C44F-4DA6-A80C-DEF3B12C122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18B9697-A1F9-49A0-8BA1-CDE9E9D4344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2C9F35D-03A1-4DF3-BCC1-C2A8B448616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82B173B-0CBA-4019-82B4-3983512D0FC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283B157-D7CE-4542-A434-DD8C1DB562B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37E87C9-6A5F-4F3B-8C68-BF031E1E88A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223E012-ED67-416A-AA64-94C1D2C428C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1967684-B02D-45E5-A735-7BA3067806E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2C56634-0F77-4436-9E24-7563FBC4BC6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BBFABEE8-D2FD-47C1-992C-6838E26C8C3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E2C0DB6-51D0-4495-B04F-373B014957B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7B89C62-DA8A-459A-A363-78B45C846DC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F238E23-A9B8-47A1-8FC4-461CD556E09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82D17EF1-1E77-42C8-987D-0E4AAB91DE7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83E9BBF-A435-4A16-918B-60DF156B149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5BEF6602-5054-4465-9E38-5A1E2BCCD1B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95BB7AF-B15E-4395-9866-F7C3C5055BE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434AEEE-85C3-4114-AFC8-93D1E1C296E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8CFAF92-16B9-4D70-AE66-A2460D178AE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DCFE139B-85E6-41AB-B19B-BDAFCFEC751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D850822-0557-429F-A09F-5D9DC3CD28E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88C672A7-CD8C-4EE8-B752-33BA016CEC8B}"/>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AB734AA-CBA6-4937-917B-0559ED85D4D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278662A-B8C6-410D-8030-6FB159F8B8D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87B14B7-B4D8-4284-8FF1-9DC1F5BF3029}"/>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B15C0956-B909-48CB-B490-2F457135401E}"/>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48278158-59AA-430B-8CA0-255EBCDC8E6C}"/>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FE9BE11C-4DFA-4C20-838F-B42E85843C56}"/>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8D2A5AE2-7B9A-4377-ACFE-1F05C17723E1}"/>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21900534-AD09-474D-98F7-3BD7B3E1837D}"/>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C04CF79A-6880-4F0D-A16C-261E6FAD76C1}"/>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83DEF07A-AB6E-4884-A359-78634DB2FE86}"/>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0B972F0-ADDC-410A-BE74-323D35A2D76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4F402D9-2AAE-4314-A7FC-9EFE0AFC915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0341D53-CF2C-4BC6-AF4D-C7A0B7A6C9D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A2DA05B-AE9A-49F2-AC6D-6E238B708D0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00CF1C3-B050-46A9-A7C0-25FE7799BA5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122555</xdr:rowOff>
    </xdr:from>
    <xdr:to>
      <xdr:col>24</xdr:col>
      <xdr:colOff>114300</xdr:colOff>
      <xdr:row>85</xdr:row>
      <xdr:rowOff>52705</xdr:rowOff>
    </xdr:to>
    <xdr:sp macro="" textlink="">
      <xdr:nvSpPr>
        <xdr:cNvPr id="306" name="楕円 305">
          <a:extLst>
            <a:ext uri="{FF2B5EF4-FFF2-40B4-BE49-F238E27FC236}">
              <a16:creationId xmlns:a16="http://schemas.microsoft.com/office/drawing/2014/main" id="{B1F8EE07-76F5-415C-B041-D6F4FD428F5B}"/>
            </a:ext>
          </a:extLst>
        </xdr:cNvPr>
        <xdr:cNvSpPr/>
      </xdr:nvSpPr>
      <xdr:spPr>
        <a:xfrm>
          <a:off x="45847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100982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8F4551B-621E-4DD1-9548-39F76D237165}"/>
            </a:ext>
          </a:extLst>
        </xdr:cNvPr>
        <xdr:cNvSpPr txBox="1"/>
      </xdr:nvSpPr>
      <xdr:spPr>
        <a:xfrm>
          <a:off x="4673600" y="1450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99695</xdr:rowOff>
    </xdr:from>
    <xdr:to>
      <xdr:col>20</xdr:col>
      <xdr:colOff>38100</xdr:colOff>
      <xdr:row>85</xdr:row>
      <xdr:rowOff>29845</xdr:rowOff>
    </xdr:to>
    <xdr:sp macro="" textlink="">
      <xdr:nvSpPr>
        <xdr:cNvPr id="308" name="楕円 307">
          <a:extLst>
            <a:ext uri="{FF2B5EF4-FFF2-40B4-BE49-F238E27FC236}">
              <a16:creationId xmlns:a16="http://schemas.microsoft.com/office/drawing/2014/main" id="{80BAA124-38FA-4688-9E41-B6E1191F2CD8}"/>
            </a:ext>
          </a:extLst>
        </xdr:cNvPr>
        <xdr:cNvSpPr/>
      </xdr:nvSpPr>
      <xdr:spPr>
        <a:xfrm>
          <a:off x="3746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150495</xdr:rowOff>
    </xdr:from>
    <xdr:to>
      <xdr:col>24</xdr:col>
      <xdr:colOff>63500</xdr:colOff>
      <xdr:row>85</xdr:row>
      <xdr:rowOff>1905</xdr:rowOff>
    </xdr:to>
    <xdr:cxnSp macro="">
      <xdr:nvCxnSpPr>
        <xdr:cNvPr id="309" name="直線コネクタ 308">
          <a:extLst>
            <a:ext uri="{FF2B5EF4-FFF2-40B4-BE49-F238E27FC236}">
              <a16:creationId xmlns:a16="http://schemas.microsoft.com/office/drawing/2014/main" id="{D5652F1A-4504-4DFA-ADFD-D3EB16EBF642}"/>
            </a:ext>
          </a:extLst>
        </xdr:cNvPr>
        <xdr:cNvCxnSpPr/>
      </xdr:nvCxnSpPr>
      <xdr:spPr>
        <a:xfrm>
          <a:off x="3797300" y="1455229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73025</xdr:rowOff>
    </xdr:from>
    <xdr:to>
      <xdr:col>15</xdr:col>
      <xdr:colOff>101600</xdr:colOff>
      <xdr:row>85</xdr:row>
      <xdr:rowOff>3175</xdr:rowOff>
    </xdr:to>
    <xdr:sp macro="" textlink="">
      <xdr:nvSpPr>
        <xdr:cNvPr id="310" name="楕円 309">
          <a:extLst>
            <a:ext uri="{FF2B5EF4-FFF2-40B4-BE49-F238E27FC236}">
              <a16:creationId xmlns:a16="http://schemas.microsoft.com/office/drawing/2014/main" id="{1299F98C-EF61-44F1-9703-2B681E679287}"/>
            </a:ext>
          </a:extLst>
        </xdr:cNvPr>
        <xdr:cNvSpPr/>
      </xdr:nvSpPr>
      <xdr:spPr>
        <a:xfrm>
          <a:off x="2857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123825</xdr:rowOff>
    </xdr:from>
    <xdr:to>
      <xdr:col>19</xdr:col>
      <xdr:colOff>177800</xdr:colOff>
      <xdr:row>84</xdr:row>
      <xdr:rowOff>150495</xdr:rowOff>
    </xdr:to>
    <xdr:cxnSp macro="">
      <xdr:nvCxnSpPr>
        <xdr:cNvPr id="311" name="直線コネクタ 310">
          <a:extLst>
            <a:ext uri="{FF2B5EF4-FFF2-40B4-BE49-F238E27FC236}">
              <a16:creationId xmlns:a16="http://schemas.microsoft.com/office/drawing/2014/main" id="{366F1F12-FB93-4AD3-B7CC-B06C93D7FBC6}"/>
            </a:ext>
          </a:extLst>
        </xdr:cNvPr>
        <xdr:cNvCxnSpPr/>
      </xdr:nvCxnSpPr>
      <xdr:spPr>
        <a:xfrm>
          <a:off x="2908300" y="145256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42545</xdr:rowOff>
    </xdr:from>
    <xdr:to>
      <xdr:col>10</xdr:col>
      <xdr:colOff>165100</xdr:colOff>
      <xdr:row>84</xdr:row>
      <xdr:rowOff>144145</xdr:rowOff>
    </xdr:to>
    <xdr:sp macro="" textlink="">
      <xdr:nvSpPr>
        <xdr:cNvPr id="312" name="楕円 311">
          <a:extLst>
            <a:ext uri="{FF2B5EF4-FFF2-40B4-BE49-F238E27FC236}">
              <a16:creationId xmlns:a16="http://schemas.microsoft.com/office/drawing/2014/main" id="{3DDBCE5C-8E45-465D-829F-C9E94C5AE08B}"/>
            </a:ext>
          </a:extLst>
        </xdr:cNvPr>
        <xdr:cNvSpPr/>
      </xdr:nvSpPr>
      <xdr:spPr>
        <a:xfrm>
          <a:off x="196850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93345</xdr:rowOff>
    </xdr:from>
    <xdr:to>
      <xdr:col>15</xdr:col>
      <xdr:colOff>50800</xdr:colOff>
      <xdr:row>84</xdr:row>
      <xdr:rowOff>123825</xdr:rowOff>
    </xdr:to>
    <xdr:cxnSp macro="">
      <xdr:nvCxnSpPr>
        <xdr:cNvPr id="313" name="直線コネクタ 312">
          <a:extLst>
            <a:ext uri="{FF2B5EF4-FFF2-40B4-BE49-F238E27FC236}">
              <a16:creationId xmlns:a16="http://schemas.microsoft.com/office/drawing/2014/main" id="{1C8E4449-3850-497F-863E-55C8F620D665}"/>
            </a:ext>
          </a:extLst>
        </xdr:cNvPr>
        <xdr:cNvCxnSpPr/>
      </xdr:nvCxnSpPr>
      <xdr:spPr>
        <a:xfrm>
          <a:off x="2019300" y="144951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12064</xdr:rowOff>
    </xdr:from>
    <xdr:to>
      <xdr:col>6</xdr:col>
      <xdr:colOff>38100</xdr:colOff>
      <xdr:row>84</xdr:row>
      <xdr:rowOff>113664</xdr:rowOff>
    </xdr:to>
    <xdr:sp macro="" textlink="">
      <xdr:nvSpPr>
        <xdr:cNvPr id="314" name="楕円 313">
          <a:extLst>
            <a:ext uri="{FF2B5EF4-FFF2-40B4-BE49-F238E27FC236}">
              <a16:creationId xmlns:a16="http://schemas.microsoft.com/office/drawing/2014/main" id="{15E3F4FD-624C-453F-9458-C4BBC6DA544B}"/>
            </a:ext>
          </a:extLst>
        </xdr:cNvPr>
        <xdr:cNvSpPr/>
      </xdr:nvSpPr>
      <xdr:spPr>
        <a:xfrm>
          <a:off x="1079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62864</xdr:rowOff>
    </xdr:from>
    <xdr:to>
      <xdr:col>10</xdr:col>
      <xdr:colOff>114300</xdr:colOff>
      <xdr:row>84</xdr:row>
      <xdr:rowOff>93345</xdr:rowOff>
    </xdr:to>
    <xdr:cxnSp macro="">
      <xdr:nvCxnSpPr>
        <xdr:cNvPr id="315" name="直線コネクタ 314">
          <a:extLst>
            <a:ext uri="{FF2B5EF4-FFF2-40B4-BE49-F238E27FC236}">
              <a16:creationId xmlns:a16="http://schemas.microsoft.com/office/drawing/2014/main" id="{EDB5743C-16F8-4BB8-BB27-84C02EB6998E}"/>
            </a:ext>
          </a:extLst>
        </xdr:cNvPr>
        <xdr:cNvCxnSpPr/>
      </xdr:nvCxnSpPr>
      <xdr:spPr>
        <a:xfrm>
          <a:off x="1130300" y="144646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11EF7F9A-F1FB-43FC-B93B-B35B849883CA}"/>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07A480A8-5363-418A-9C86-86471206BFE7}"/>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67EDA7F6-CDE7-49CE-8512-449974184B1D}"/>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BAFBA629-47CC-4E24-B06B-B259653639EE}"/>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20972</xdr:rowOff>
    </xdr:from>
    <xdr:ext cx="405111" cy="259045"/>
    <xdr:sp macro="" textlink="">
      <xdr:nvSpPr>
        <xdr:cNvPr id="320" name="n_1mainValue【公営住宅】&#10;有形固定資産減価償却率">
          <a:extLst>
            <a:ext uri="{FF2B5EF4-FFF2-40B4-BE49-F238E27FC236}">
              <a16:creationId xmlns:a16="http://schemas.microsoft.com/office/drawing/2014/main" id="{09D9175D-3474-45A6-BD1C-C849FA3BB1C5}"/>
            </a:ext>
          </a:extLst>
        </xdr:cNvPr>
        <xdr:cNvSpPr txBox="1"/>
      </xdr:nvSpPr>
      <xdr:spPr>
        <a:xfrm>
          <a:off x="35820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165752</xdr:rowOff>
    </xdr:from>
    <xdr:ext cx="405111" cy="259045"/>
    <xdr:sp macro="" textlink="">
      <xdr:nvSpPr>
        <xdr:cNvPr id="321" name="n_2mainValue【公営住宅】&#10;有形固定資産減価償却率">
          <a:extLst>
            <a:ext uri="{FF2B5EF4-FFF2-40B4-BE49-F238E27FC236}">
              <a16:creationId xmlns:a16="http://schemas.microsoft.com/office/drawing/2014/main" id="{DA029024-0CE6-43C6-ADF2-7617AD11401B}"/>
            </a:ext>
          </a:extLst>
        </xdr:cNvPr>
        <xdr:cNvSpPr txBox="1"/>
      </xdr:nvSpPr>
      <xdr:spPr>
        <a:xfrm>
          <a:off x="2705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135272</xdr:rowOff>
    </xdr:from>
    <xdr:ext cx="405111" cy="259045"/>
    <xdr:sp macro="" textlink="">
      <xdr:nvSpPr>
        <xdr:cNvPr id="322" name="n_3mainValue【公営住宅】&#10;有形固定資産減価償却率">
          <a:extLst>
            <a:ext uri="{FF2B5EF4-FFF2-40B4-BE49-F238E27FC236}">
              <a16:creationId xmlns:a16="http://schemas.microsoft.com/office/drawing/2014/main" id="{49DC07BD-53C8-4022-A647-522B36419B6E}"/>
            </a:ext>
          </a:extLst>
        </xdr:cNvPr>
        <xdr:cNvSpPr txBox="1"/>
      </xdr:nvSpPr>
      <xdr:spPr>
        <a:xfrm>
          <a:off x="18167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104791</xdr:rowOff>
    </xdr:from>
    <xdr:ext cx="405111" cy="259045"/>
    <xdr:sp macro="" textlink="">
      <xdr:nvSpPr>
        <xdr:cNvPr id="323" name="n_4mainValue【公営住宅】&#10;有形固定資産減価償却率">
          <a:extLst>
            <a:ext uri="{FF2B5EF4-FFF2-40B4-BE49-F238E27FC236}">
              <a16:creationId xmlns:a16="http://schemas.microsoft.com/office/drawing/2014/main" id="{4744C04A-C7AF-4F41-99D0-D89F810FD6A0}"/>
            </a:ext>
          </a:extLst>
        </xdr:cNvPr>
        <xdr:cNvSpPr txBox="1"/>
      </xdr:nvSpPr>
      <xdr:spPr>
        <a:xfrm>
          <a:off x="927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B187F6C-4D30-461B-AF1A-7457BBE3A18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CBCC073-AA5D-4875-833A-4C9B1D834BC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2157E1B-E117-48D7-94A3-1B724BFED33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C6F04A3-D9A5-49CC-8E14-7F95C857F82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917FBB3-C16B-4D20-B2A4-4C57252A1F9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C0DFB39-DFBF-49B2-9A34-D34C2DDE337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A5872CA-9D72-44ED-94AC-ACD4F0935A6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86908E0-5371-4B5F-A1A0-4B9E57C6A6F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FF71630-6CD5-4339-BA83-8258DFD1CB6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7C9F721-383F-42DB-AF52-2C07F5793E0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DA315722-B9CC-4749-9029-98BBB57DB6F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9D62ED65-72F6-440D-B97A-73D154F8FBB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4CA8F31A-E27E-45B7-BBAE-2C68DA21BEA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111CA47-6BB7-48B4-BD69-7C07ECE106A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FCB65197-34B3-413D-B8DC-6210E263815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3903D73D-94B0-47F2-8BB3-526C45E999C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BBD564EC-5AFB-45AF-8E25-5BDF39643D3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6ED1C40E-D424-4051-8EC6-91F6B993BDE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87A6E457-0DE7-4802-82C2-A07464C1410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98E4AB87-E345-459C-BA67-CBC9F5BB21AD}"/>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B5DBF23-CB46-4229-A144-2AD82628A35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7725F9CD-7540-46F5-8494-CB530A123C2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64F8CB3-73C0-4B39-B38F-EF2C670A54D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22AEAD43-6C61-4F41-BC5C-CB0810E520F9}"/>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0C346767-02CE-4637-A198-F50CA0E4CDC2}"/>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3DDCDD3B-A091-416C-851C-4F04FF0EBDF5}"/>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E84DDB9A-DA30-4D2F-BDCE-0C1DA3397E29}"/>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D4C095CB-B591-43A5-98CB-9E35D4DD887E}"/>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17DEA470-FEDD-4591-A4D8-3DACB538CC5A}"/>
            </a:ext>
          </a:extLst>
        </xdr:cNvPr>
        <xdr:cNvSpPr txBox="1"/>
      </xdr:nvSpPr>
      <xdr:spPr>
        <a:xfrm>
          <a:off x="10515600" y="1440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3BDB8B2A-6EBE-4C5F-9569-F0E97701F2A0}"/>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620A5CB6-740D-4683-AC00-F16449635ACF}"/>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7F73D1C8-6909-4BDD-9C90-463326181B36}"/>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63CA06CA-450B-4516-A025-6EEA7BC71423}"/>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7B17AF47-8A0F-4902-AE63-2B452DC46999}"/>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4833F87-0D30-4CD3-8303-A62EAFC7A30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2A24430-9C24-487C-8FD2-91BE929451C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CDE0DC6-D18B-4B42-AA11-8FC8282DBF1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8CD0864-E672-4ADF-A4F1-6CC40EB155B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14DD6C2-3A02-40FF-8680-284BBD0A883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163703</xdr:rowOff>
    </xdr:from>
    <xdr:to>
      <xdr:col>55</xdr:col>
      <xdr:colOff>50800</xdr:colOff>
      <xdr:row>83</xdr:row>
      <xdr:rowOff>93853</xdr:rowOff>
    </xdr:to>
    <xdr:sp macro="" textlink="">
      <xdr:nvSpPr>
        <xdr:cNvPr id="363" name="楕円 362">
          <a:extLst>
            <a:ext uri="{FF2B5EF4-FFF2-40B4-BE49-F238E27FC236}">
              <a16:creationId xmlns:a16="http://schemas.microsoft.com/office/drawing/2014/main" id="{939E544E-962B-47F9-9AF8-EBB325A98D28}"/>
            </a:ext>
          </a:extLst>
        </xdr:cNvPr>
        <xdr:cNvSpPr/>
      </xdr:nvSpPr>
      <xdr:spPr>
        <a:xfrm>
          <a:off x="10426700" y="1422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15130</xdr:rowOff>
    </xdr:from>
    <xdr:ext cx="469744" cy="259045"/>
    <xdr:sp macro="" textlink="">
      <xdr:nvSpPr>
        <xdr:cNvPr id="364" name="【公営住宅】&#10;一人当たり面積該当値テキスト">
          <a:extLst>
            <a:ext uri="{FF2B5EF4-FFF2-40B4-BE49-F238E27FC236}">
              <a16:creationId xmlns:a16="http://schemas.microsoft.com/office/drawing/2014/main" id="{22A62E21-7AD6-49A9-B297-0AC4308AD4D0}"/>
            </a:ext>
          </a:extLst>
        </xdr:cNvPr>
        <xdr:cNvSpPr txBox="1"/>
      </xdr:nvSpPr>
      <xdr:spPr>
        <a:xfrm>
          <a:off x="10515600" y="140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9970</xdr:rowOff>
    </xdr:from>
    <xdr:to>
      <xdr:col>50</xdr:col>
      <xdr:colOff>165100</xdr:colOff>
      <xdr:row>83</xdr:row>
      <xdr:rowOff>111570</xdr:rowOff>
    </xdr:to>
    <xdr:sp macro="" textlink="">
      <xdr:nvSpPr>
        <xdr:cNvPr id="365" name="楕円 364">
          <a:extLst>
            <a:ext uri="{FF2B5EF4-FFF2-40B4-BE49-F238E27FC236}">
              <a16:creationId xmlns:a16="http://schemas.microsoft.com/office/drawing/2014/main" id="{1519C366-9002-496A-8810-90E2E3A5438D}"/>
            </a:ext>
          </a:extLst>
        </xdr:cNvPr>
        <xdr:cNvSpPr/>
      </xdr:nvSpPr>
      <xdr:spPr>
        <a:xfrm>
          <a:off x="9588500" y="1424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43053</xdr:rowOff>
    </xdr:from>
    <xdr:to>
      <xdr:col>55</xdr:col>
      <xdr:colOff>0</xdr:colOff>
      <xdr:row>83</xdr:row>
      <xdr:rowOff>60770</xdr:rowOff>
    </xdr:to>
    <xdr:cxnSp macro="">
      <xdr:nvCxnSpPr>
        <xdr:cNvPr id="366" name="直線コネクタ 365">
          <a:extLst>
            <a:ext uri="{FF2B5EF4-FFF2-40B4-BE49-F238E27FC236}">
              <a16:creationId xmlns:a16="http://schemas.microsoft.com/office/drawing/2014/main" id="{841774DD-840D-41A1-A785-2DB7347ECCFE}"/>
            </a:ext>
          </a:extLst>
        </xdr:cNvPr>
        <xdr:cNvCxnSpPr/>
      </xdr:nvCxnSpPr>
      <xdr:spPr>
        <a:xfrm flipV="1">
          <a:off x="9639300" y="14273403"/>
          <a:ext cx="8382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29590</xdr:rowOff>
    </xdr:from>
    <xdr:to>
      <xdr:col>46</xdr:col>
      <xdr:colOff>38100</xdr:colOff>
      <xdr:row>83</xdr:row>
      <xdr:rowOff>131190</xdr:rowOff>
    </xdr:to>
    <xdr:sp macro="" textlink="">
      <xdr:nvSpPr>
        <xdr:cNvPr id="367" name="楕円 366">
          <a:extLst>
            <a:ext uri="{FF2B5EF4-FFF2-40B4-BE49-F238E27FC236}">
              <a16:creationId xmlns:a16="http://schemas.microsoft.com/office/drawing/2014/main" id="{634004F8-2EC1-4F8C-A7EC-4E5424842BF3}"/>
            </a:ext>
          </a:extLst>
        </xdr:cNvPr>
        <xdr:cNvSpPr/>
      </xdr:nvSpPr>
      <xdr:spPr>
        <a:xfrm>
          <a:off x="8699500" y="1425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60770</xdr:rowOff>
    </xdr:from>
    <xdr:to>
      <xdr:col>50</xdr:col>
      <xdr:colOff>114300</xdr:colOff>
      <xdr:row>83</xdr:row>
      <xdr:rowOff>80390</xdr:rowOff>
    </xdr:to>
    <xdr:cxnSp macro="">
      <xdr:nvCxnSpPr>
        <xdr:cNvPr id="368" name="直線コネクタ 367">
          <a:extLst>
            <a:ext uri="{FF2B5EF4-FFF2-40B4-BE49-F238E27FC236}">
              <a16:creationId xmlns:a16="http://schemas.microsoft.com/office/drawing/2014/main" id="{A6F3E4F8-D6A1-4D06-9B35-5A043A23B958}"/>
            </a:ext>
          </a:extLst>
        </xdr:cNvPr>
        <xdr:cNvCxnSpPr/>
      </xdr:nvCxnSpPr>
      <xdr:spPr>
        <a:xfrm flipV="1">
          <a:off x="8750300" y="14291120"/>
          <a:ext cx="889000" cy="1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47498</xdr:rowOff>
    </xdr:from>
    <xdr:to>
      <xdr:col>41</xdr:col>
      <xdr:colOff>101600</xdr:colOff>
      <xdr:row>83</xdr:row>
      <xdr:rowOff>149098</xdr:rowOff>
    </xdr:to>
    <xdr:sp macro="" textlink="">
      <xdr:nvSpPr>
        <xdr:cNvPr id="369" name="楕円 368">
          <a:extLst>
            <a:ext uri="{FF2B5EF4-FFF2-40B4-BE49-F238E27FC236}">
              <a16:creationId xmlns:a16="http://schemas.microsoft.com/office/drawing/2014/main" id="{ECD832C8-310C-46F1-B08E-072C27ED9028}"/>
            </a:ext>
          </a:extLst>
        </xdr:cNvPr>
        <xdr:cNvSpPr/>
      </xdr:nvSpPr>
      <xdr:spPr>
        <a:xfrm>
          <a:off x="7810500" y="1427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80390</xdr:rowOff>
    </xdr:from>
    <xdr:to>
      <xdr:col>45</xdr:col>
      <xdr:colOff>177800</xdr:colOff>
      <xdr:row>83</xdr:row>
      <xdr:rowOff>98298</xdr:rowOff>
    </xdr:to>
    <xdr:cxnSp macro="">
      <xdr:nvCxnSpPr>
        <xdr:cNvPr id="370" name="直線コネクタ 369">
          <a:extLst>
            <a:ext uri="{FF2B5EF4-FFF2-40B4-BE49-F238E27FC236}">
              <a16:creationId xmlns:a16="http://schemas.microsoft.com/office/drawing/2014/main" id="{C00858B9-382B-4BD0-B25B-F5187A8F4150}"/>
            </a:ext>
          </a:extLst>
        </xdr:cNvPr>
        <xdr:cNvCxnSpPr/>
      </xdr:nvCxnSpPr>
      <xdr:spPr>
        <a:xfrm flipV="1">
          <a:off x="7861300" y="14310740"/>
          <a:ext cx="8890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66167</xdr:rowOff>
    </xdr:from>
    <xdr:to>
      <xdr:col>36</xdr:col>
      <xdr:colOff>165100</xdr:colOff>
      <xdr:row>83</xdr:row>
      <xdr:rowOff>167767</xdr:rowOff>
    </xdr:to>
    <xdr:sp macro="" textlink="">
      <xdr:nvSpPr>
        <xdr:cNvPr id="371" name="楕円 370">
          <a:extLst>
            <a:ext uri="{FF2B5EF4-FFF2-40B4-BE49-F238E27FC236}">
              <a16:creationId xmlns:a16="http://schemas.microsoft.com/office/drawing/2014/main" id="{EEEF7B34-3F1B-4CDB-8095-BB93F162184C}"/>
            </a:ext>
          </a:extLst>
        </xdr:cNvPr>
        <xdr:cNvSpPr/>
      </xdr:nvSpPr>
      <xdr:spPr>
        <a:xfrm>
          <a:off x="6921500" y="1429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98298</xdr:rowOff>
    </xdr:from>
    <xdr:to>
      <xdr:col>41</xdr:col>
      <xdr:colOff>50800</xdr:colOff>
      <xdr:row>83</xdr:row>
      <xdr:rowOff>116967</xdr:rowOff>
    </xdr:to>
    <xdr:cxnSp macro="">
      <xdr:nvCxnSpPr>
        <xdr:cNvPr id="372" name="直線コネクタ 371">
          <a:extLst>
            <a:ext uri="{FF2B5EF4-FFF2-40B4-BE49-F238E27FC236}">
              <a16:creationId xmlns:a16="http://schemas.microsoft.com/office/drawing/2014/main" id="{05A1468E-70BF-4A00-A01A-DE2129D34533}"/>
            </a:ext>
          </a:extLst>
        </xdr:cNvPr>
        <xdr:cNvCxnSpPr/>
      </xdr:nvCxnSpPr>
      <xdr:spPr>
        <a:xfrm flipV="1">
          <a:off x="6972300" y="14328648"/>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862FCAFE-1930-4305-896F-9EFA23C96635}"/>
            </a:ext>
          </a:extLst>
        </xdr:cNvPr>
        <xdr:cNvSpPr txBox="1"/>
      </xdr:nvSpPr>
      <xdr:spPr>
        <a:xfrm>
          <a:off x="9391727" y="1453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899B41CF-8F3A-4B12-BB5E-82601E4E8347}"/>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7EFC04C0-B347-497C-B31C-E6040B2830CA}"/>
            </a:ext>
          </a:extLst>
        </xdr:cNvPr>
        <xdr:cNvSpPr txBox="1"/>
      </xdr:nvSpPr>
      <xdr:spPr>
        <a:xfrm>
          <a:off x="7626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9D2918A3-C4E4-4E99-B8B8-0EFC58C098FE}"/>
            </a:ext>
          </a:extLst>
        </xdr:cNvPr>
        <xdr:cNvSpPr txBox="1"/>
      </xdr:nvSpPr>
      <xdr:spPr>
        <a:xfrm>
          <a:off x="6737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128097</xdr:rowOff>
    </xdr:from>
    <xdr:ext cx="469744" cy="259045"/>
    <xdr:sp macro="" textlink="">
      <xdr:nvSpPr>
        <xdr:cNvPr id="377" name="n_1mainValue【公営住宅】&#10;一人当たり面積">
          <a:extLst>
            <a:ext uri="{FF2B5EF4-FFF2-40B4-BE49-F238E27FC236}">
              <a16:creationId xmlns:a16="http://schemas.microsoft.com/office/drawing/2014/main" id="{06DB4E86-CD59-42BC-8821-6B139B2E8BB1}"/>
            </a:ext>
          </a:extLst>
        </xdr:cNvPr>
        <xdr:cNvSpPr txBox="1"/>
      </xdr:nvSpPr>
      <xdr:spPr>
        <a:xfrm>
          <a:off x="9391727" y="1401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147717</xdr:rowOff>
    </xdr:from>
    <xdr:ext cx="469744" cy="259045"/>
    <xdr:sp macro="" textlink="">
      <xdr:nvSpPr>
        <xdr:cNvPr id="378" name="n_2mainValue【公営住宅】&#10;一人当たり面積">
          <a:extLst>
            <a:ext uri="{FF2B5EF4-FFF2-40B4-BE49-F238E27FC236}">
              <a16:creationId xmlns:a16="http://schemas.microsoft.com/office/drawing/2014/main" id="{ADFF5A1B-2F88-4BA8-A8C2-D2EE631D4CB9}"/>
            </a:ext>
          </a:extLst>
        </xdr:cNvPr>
        <xdr:cNvSpPr txBox="1"/>
      </xdr:nvSpPr>
      <xdr:spPr>
        <a:xfrm>
          <a:off x="8515427" y="140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165625</xdr:rowOff>
    </xdr:from>
    <xdr:ext cx="469744" cy="259045"/>
    <xdr:sp macro="" textlink="">
      <xdr:nvSpPr>
        <xdr:cNvPr id="379" name="n_3mainValue【公営住宅】&#10;一人当たり面積">
          <a:extLst>
            <a:ext uri="{FF2B5EF4-FFF2-40B4-BE49-F238E27FC236}">
              <a16:creationId xmlns:a16="http://schemas.microsoft.com/office/drawing/2014/main" id="{6F1AB1E8-5FA3-46AB-9A3F-A8613D18F6C4}"/>
            </a:ext>
          </a:extLst>
        </xdr:cNvPr>
        <xdr:cNvSpPr txBox="1"/>
      </xdr:nvSpPr>
      <xdr:spPr>
        <a:xfrm>
          <a:off x="7626427" y="1405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12844</xdr:rowOff>
    </xdr:from>
    <xdr:ext cx="469744" cy="259045"/>
    <xdr:sp macro="" textlink="">
      <xdr:nvSpPr>
        <xdr:cNvPr id="380" name="n_4mainValue【公営住宅】&#10;一人当たり面積">
          <a:extLst>
            <a:ext uri="{FF2B5EF4-FFF2-40B4-BE49-F238E27FC236}">
              <a16:creationId xmlns:a16="http://schemas.microsoft.com/office/drawing/2014/main" id="{4DF01D4A-1411-49C2-8AE9-4235DE72A9DA}"/>
            </a:ext>
          </a:extLst>
        </xdr:cNvPr>
        <xdr:cNvSpPr txBox="1"/>
      </xdr:nvSpPr>
      <xdr:spPr>
        <a:xfrm>
          <a:off x="6737427" y="1407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5494B78D-7364-4A7E-B64C-EF87ADF82EC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CDA8F6D-C3CB-43AB-B93F-7FF038F040A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E670B9A-534F-4C73-8AF8-A41043B89B9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D052F47-DCB4-4ED0-846A-E750A625C4C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DC4542E1-6DB8-45C0-9F61-2F27A0272D0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D350C6E-BF69-4CBA-9CDF-06150F047D1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79AC4B7-C9B6-4437-9DD8-5F26C3F7ACC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9C9A4023-23CB-4292-ADE8-B4A4D9DACE6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AC73AC68-30F9-407A-8EC5-687A46C5C58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39F12103-8486-4C51-ACC1-7D462F12CC6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0B385D1-B692-4EDB-B4D9-6D87C41E12A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73926D48-EFEE-459B-A8EA-7B6E36F93AF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42479CDE-1243-4FC0-9266-4D062678E18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ADB34CBA-B99D-433E-8B07-A2BAD4A6540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5F4A8974-30BE-47E4-A6E9-E321C8326B9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ED341FE8-2853-47B4-81DD-AB70943B09E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63A598E-2B4D-4C13-889E-70351EE0CF3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32F9778F-0909-4092-B492-4CC2B22C6D8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119DEB23-98A3-4655-A91E-F3B0FF4E001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7D616BD8-15C8-49C8-B3B2-2BE5B3AB3E6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281155A4-841E-480E-8842-1D5B56C4AAF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46CF971-4783-4062-B98A-FBB687D6B42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700195C4-3E6A-4E57-BABB-66502B7EA5C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5BC6D8D2-AA12-4944-A975-D0E9D77AC56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3D749D7-129A-4E3C-B4A4-531FE067AB0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5BA565A5-D04B-4760-84E1-85938ABCB04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868EF3AF-895E-470E-A26D-F0417E963B2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503E0C94-5127-4ECF-8E9B-0DDD85C0311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2DC3DDC1-62AC-488F-B709-43503147908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E0909A4B-5C56-4BED-A2AA-CC71BBAF726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389A2CC3-28DB-4DD3-8893-6AEADBE8BCA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55A47A38-C5D7-4585-AFEC-79C39B27F3D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F19997F5-EA0D-4C4E-A492-9658BB9203E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CFDB9778-B17A-40E0-A271-3CE8F742CFE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E4B1B80-84BD-41A1-8CB7-E465E8515C3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34A2E1F2-39AE-4D94-AC35-7595FC8F246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E0ADA412-3C7F-4A35-99DB-2E889EF017B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E9313060-BC00-423A-9435-57769BC29C2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2019D3F7-1F53-487C-87FF-9B6C565D09F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52B5386C-ED62-41E5-A4D9-975D7795D47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D94ACA21-7550-4678-B412-D7D8E371FCF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4155C44E-1AFB-4D0D-8142-BF80E137A7A9}"/>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E25CE269-417C-4F36-86FF-272D9DFFB967}"/>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7AD35FC2-D36E-49B2-B6DF-DD5E484824AA}"/>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6E1B21C6-0739-47F0-9AF2-A511397D91CE}"/>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20362CE4-3D25-40F7-848F-A11C15EE1EEB}"/>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45B98172-FB01-4D19-968F-7644B443DA69}"/>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E38A8A69-8C3A-4B4E-A2D7-EEB51E04A02A}"/>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6674A10D-3A7D-4088-843B-18526D854EFD}"/>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5E825522-2656-4560-8272-4E79759F51C7}"/>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366FC253-3C3A-451A-8C5C-81578AF1A2AB}"/>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A3047156-1ECF-44CE-A4E1-B73B7231CF07}"/>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33F7B96-F35D-424B-8837-0A647DC84FD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4AC9A60-F6F5-476C-A24A-DE01651B5AD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6C0B761-C3BD-42A0-B4F3-9FF509E1570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D9062AA-C172-4415-A34B-AB98DDAC3E7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6A9A78F-27B2-48A7-8525-6061BAA6FD5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139700</xdr:rowOff>
    </xdr:from>
    <xdr:to>
      <xdr:col>85</xdr:col>
      <xdr:colOff>177800</xdr:colOff>
      <xdr:row>40</xdr:row>
      <xdr:rowOff>69850</xdr:rowOff>
    </xdr:to>
    <xdr:sp macro="" textlink="">
      <xdr:nvSpPr>
        <xdr:cNvPr id="438" name="楕円 437">
          <a:extLst>
            <a:ext uri="{FF2B5EF4-FFF2-40B4-BE49-F238E27FC236}">
              <a16:creationId xmlns:a16="http://schemas.microsoft.com/office/drawing/2014/main" id="{34770C81-EDA1-4602-87DC-43BD3B44F00C}"/>
            </a:ext>
          </a:extLst>
        </xdr:cNvPr>
        <xdr:cNvSpPr/>
      </xdr:nvSpPr>
      <xdr:spPr>
        <a:xfrm>
          <a:off x="16268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118127</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997260B0-5456-4F0C-B2BF-11534600509F}"/>
            </a:ext>
          </a:extLst>
        </xdr:cNvPr>
        <xdr:cNvSpPr txBox="1"/>
      </xdr:nvSpPr>
      <xdr:spPr>
        <a:xfrm>
          <a:off x="16357600"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105410</xdr:rowOff>
    </xdr:from>
    <xdr:to>
      <xdr:col>81</xdr:col>
      <xdr:colOff>101600</xdr:colOff>
      <xdr:row>40</xdr:row>
      <xdr:rowOff>35560</xdr:rowOff>
    </xdr:to>
    <xdr:sp macro="" textlink="">
      <xdr:nvSpPr>
        <xdr:cNvPr id="440" name="楕円 439">
          <a:extLst>
            <a:ext uri="{FF2B5EF4-FFF2-40B4-BE49-F238E27FC236}">
              <a16:creationId xmlns:a16="http://schemas.microsoft.com/office/drawing/2014/main" id="{4B42ECFE-4CDD-45ED-AB36-F61096DC9564}"/>
            </a:ext>
          </a:extLst>
        </xdr:cNvPr>
        <xdr:cNvSpPr/>
      </xdr:nvSpPr>
      <xdr:spPr>
        <a:xfrm>
          <a:off x="15430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156210</xdr:rowOff>
    </xdr:from>
    <xdr:to>
      <xdr:col>85</xdr:col>
      <xdr:colOff>127000</xdr:colOff>
      <xdr:row>40</xdr:row>
      <xdr:rowOff>19050</xdr:rowOff>
    </xdr:to>
    <xdr:cxnSp macro="">
      <xdr:nvCxnSpPr>
        <xdr:cNvPr id="441" name="直線コネクタ 440">
          <a:extLst>
            <a:ext uri="{FF2B5EF4-FFF2-40B4-BE49-F238E27FC236}">
              <a16:creationId xmlns:a16="http://schemas.microsoft.com/office/drawing/2014/main" id="{8123FC45-DC3B-4537-AAD7-35860353C3A5}"/>
            </a:ext>
          </a:extLst>
        </xdr:cNvPr>
        <xdr:cNvCxnSpPr/>
      </xdr:nvCxnSpPr>
      <xdr:spPr>
        <a:xfrm>
          <a:off x="15481300" y="68427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71120</xdr:rowOff>
    </xdr:from>
    <xdr:to>
      <xdr:col>76</xdr:col>
      <xdr:colOff>165100</xdr:colOff>
      <xdr:row>40</xdr:row>
      <xdr:rowOff>1270</xdr:rowOff>
    </xdr:to>
    <xdr:sp macro="" textlink="">
      <xdr:nvSpPr>
        <xdr:cNvPr id="442" name="楕円 441">
          <a:extLst>
            <a:ext uri="{FF2B5EF4-FFF2-40B4-BE49-F238E27FC236}">
              <a16:creationId xmlns:a16="http://schemas.microsoft.com/office/drawing/2014/main" id="{81C39CE5-70D7-41E8-AFD8-DB3A8387A711}"/>
            </a:ext>
          </a:extLst>
        </xdr:cNvPr>
        <xdr:cNvSpPr/>
      </xdr:nvSpPr>
      <xdr:spPr>
        <a:xfrm>
          <a:off x="14541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121920</xdr:rowOff>
    </xdr:from>
    <xdr:to>
      <xdr:col>81</xdr:col>
      <xdr:colOff>50800</xdr:colOff>
      <xdr:row>39</xdr:row>
      <xdr:rowOff>156210</xdr:rowOff>
    </xdr:to>
    <xdr:cxnSp macro="">
      <xdr:nvCxnSpPr>
        <xdr:cNvPr id="443" name="直線コネクタ 442">
          <a:extLst>
            <a:ext uri="{FF2B5EF4-FFF2-40B4-BE49-F238E27FC236}">
              <a16:creationId xmlns:a16="http://schemas.microsoft.com/office/drawing/2014/main" id="{98FF48D0-E865-4EB0-B1F3-EA133E98EA17}"/>
            </a:ext>
          </a:extLst>
        </xdr:cNvPr>
        <xdr:cNvCxnSpPr/>
      </xdr:nvCxnSpPr>
      <xdr:spPr>
        <a:xfrm>
          <a:off x="14592300" y="68084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162560</xdr:rowOff>
    </xdr:from>
    <xdr:to>
      <xdr:col>72</xdr:col>
      <xdr:colOff>38100</xdr:colOff>
      <xdr:row>39</xdr:row>
      <xdr:rowOff>92710</xdr:rowOff>
    </xdr:to>
    <xdr:sp macro="" textlink="">
      <xdr:nvSpPr>
        <xdr:cNvPr id="444" name="楕円 443">
          <a:extLst>
            <a:ext uri="{FF2B5EF4-FFF2-40B4-BE49-F238E27FC236}">
              <a16:creationId xmlns:a16="http://schemas.microsoft.com/office/drawing/2014/main" id="{00C1510E-8966-4790-A4AA-35FFBAAF4CAA}"/>
            </a:ext>
          </a:extLst>
        </xdr:cNvPr>
        <xdr:cNvSpPr/>
      </xdr:nvSpPr>
      <xdr:spPr>
        <a:xfrm>
          <a:off x="13652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41910</xdr:rowOff>
    </xdr:from>
    <xdr:to>
      <xdr:col>76</xdr:col>
      <xdr:colOff>114300</xdr:colOff>
      <xdr:row>39</xdr:row>
      <xdr:rowOff>121920</xdr:rowOff>
    </xdr:to>
    <xdr:cxnSp macro="">
      <xdr:nvCxnSpPr>
        <xdr:cNvPr id="445" name="直線コネクタ 444">
          <a:extLst>
            <a:ext uri="{FF2B5EF4-FFF2-40B4-BE49-F238E27FC236}">
              <a16:creationId xmlns:a16="http://schemas.microsoft.com/office/drawing/2014/main" id="{4A13AA01-BAC1-486A-8F5F-A5780315DB77}"/>
            </a:ext>
          </a:extLst>
        </xdr:cNvPr>
        <xdr:cNvCxnSpPr/>
      </xdr:nvCxnSpPr>
      <xdr:spPr>
        <a:xfrm>
          <a:off x="13703300" y="672846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128270</xdr:rowOff>
    </xdr:from>
    <xdr:to>
      <xdr:col>67</xdr:col>
      <xdr:colOff>101600</xdr:colOff>
      <xdr:row>39</xdr:row>
      <xdr:rowOff>58420</xdr:rowOff>
    </xdr:to>
    <xdr:sp macro="" textlink="">
      <xdr:nvSpPr>
        <xdr:cNvPr id="446" name="楕円 445">
          <a:extLst>
            <a:ext uri="{FF2B5EF4-FFF2-40B4-BE49-F238E27FC236}">
              <a16:creationId xmlns:a16="http://schemas.microsoft.com/office/drawing/2014/main" id="{573F9AE6-E279-46EC-91AE-B0368E62D5DF}"/>
            </a:ext>
          </a:extLst>
        </xdr:cNvPr>
        <xdr:cNvSpPr/>
      </xdr:nvSpPr>
      <xdr:spPr>
        <a:xfrm>
          <a:off x="12763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7620</xdr:rowOff>
    </xdr:from>
    <xdr:to>
      <xdr:col>71</xdr:col>
      <xdr:colOff>177800</xdr:colOff>
      <xdr:row>39</xdr:row>
      <xdr:rowOff>41910</xdr:rowOff>
    </xdr:to>
    <xdr:cxnSp macro="">
      <xdr:nvCxnSpPr>
        <xdr:cNvPr id="447" name="直線コネクタ 446">
          <a:extLst>
            <a:ext uri="{FF2B5EF4-FFF2-40B4-BE49-F238E27FC236}">
              <a16:creationId xmlns:a16="http://schemas.microsoft.com/office/drawing/2014/main" id="{92401A13-B2ED-4C03-97D6-CBC6D9C2728E}"/>
            </a:ext>
          </a:extLst>
        </xdr:cNvPr>
        <xdr:cNvCxnSpPr/>
      </xdr:nvCxnSpPr>
      <xdr:spPr>
        <a:xfrm>
          <a:off x="12814300" y="66941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51E38D73-F4DD-4BB7-917E-5641DB3C0C19}"/>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1DDAF0A7-A0CE-42D6-99A6-FD4DE6F11216}"/>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BA20010B-BA3D-45AD-A6E4-4939FBA5EFFC}"/>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B134286D-7E34-413C-BD0F-CF2ACD4F7092}"/>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26687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E2E2D583-76F8-424C-8074-6F4CB3DC3119}"/>
            </a:ext>
          </a:extLst>
        </xdr:cNvPr>
        <xdr:cNvSpPr txBox="1"/>
      </xdr:nvSpPr>
      <xdr:spPr>
        <a:xfrm>
          <a:off x="152660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163847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57BCFBFE-F795-40FC-A7A9-DD7623618EEB}"/>
            </a:ext>
          </a:extLst>
        </xdr:cNvPr>
        <xdr:cNvSpPr txBox="1"/>
      </xdr:nvSpPr>
      <xdr:spPr>
        <a:xfrm>
          <a:off x="143897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83837</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9C37D835-EF28-4420-AED0-0E9086581D8E}"/>
            </a:ext>
          </a:extLst>
        </xdr:cNvPr>
        <xdr:cNvSpPr txBox="1"/>
      </xdr:nvSpPr>
      <xdr:spPr>
        <a:xfrm>
          <a:off x="13500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49547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C7366897-84C4-48B5-AE15-F0DE2E3F429B}"/>
            </a:ext>
          </a:extLst>
        </xdr:cNvPr>
        <xdr:cNvSpPr txBox="1"/>
      </xdr:nvSpPr>
      <xdr:spPr>
        <a:xfrm>
          <a:off x="12611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D5E86EF2-BD3D-450F-B025-0DAF2108742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6B3AEBF5-5307-4105-A38D-C130C394E1C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99959E44-68FC-4D0C-82CE-C7A0C8CBEDA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5307C109-5446-4730-9646-943EFC98F78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8CBE43A-B141-492E-9913-AE1FCEFC0D6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88263184-FDBF-40E2-888A-45C318E2792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4DF0FDA8-7EB3-4E24-8724-27C210C67F4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6A93BFCF-28A0-42C2-BFE5-A21F8EBC205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E196A87E-10AF-4610-BA2E-89449D53FC6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DD62E837-83BD-498F-BC25-17D7E9EEB36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110DA90C-1C8D-4BC5-9567-CB402CCB75A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4923C6C3-F0C8-4F4B-B753-962FE8DD43B1}"/>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25BC68EC-9680-4BCD-B767-B00A620838BE}"/>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D11834A3-01E4-4A34-A2ED-E33A981589E4}"/>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9597BBFD-EC4F-4425-ABEA-6597A8C7BF4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DBA5E492-8825-4528-83AC-821F7065EFC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286EDDCE-0885-44F5-A7C7-AFDDDC588B0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2C409C54-D4EE-4AE4-9A5F-2B9AF6C71889}"/>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69BC5FA4-D7D0-42AF-AAE1-93D6A34F2D6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48E5793C-D978-471B-8F3F-F0DD1137942D}"/>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6DBD5372-5088-4EB9-AA08-2F869CBBC9B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68877659-6DA6-4441-981A-2F054C9EEBE7}"/>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C9DC3EF6-BEE7-412A-BA0D-66ADA6F34CA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9655288C-DEDB-4316-883C-650EA803563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9A4D8E23-D90B-4990-91DC-FFC649D9B48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B2801A8B-1EE5-4182-B680-022689709486}"/>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D0184DEA-C4B2-4A75-B284-9DCA6E9C7A97}"/>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CEA30C25-533C-467B-8D0D-58F8A1B882ED}"/>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2F501FC0-D797-44FA-A09E-6AD11101C938}"/>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2854AC46-AEF2-4158-B179-47504B1958E0}"/>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3FD80A06-0184-49B7-AD45-0C9C24396D24}"/>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DACDB32D-E09D-4F05-96EA-80FC008B1AB3}"/>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4722003F-9A0E-4E1F-9A8D-B97BDD769B73}"/>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438C1533-41EA-4545-A176-41ECDCD9740A}"/>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F21973CB-7BA3-4743-B2C1-6390EB8A895F}"/>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A288EFDD-AD6E-45F6-B82F-5A8709738094}"/>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AB439E21-A383-4534-98A8-6FC93E9E63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5704857D-D6A9-43ED-B153-C5A6B317EB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156034E-7F5E-4E86-BF44-111BC5B621A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638CD14-7099-4126-831D-3CD916315C8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CE0B803E-1604-4984-9A3D-93F816D4D9F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97" name="楕円 496">
          <a:extLst>
            <a:ext uri="{FF2B5EF4-FFF2-40B4-BE49-F238E27FC236}">
              <a16:creationId xmlns:a16="http://schemas.microsoft.com/office/drawing/2014/main" id="{F50238B0-CD2A-4FD1-A4B9-D018CE7DB69A}"/>
            </a:ext>
          </a:extLst>
        </xdr:cNvPr>
        <xdr:cNvSpPr/>
      </xdr:nvSpPr>
      <xdr:spPr>
        <a:xfrm>
          <a:off x="22110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36847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1B31537F-E248-4EBD-9701-D3198A4FA91F}"/>
            </a:ext>
          </a:extLst>
        </xdr:cNvPr>
        <xdr:cNvSpPr txBox="1"/>
      </xdr:nvSpPr>
      <xdr:spPr>
        <a:xfrm>
          <a:off x="22199600"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30299</xdr:rowOff>
    </xdr:from>
    <xdr:to>
      <xdr:col>112</xdr:col>
      <xdr:colOff>38100</xdr:colOff>
      <xdr:row>39</xdr:row>
      <xdr:rowOff>131899</xdr:rowOff>
    </xdr:to>
    <xdr:sp macro="" textlink="">
      <xdr:nvSpPr>
        <xdr:cNvPr id="499" name="楕円 498">
          <a:extLst>
            <a:ext uri="{FF2B5EF4-FFF2-40B4-BE49-F238E27FC236}">
              <a16:creationId xmlns:a16="http://schemas.microsoft.com/office/drawing/2014/main" id="{87ACB316-1BC5-4401-BF4D-267A9B1E415A}"/>
            </a:ext>
          </a:extLst>
        </xdr:cNvPr>
        <xdr:cNvSpPr/>
      </xdr:nvSpPr>
      <xdr:spPr>
        <a:xfrm>
          <a:off x="212725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64770</xdr:rowOff>
    </xdr:from>
    <xdr:to>
      <xdr:col>116</xdr:col>
      <xdr:colOff>63500</xdr:colOff>
      <xdr:row>39</xdr:row>
      <xdr:rowOff>81099</xdr:rowOff>
    </xdr:to>
    <xdr:cxnSp macro="">
      <xdr:nvCxnSpPr>
        <xdr:cNvPr id="500" name="直線コネクタ 499">
          <a:extLst>
            <a:ext uri="{FF2B5EF4-FFF2-40B4-BE49-F238E27FC236}">
              <a16:creationId xmlns:a16="http://schemas.microsoft.com/office/drawing/2014/main" id="{423DA897-D5FF-4F68-AF26-5B5361BB7A4D}"/>
            </a:ext>
          </a:extLst>
        </xdr:cNvPr>
        <xdr:cNvCxnSpPr/>
      </xdr:nvCxnSpPr>
      <xdr:spPr>
        <a:xfrm flipV="1">
          <a:off x="21323300" y="675132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48260</xdr:rowOff>
    </xdr:from>
    <xdr:to>
      <xdr:col>107</xdr:col>
      <xdr:colOff>101600</xdr:colOff>
      <xdr:row>39</xdr:row>
      <xdr:rowOff>149860</xdr:rowOff>
    </xdr:to>
    <xdr:sp macro="" textlink="">
      <xdr:nvSpPr>
        <xdr:cNvPr id="501" name="楕円 500">
          <a:extLst>
            <a:ext uri="{FF2B5EF4-FFF2-40B4-BE49-F238E27FC236}">
              <a16:creationId xmlns:a16="http://schemas.microsoft.com/office/drawing/2014/main" id="{7D67A2D6-2A80-4E76-BFFE-2A5A8C7F051F}"/>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81099</xdr:rowOff>
    </xdr:from>
    <xdr:to>
      <xdr:col>111</xdr:col>
      <xdr:colOff>177800</xdr:colOff>
      <xdr:row>39</xdr:row>
      <xdr:rowOff>99060</xdr:rowOff>
    </xdr:to>
    <xdr:cxnSp macro="">
      <xdr:nvCxnSpPr>
        <xdr:cNvPr id="502" name="直線コネクタ 501">
          <a:extLst>
            <a:ext uri="{FF2B5EF4-FFF2-40B4-BE49-F238E27FC236}">
              <a16:creationId xmlns:a16="http://schemas.microsoft.com/office/drawing/2014/main" id="{E1FC9CBB-8EFA-4210-AFD6-4604B2595A77}"/>
            </a:ext>
          </a:extLst>
        </xdr:cNvPr>
        <xdr:cNvCxnSpPr/>
      </xdr:nvCxnSpPr>
      <xdr:spPr>
        <a:xfrm flipV="1">
          <a:off x="20434300" y="676764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48260</xdr:rowOff>
    </xdr:from>
    <xdr:to>
      <xdr:col>102</xdr:col>
      <xdr:colOff>165100</xdr:colOff>
      <xdr:row>39</xdr:row>
      <xdr:rowOff>149860</xdr:rowOff>
    </xdr:to>
    <xdr:sp macro="" textlink="">
      <xdr:nvSpPr>
        <xdr:cNvPr id="503" name="楕円 502">
          <a:extLst>
            <a:ext uri="{FF2B5EF4-FFF2-40B4-BE49-F238E27FC236}">
              <a16:creationId xmlns:a16="http://schemas.microsoft.com/office/drawing/2014/main" id="{7261A6EE-A28C-4A13-B8B9-217EDD1105FD}"/>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99060</xdr:rowOff>
    </xdr:from>
    <xdr:to>
      <xdr:col>107</xdr:col>
      <xdr:colOff>50800</xdr:colOff>
      <xdr:row>39</xdr:row>
      <xdr:rowOff>99060</xdr:rowOff>
    </xdr:to>
    <xdr:cxnSp macro="">
      <xdr:nvCxnSpPr>
        <xdr:cNvPr id="504" name="直線コネクタ 503">
          <a:extLst>
            <a:ext uri="{FF2B5EF4-FFF2-40B4-BE49-F238E27FC236}">
              <a16:creationId xmlns:a16="http://schemas.microsoft.com/office/drawing/2014/main" id="{3D31EB4D-75AA-4D62-BC54-4CA7BBEACC26}"/>
            </a:ext>
          </a:extLst>
        </xdr:cNvPr>
        <xdr:cNvCxnSpPr/>
      </xdr:nvCxnSpPr>
      <xdr:spPr>
        <a:xfrm>
          <a:off x="19545300" y="6785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82550</xdr:rowOff>
    </xdr:from>
    <xdr:to>
      <xdr:col>98</xdr:col>
      <xdr:colOff>38100</xdr:colOff>
      <xdr:row>40</xdr:row>
      <xdr:rowOff>12700</xdr:rowOff>
    </xdr:to>
    <xdr:sp macro="" textlink="">
      <xdr:nvSpPr>
        <xdr:cNvPr id="505" name="楕円 504">
          <a:extLst>
            <a:ext uri="{FF2B5EF4-FFF2-40B4-BE49-F238E27FC236}">
              <a16:creationId xmlns:a16="http://schemas.microsoft.com/office/drawing/2014/main" id="{8A409B44-BA4F-4F40-8795-2D949266170B}"/>
            </a:ext>
          </a:extLst>
        </xdr:cNvPr>
        <xdr:cNvSpPr/>
      </xdr:nvSpPr>
      <xdr:spPr>
        <a:xfrm>
          <a:off x="18605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99060</xdr:rowOff>
    </xdr:from>
    <xdr:to>
      <xdr:col>102</xdr:col>
      <xdr:colOff>114300</xdr:colOff>
      <xdr:row>39</xdr:row>
      <xdr:rowOff>133350</xdr:rowOff>
    </xdr:to>
    <xdr:cxnSp macro="">
      <xdr:nvCxnSpPr>
        <xdr:cNvPr id="506" name="直線コネクタ 505">
          <a:extLst>
            <a:ext uri="{FF2B5EF4-FFF2-40B4-BE49-F238E27FC236}">
              <a16:creationId xmlns:a16="http://schemas.microsoft.com/office/drawing/2014/main" id="{F61B63AB-2639-4CFF-B2ED-855990B1FD2A}"/>
            </a:ext>
          </a:extLst>
        </xdr:cNvPr>
        <xdr:cNvCxnSpPr/>
      </xdr:nvCxnSpPr>
      <xdr:spPr>
        <a:xfrm flipV="1">
          <a:off x="18656300" y="67856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3C794400-E25F-410A-BD52-EF74336D7905}"/>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3D0E298B-934A-438B-A080-1C9B4ED99435}"/>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298DD545-E082-414A-905A-AE26601DB6BA}"/>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E14D36CA-5DFA-4ECC-8497-EA6D7CFB964E}"/>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148426</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83347415-43CC-4995-8861-9AE2C992AB46}"/>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140987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96234096-D544-4005-BC93-DE6FD23EDA70}"/>
            </a:ext>
          </a:extLst>
        </xdr:cNvPr>
        <xdr:cNvSpPr txBox="1"/>
      </xdr:nvSpPr>
      <xdr:spPr>
        <a:xfrm>
          <a:off x="201994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140987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C4C2A2BE-9343-4D77-8DB7-F048CD73FA16}"/>
            </a:ext>
          </a:extLst>
        </xdr:cNvPr>
        <xdr:cNvSpPr txBox="1"/>
      </xdr:nvSpPr>
      <xdr:spPr>
        <a:xfrm>
          <a:off x="193104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739CC113-8897-4343-A67A-4485D4CB8D34}"/>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5CAF1877-7DA0-48EE-A6EF-A075B00CA07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A0222CF-2135-41C3-9FC8-5249566A0F0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DE38C160-C38C-4D34-8F9D-B5BFBC8336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FBF8CBF-CCA6-462D-925C-20882B1612D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FD4529F3-C747-4FB0-9888-6C54A3B843E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9C63AD1A-CE5A-40D3-9069-E6607C586B7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BC00550-D44D-4219-84B7-97917E3F5EA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E7A94F3E-8A7B-4E3F-9834-B28608F1B9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CBD4F709-2EE7-4DE8-88EA-907D6371DA1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EAA8592C-E929-4C37-A746-EA29F87BAD1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A83D41E-1B8B-488A-B429-9F6B8F10A1C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CB53217D-E856-4031-A0C6-35623B58461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639AAAED-166D-4A04-83D2-AAD83B18449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4F1F48A6-4D48-47A8-A21F-1CAB788C0E6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50298041-AD72-4BE8-B072-11F9ECE5A60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49D44AE-67F1-43C0-9E88-EC2C9D69335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E2DD45E0-0D55-43C0-8EBE-367A22084C8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88F1736A-677A-4CB4-A989-5C30CA6B8D7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8B13B80F-D19B-4E0F-8885-D69B348B20C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9460B0C3-FE80-4316-B2D4-2D98F8888F1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FAE9608-6349-4E6F-AA55-9ADFF204742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CCE10975-CBCA-4F5B-8FA0-050E001E642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B2C1141A-A2F8-405F-865D-5F2C97AE232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85171C09-DD81-4E12-BC00-7E80B48E26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07DB6E3F-0F58-4F7F-88AD-BE0DD7671BE3}"/>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D5F20B3-8B7D-43EE-87D7-3DB5379BC7A8}"/>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8D4A69E8-BB8A-4E95-9BEA-E64DE103E0C4}"/>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6CD537A8-53EA-4BF5-AA3D-2116E97B3E37}"/>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D8CBC86C-485A-4D87-A2FC-DC8D95E3A8D8}"/>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41EA596E-0860-4B5C-8C37-AD2266C5DEF5}"/>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2650EABE-F359-458C-9617-320298EC591C}"/>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1703F74C-1BEB-4731-A86A-97C4859492B2}"/>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294F7F50-D945-453D-8325-F7E55813E059}"/>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4D9DE8D7-BD62-49FB-A199-CAFDF83A1839}"/>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604FF6EF-B932-4A5F-AFD5-8195B4F2E14F}"/>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D7F8EF5B-E54C-44AF-B33C-5176E911352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FBDCD768-F41E-44A6-B3B0-CF6CD696C39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F94C7CC-43D0-43E7-AD90-03A4B6D98AF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CFB013D0-9A95-4E0F-8103-3AF04E56C57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1EFB70F-5842-4568-9B7B-3ED696AD38C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111125</xdr:rowOff>
    </xdr:from>
    <xdr:to>
      <xdr:col>85</xdr:col>
      <xdr:colOff>177800</xdr:colOff>
      <xdr:row>61</xdr:row>
      <xdr:rowOff>41275</xdr:rowOff>
    </xdr:to>
    <xdr:sp macro="" textlink="">
      <xdr:nvSpPr>
        <xdr:cNvPr id="555" name="楕円 554">
          <a:extLst>
            <a:ext uri="{FF2B5EF4-FFF2-40B4-BE49-F238E27FC236}">
              <a16:creationId xmlns:a16="http://schemas.microsoft.com/office/drawing/2014/main" id="{5323B4F0-87C0-427B-A64E-EDAA90F60916}"/>
            </a:ext>
          </a:extLst>
        </xdr:cNvPr>
        <xdr:cNvSpPr/>
      </xdr:nvSpPr>
      <xdr:spPr>
        <a:xfrm>
          <a:off x="162687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89552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2174F6EA-4D4D-4B7C-A12E-BE02D625E49C}"/>
            </a:ext>
          </a:extLst>
        </xdr:cNvPr>
        <xdr:cNvSpPr txBox="1"/>
      </xdr:nvSpPr>
      <xdr:spPr>
        <a:xfrm>
          <a:off x="16357600"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92075</xdr:rowOff>
    </xdr:from>
    <xdr:to>
      <xdr:col>81</xdr:col>
      <xdr:colOff>101600</xdr:colOff>
      <xdr:row>61</xdr:row>
      <xdr:rowOff>22225</xdr:rowOff>
    </xdr:to>
    <xdr:sp macro="" textlink="">
      <xdr:nvSpPr>
        <xdr:cNvPr id="557" name="楕円 556">
          <a:extLst>
            <a:ext uri="{FF2B5EF4-FFF2-40B4-BE49-F238E27FC236}">
              <a16:creationId xmlns:a16="http://schemas.microsoft.com/office/drawing/2014/main" id="{3801584D-4F79-4C8E-959D-462784FEF845}"/>
            </a:ext>
          </a:extLst>
        </xdr:cNvPr>
        <xdr:cNvSpPr/>
      </xdr:nvSpPr>
      <xdr:spPr>
        <a:xfrm>
          <a:off x="15430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142875</xdr:rowOff>
    </xdr:from>
    <xdr:to>
      <xdr:col>85</xdr:col>
      <xdr:colOff>127000</xdr:colOff>
      <xdr:row>60</xdr:row>
      <xdr:rowOff>161925</xdr:rowOff>
    </xdr:to>
    <xdr:cxnSp macro="">
      <xdr:nvCxnSpPr>
        <xdr:cNvPr id="558" name="直線コネクタ 557">
          <a:extLst>
            <a:ext uri="{FF2B5EF4-FFF2-40B4-BE49-F238E27FC236}">
              <a16:creationId xmlns:a16="http://schemas.microsoft.com/office/drawing/2014/main" id="{7208D0B5-A787-4A07-9C01-7CBFBF21DB5B}"/>
            </a:ext>
          </a:extLst>
        </xdr:cNvPr>
        <xdr:cNvCxnSpPr/>
      </xdr:nvCxnSpPr>
      <xdr:spPr>
        <a:xfrm>
          <a:off x="15481300" y="104298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130175</xdr:rowOff>
    </xdr:from>
    <xdr:to>
      <xdr:col>76</xdr:col>
      <xdr:colOff>165100</xdr:colOff>
      <xdr:row>61</xdr:row>
      <xdr:rowOff>60325</xdr:rowOff>
    </xdr:to>
    <xdr:sp macro="" textlink="">
      <xdr:nvSpPr>
        <xdr:cNvPr id="559" name="楕円 558">
          <a:extLst>
            <a:ext uri="{FF2B5EF4-FFF2-40B4-BE49-F238E27FC236}">
              <a16:creationId xmlns:a16="http://schemas.microsoft.com/office/drawing/2014/main" id="{F2F827A1-BE43-400F-B9FA-A22A1FA654DB}"/>
            </a:ext>
          </a:extLst>
        </xdr:cNvPr>
        <xdr:cNvSpPr/>
      </xdr:nvSpPr>
      <xdr:spPr>
        <a:xfrm>
          <a:off x="14541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142875</xdr:rowOff>
    </xdr:from>
    <xdr:to>
      <xdr:col>81</xdr:col>
      <xdr:colOff>50800</xdr:colOff>
      <xdr:row>61</xdr:row>
      <xdr:rowOff>9525</xdr:rowOff>
    </xdr:to>
    <xdr:cxnSp macro="">
      <xdr:nvCxnSpPr>
        <xdr:cNvPr id="560" name="直線コネクタ 559">
          <a:extLst>
            <a:ext uri="{FF2B5EF4-FFF2-40B4-BE49-F238E27FC236}">
              <a16:creationId xmlns:a16="http://schemas.microsoft.com/office/drawing/2014/main" id="{53A683B5-5328-48FC-BC0C-ACA6C80534B2}"/>
            </a:ext>
          </a:extLst>
        </xdr:cNvPr>
        <xdr:cNvCxnSpPr/>
      </xdr:nvCxnSpPr>
      <xdr:spPr>
        <a:xfrm flipV="1">
          <a:off x="14592300" y="104298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88265</xdr:rowOff>
    </xdr:from>
    <xdr:to>
      <xdr:col>72</xdr:col>
      <xdr:colOff>38100</xdr:colOff>
      <xdr:row>61</xdr:row>
      <xdr:rowOff>18415</xdr:rowOff>
    </xdr:to>
    <xdr:sp macro="" textlink="">
      <xdr:nvSpPr>
        <xdr:cNvPr id="561" name="楕円 560">
          <a:extLst>
            <a:ext uri="{FF2B5EF4-FFF2-40B4-BE49-F238E27FC236}">
              <a16:creationId xmlns:a16="http://schemas.microsoft.com/office/drawing/2014/main" id="{3D7BF878-F2C9-4289-99B0-A879D71A20E6}"/>
            </a:ext>
          </a:extLst>
        </xdr:cNvPr>
        <xdr:cNvSpPr/>
      </xdr:nvSpPr>
      <xdr:spPr>
        <a:xfrm>
          <a:off x="13652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139065</xdr:rowOff>
    </xdr:from>
    <xdr:to>
      <xdr:col>76</xdr:col>
      <xdr:colOff>114300</xdr:colOff>
      <xdr:row>61</xdr:row>
      <xdr:rowOff>9525</xdr:rowOff>
    </xdr:to>
    <xdr:cxnSp macro="">
      <xdr:nvCxnSpPr>
        <xdr:cNvPr id="562" name="直線コネクタ 561">
          <a:extLst>
            <a:ext uri="{FF2B5EF4-FFF2-40B4-BE49-F238E27FC236}">
              <a16:creationId xmlns:a16="http://schemas.microsoft.com/office/drawing/2014/main" id="{2CB17E65-3510-4FE9-8418-87AB040B5B4B}"/>
            </a:ext>
          </a:extLst>
        </xdr:cNvPr>
        <xdr:cNvCxnSpPr/>
      </xdr:nvCxnSpPr>
      <xdr:spPr>
        <a:xfrm>
          <a:off x="13703300" y="104260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82550</xdr:rowOff>
    </xdr:from>
    <xdr:to>
      <xdr:col>67</xdr:col>
      <xdr:colOff>101600</xdr:colOff>
      <xdr:row>61</xdr:row>
      <xdr:rowOff>12700</xdr:rowOff>
    </xdr:to>
    <xdr:sp macro="" textlink="">
      <xdr:nvSpPr>
        <xdr:cNvPr id="563" name="楕円 562">
          <a:extLst>
            <a:ext uri="{FF2B5EF4-FFF2-40B4-BE49-F238E27FC236}">
              <a16:creationId xmlns:a16="http://schemas.microsoft.com/office/drawing/2014/main" id="{79FA9ABE-8615-44FC-BF98-8AD5E877310F}"/>
            </a:ext>
          </a:extLst>
        </xdr:cNvPr>
        <xdr:cNvSpPr/>
      </xdr:nvSpPr>
      <xdr:spPr>
        <a:xfrm>
          <a:off x="12763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133350</xdr:rowOff>
    </xdr:from>
    <xdr:to>
      <xdr:col>71</xdr:col>
      <xdr:colOff>177800</xdr:colOff>
      <xdr:row>60</xdr:row>
      <xdr:rowOff>139065</xdr:rowOff>
    </xdr:to>
    <xdr:cxnSp macro="">
      <xdr:nvCxnSpPr>
        <xdr:cNvPr id="564" name="直線コネクタ 563">
          <a:extLst>
            <a:ext uri="{FF2B5EF4-FFF2-40B4-BE49-F238E27FC236}">
              <a16:creationId xmlns:a16="http://schemas.microsoft.com/office/drawing/2014/main" id="{351E8155-692E-4693-8311-502FEC9062E5}"/>
            </a:ext>
          </a:extLst>
        </xdr:cNvPr>
        <xdr:cNvCxnSpPr/>
      </xdr:nvCxnSpPr>
      <xdr:spPr>
        <a:xfrm>
          <a:off x="12814300" y="1042035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8DDBD2A2-75A5-40D5-B8FD-878EC711CC15}"/>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12F79E4E-0BF1-4515-934A-29488A5941AC}"/>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E02A93C0-5642-4525-93E2-C2384F3BDC62}"/>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B858F39F-B83D-410A-9E37-1BBAE4B0E249}"/>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13352</xdr:rowOff>
    </xdr:from>
    <xdr:ext cx="405111" cy="259045"/>
    <xdr:sp macro="" textlink="">
      <xdr:nvSpPr>
        <xdr:cNvPr id="569" name="n_1mainValue【学校施設】&#10;有形固定資産減価償却率">
          <a:extLst>
            <a:ext uri="{FF2B5EF4-FFF2-40B4-BE49-F238E27FC236}">
              <a16:creationId xmlns:a16="http://schemas.microsoft.com/office/drawing/2014/main" id="{CB717EE3-09C8-4BCE-ABA7-05ADB199D554}"/>
            </a:ext>
          </a:extLst>
        </xdr:cNvPr>
        <xdr:cNvSpPr txBox="1"/>
      </xdr:nvSpPr>
      <xdr:spPr>
        <a:xfrm>
          <a:off x="152660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51452</xdr:rowOff>
    </xdr:from>
    <xdr:ext cx="405111" cy="259045"/>
    <xdr:sp macro="" textlink="">
      <xdr:nvSpPr>
        <xdr:cNvPr id="570" name="n_2mainValue【学校施設】&#10;有形固定資産減価償却率">
          <a:extLst>
            <a:ext uri="{FF2B5EF4-FFF2-40B4-BE49-F238E27FC236}">
              <a16:creationId xmlns:a16="http://schemas.microsoft.com/office/drawing/2014/main" id="{51EA5986-8E88-4704-AAAD-5331C5A43C62}"/>
            </a:ext>
          </a:extLst>
        </xdr:cNvPr>
        <xdr:cNvSpPr txBox="1"/>
      </xdr:nvSpPr>
      <xdr:spPr>
        <a:xfrm>
          <a:off x="143897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9542</xdr:rowOff>
    </xdr:from>
    <xdr:ext cx="405111" cy="259045"/>
    <xdr:sp macro="" textlink="">
      <xdr:nvSpPr>
        <xdr:cNvPr id="571" name="n_3mainValue【学校施設】&#10;有形固定資産減価償却率">
          <a:extLst>
            <a:ext uri="{FF2B5EF4-FFF2-40B4-BE49-F238E27FC236}">
              <a16:creationId xmlns:a16="http://schemas.microsoft.com/office/drawing/2014/main" id="{36EC39FA-274B-48BF-9A42-43944D1E7610}"/>
            </a:ext>
          </a:extLst>
        </xdr:cNvPr>
        <xdr:cNvSpPr txBox="1"/>
      </xdr:nvSpPr>
      <xdr:spPr>
        <a:xfrm>
          <a:off x="13500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3827</xdr:rowOff>
    </xdr:from>
    <xdr:ext cx="405111" cy="259045"/>
    <xdr:sp macro="" textlink="">
      <xdr:nvSpPr>
        <xdr:cNvPr id="572" name="n_4mainValue【学校施設】&#10;有形固定資産減価償却率">
          <a:extLst>
            <a:ext uri="{FF2B5EF4-FFF2-40B4-BE49-F238E27FC236}">
              <a16:creationId xmlns:a16="http://schemas.microsoft.com/office/drawing/2014/main" id="{55BA1FFF-8E27-4243-AC48-A979AD3C960B}"/>
            </a:ext>
          </a:extLst>
        </xdr:cNvPr>
        <xdr:cNvSpPr txBox="1"/>
      </xdr:nvSpPr>
      <xdr:spPr>
        <a:xfrm>
          <a:off x="12611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BE72BDAA-19D6-4C8A-9E24-966B0B12D62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7D119C16-EACE-44B9-B9F4-FF5D9837A28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1A5B2CB2-2545-4023-B33D-818F635AAB1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FF58A27F-3FA7-4CAD-80D2-BC7F413472C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1CA56091-A987-4C34-B7D4-30E79BC145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CF077791-4FE7-43D0-896C-A7ECCFAA2CF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20DD768C-B188-4A65-AA8C-BBB83DE59E2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D6A6EC9A-85B4-44BC-A531-2E7D9D46009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751C8259-FB78-43BA-98CE-9DB1C3F0B0D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1E5182C9-9B83-43A5-B3C7-83549BAF9F0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F1CAF58E-9A00-4F90-8961-AE8BAC3EC98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1684084D-B8D5-4E97-90CA-27F452F48C3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D44E6315-0175-41F6-AF3C-26D553B6200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A0C59579-3017-4010-85C2-49F53E79875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D3C3CFE8-8A8E-4022-9FA9-D7BC66AA317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D8102921-C61B-40AB-89DB-ACC887AB940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B1DAD2BE-A4B2-4357-9A60-1D553997C05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843546F1-8038-4071-8B95-DD26B0C8A47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6C5FF994-2B8D-4931-B9F4-76ACFEE3B2C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8082C1BF-62A4-4074-9FAF-F6A44A00AF7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574B7A71-2B3F-4D35-877B-854FC9FA41D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6549C546-19ED-4DEB-8AAC-71EB6840BE57}"/>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5E2A81D9-6438-44C3-A168-7995B3D5242F}"/>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20847FB5-D153-4EF2-BBD5-304FB8DFB9F0}"/>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5E005852-1036-4491-86B1-6F9C377FD264}"/>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A762FF9D-C8B1-47E2-9F3D-731D99B450B6}"/>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0FC01C49-64FB-4C42-A2D2-1D431D3F1EC2}"/>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D860F4DE-8463-4E9F-82BC-3579DE259197}"/>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7770500F-E754-4D34-9DF7-C641F2794963}"/>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CF33B512-9EEC-4DCC-9051-DDC6A354BE23}"/>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4F5EB0C6-5C16-4254-B22B-EFDF94B4DB02}"/>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367D6416-255D-4F43-BD9D-AA3A2AD517DF}"/>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A4B8F8D-EF71-4949-8172-671F2E0DFD6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7727AB07-9100-4CB7-9CA0-FD0AA51EDD0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F544E15-CAD6-4BEF-98B9-93863ED4138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F7D6EAAC-A3E9-439C-960C-7C1953FFA35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6C16881-95ED-4947-ACCC-15A4420AD44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164084</xdr:rowOff>
    </xdr:from>
    <xdr:to>
      <xdr:col>116</xdr:col>
      <xdr:colOff>114300</xdr:colOff>
      <xdr:row>58</xdr:row>
      <xdr:rowOff>94234</xdr:rowOff>
    </xdr:to>
    <xdr:sp macro="" textlink="">
      <xdr:nvSpPr>
        <xdr:cNvPr id="610" name="楕円 609">
          <a:extLst>
            <a:ext uri="{FF2B5EF4-FFF2-40B4-BE49-F238E27FC236}">
              <a16:creationId xmlns:a16="http://schemas.microsoft.com/office/drawing/2014/main" id="{FE25D8D2-B1DD-45C6-95F2-C06F8F80999C}"/>
            </a:ext>
          </a:extLst>
        </xdr:cNvPr>
        <xdr:cNvSpPr/>
      </xdr:nvSpPr>
      <xdr:spPr>
        <a:xfrm>
          <a:off x="22110700" y="993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15511</xdr:rowOff>
    </xdr:from>
    <xdr:ext cx="469744" cy="259045"/>
    <xdr:sp macro="" textlink="">
      <xdr:nvSpPr>
        <xdr:cNvPr id="611" name="【学校施設】&#10;一人当たり面積該当値テキスト">
          <a:extLst>
            <a:ext uri="{FF2B5EF4-FFF2-40B4-BE49-F238E27FC236}">
              <a16:creationId xmlns:a16="http://schemas.microsoft.com/office/drawing/2014/main" id="{EC36FC92-4C69-4CD9-B273-B92525B1B750}"/>
            </a:ext>
          </a:extLst>
        </xdr:cNvPr>
        <xdr:cNvSpPr txBox="1"/>
      </xdr:nvSpPr>
      <xdr:spPr>
        <a:xfrm>
          <a:off x="22199600" y="978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22809</xdr:rowOff>
    </xdr:from>
    <xdr:to>
      <xdr:col>112</xdr:col>
      <xdr:colOff>38100</xdr:colOff>
      <xdr:row>58</xdr:row>
      <xdr:rowOff>124409</xdr:rowOff>
    </xdr:to>
    <xdr:sp macro="" textlink="">
      <xdr:nvSpPr>
        <xdr:cNvPr id="612" name="楕円 611">
          <a:extLst>
            <a:ext uri="{FF2B5EF4-FFF2-40B4-BE49-F238E27FC236}">
              <a16:creationId xmlns:a16="http://schemas.microsoft.com/office/drawing/2014/main" id="{FDA59E8A-C2C2-4C52-9F73-BEB845FC7882}"/>
            </a:ext>
          </a:extLst>
        </xdr:cNvPr>
        <xdr:cNvSpPr/>
      </xdr:nvSpPr>
      <xdr:spPr>
        <a:xfrm>
          <a:off x="21272500" y="996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43434</xdr:rowOff>
    </xdr:from>
    <xdr:to>
      <xdr:col>116</xdr:col>
      <xdr:colOff>63500</xdr:colOff>
      <xdr:row>58</xdr:row>
      <xdr:rowOff>73609</xdr:rowOff>
    </xdr:to>
    <xdr:cxnSp macro="">
      <xdr:nvCxnSpPr>
        <xdr:cNvPr id="613" name="直線コネクタ 612">
          <a:extLst>
            <a:ext uri="{FF2B5EF4-FFF2-40B4-BE49-F238E27FC236}">
              <a16:creationId xmlns:a16="http://schemas.microsoft.com/office/drawing/2014/main" id="{B3188F64-A721-4A1B-90A6-CCB7D80530A2}"/>
            </a:ext>
          </a:extLst>
        </xdr:cNvPr>
        <xdr:cNvCxnSpPr/>
      </xdr:nvCxnSpPr>
      <xdr:spPr>
        <a:xfrm flipV="1">
          <a:off x="21323300" y="9987534"/>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79502</xdr:rowOff>
    </xdr:from>
    <xdr:to>
      <xdr:col>107</xdr:col>
      <xdr:colOff>101600</xdr:colOff>
      <xdr:row>59</xdr:row>
      <xdr:rowOff>9652</xdr:rowOff>
    </xdr:to>
    <xdr:sp macro="" textlink="">
      <xdr:nvSpPr>
        <xdr:cNvPr id="614" name="楕円 613">
          <a:extLst>
            <a:ext uri="{FF2B5EF4-FFF2-40B4-BE49-F238E27FC236}">
              <a16:creationId xmlns:a16="http://schemas.microsoft.com/office/drawing/2014/main" id="{B0B3FFE9-9DEB-4A3C-8745-23E47CC1717A}"/>
            </a:ext>
          </a:extLst>
        </xdr:cNvPr>
        <xdr:cNvSpPr/>
      </xdr:nvSpPr>
      <xdr:spPr>
        <a:xfrm>
          <a:off x="20383500" y="1002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73609</xdr:rowOff>
    </xdr:from>
    <xdr:to>
      <xdr:col>111</xdr:col>
      <xdr:colOff>177800</xdr:colOff>
      <xdr:row>58</xdr:row>
      <xdr:rowOff>130302</xdr:rowOff>
    </xdr:to>
    <xdr:cxnSp macro="">
      <xdr:nvCxnSpPr>
        <xdr:cNvPr id="615" name="直線コネクタ 614">
          <a:extLst>
            <a:ext uri="{FF2B5EF4-FFF2-40B4-BE49-F238E27FC236}">
              <a16:creationId xmlns:a16="http://schemas.microsoft.com/office/drawing/2014/main" id="{81E3FC20-4092-412B-AA60-31E4D204EF36}"/>
            </a:ext>
          </a:extLst>
        </xdr:cNvPr>
        <xdr:cNvCxnSpPr/>
      </xdr:nvCxnSpPr>
      <xdr:spPr>
        <a:xfrm flipV="1">
          <a:off x="20434300" y="10017709"/>
          <a:ext cx="8890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18923</xdr:rowOff>
    </xdr:from>
    <xdr:to>
      <xdr:col>102</xdr:col>
      <xdr:colOff>165100</xdr:colOff>
      <xdr:row>59</xdr:row>
      <xdr:rowOff>120523</xdr:rowOff>
    </xdr:to>
    <xdr:sp macro="" textlink="">
      <xdr:nvSpPr>
        <xdr:cNvPr id="616" name="楕円 615">
          <a:extLst>
            <a:ext uri="{FF2B5EF4-FFF2-40B4-BE49-F238E27FC236}">
              <a16:creationId xmlns:a16="http://schemas.microsoft.com/office/drawing/2014/main" id="{48A84CE2-A992-4486-8E5E-4D7CD2A3E185}"/>
            </a:ext>
          </a:extLst>
        </xdr:cNvPr>
        <xdr:cNvSpPr/>
      </xdr:nvSpPr>
      <xdr:spPr>
        <a:xfrm>
          <a:off x="19494500" y="101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130302</xdr:rowOff>
    </xdr:from>
    <xdr:to>
      <xdr:col>107</xdr:col>
      <xdr:colOff>50800</xdr:colOff>
      <xdr:row>59</xdr:row>
      <xdr:rowOff>69723</xdr:rowOff>
    </xdr:to>
    <xdr:cxnSp macro="">
      <xdr:nvCxnSpPr>
        <xdr:cNvPr id="617" name="直線コネクタ 616">
          <a:extLst>
            <a:ext uri="{FF2B5EF4-FFF2-40B4-BE49-F238E27FC236}">
              <a16:creationId xmlns:a16="http://schemas.microsoft.com/office/drawing/2014/main" id="{40C59659-9A54-4DAF-ACEB-DEB03BFF96A3}"/>
            </a:ext>
          </a:extLst>
        </xdr:cNvPr>
        <xdr:cNvCxnSpPr/>
      </xdr:nvCxnSpPr>
      <xdr:spPr>
        <a:xfrm flipV="1">
          <a:off x="19545300" y="10074402"/>
          <a:ext cx="8890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46584</xdr:rowOff>
    </xdr:from>
    <xdr:to>
      <xdr:col>98</xdr:col>
      <xdr:colOff>38100</xdr:colOff>
      <xdr:row>59</xdr:row>
      <xdr:rowOff>148184</xdr:rowOff>
    </xdr:to>
    <xdr:sp macro="" textlink="">
      <xdr:nvSpPr>
        <xdr:cNvPr id="618" name="楕円 617">
          <a:extLst>
            <a:ext uri="{FF2B5EF4-FFF2-40B4-BE49-F238E27FC236}">
              <a16:creationId xmlns:a16="http://schemas.microsoft.com/office/drawing/2014/main" id="{BEBE55FF-B8F0-49B7-B108-1AFFD2C674A3}"/>
            </a:ext>
          </a:extLst>
        </xdr:cNvPr>
        <xdr:cNvSpPr/>
      </xdr:nvSpPr>
      <xdr:spPr>
        <a:xfrm>
          <a:off x="18605500" y="10162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69723</xdr:rowOff>
    </xdr:from>
    <xdr:to>
      <xdr:col>102</xdr:col>
      <xdr:colOff>114300</xdr:colOff>
      <xdr:row>59</xdr:row>
      <xdr:rowOff>97384</xdr:rowOff>
    </xdr:to>
    <xdr:cxnSp macro="">
      <xdr:nvCxnSpPr>
        <xdr:cNvPr id="619" name="直線コネクタ 618">
          <a:extLst>
            <a:ext uri="{FF2B5EF4-FFF2-40B4-BE49-F238E27FC236}">
              <a16:creationId xmlns:a16="http://schemas.microsoft.com/office/drawing/2014/main" id="{D55AA416-2B08-4514-8C94-400B76CCA123}"/>
            </a:ext>
          </a:extLst>
        </xdr:cNvPr>
        <xdr:cNvCxnSpPr/>
      </xdr:nvCxnSpPr>
      <xdr:spPr>
        <a:xfrm flipV="1">
          <a:off x="18656300" y="10185273"/>
          <a:ext cx="889000" cy="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414902EF-8CB3-431A-8044-D307BF43775B}"/>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59F62F31-0674-4614-8D1C-318F9F639F67}"/>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1C46E2DC-D210-4C75-B0A7-E46A475E554C}"/>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FDA369B9-73CD-4172-ABC8-F155E26E527C}"/>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140936</xdr:rowOff>
    </xdr:from>
    <xdr:ext cx="469744" cy="259045"/>
    <xdr:sp macro="" textlink="">
      <xdr:nvSpPr>
        <xdr:cNvPr id="624" name="n_1mainValue【学校施設】&#10;一人当たり面積">
          <a:extLst>
            <a:ext uri="{FF2B5EF4-FFF2-40B4-BE49-F238E27FC236}">
              <a16:creationId xmlns:a16="http://schemas.microsoft.com/office/drawing/2014/main" id="{3013277D-28EA-4DE1-AF07-0A95C88097B1}"/>
            </a:ext>
          </a:extLst>
        </xdr:cNvPr>
        <xdr:cNvSpPr txBox="1"/>
      </xdr:nvSpPr>
      <xdr:spPr>
        <a:xfrm>
          <a:off x="21075727" y="974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26179</xdr:rowOff>
    </xdr:from>
    <xdr:ext cx="469744" cy="259045"/>
    <xdr:sp macro="" textlink="">
      <xdr:nvSpPr>
        <xdr:cNvPr id="625" name="n_2mainValue【学校施設】&#10;一人当たり面積">
          <a:extLst>
            <a:ext uri="{FF2B5EF4-FFF2-40B4-BE49-F238E27FC236}">
              <a16:creationId xmlns:a16="http://schemas.microsoft.com/office/drawing/2014/main" id="{97C3428C-974A-4106-9CA0-3A084E0C08E9}"/>
            </a:ext>
          </a:extLst>
        </xdr:cNvPr>
        <xdr:cNvSpPr txBox="1"/>
      </xdr:nvSpPr>
      <xdr:spPr>
        <a:xfrm>
          <a:off x="20199427" y="979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137050</xdr:rowOff>
    </xdr:from>
    <xdr:ext cx="469744" cy="259045"/>
    <xdr:sp macro="" textlink="">
      <xdr:nvSpPr>
        <xdr:cNvPr id="626" name="n_3mainValue【学校施設】&#10;一人当たり面積">
          <a:extLst>
            <a:ext uri="{FF2B5EF4-FFF2-40B4-BE49-F238E27FC236}">
              <a16:creationId xmlns:a16="http://schemas.microsoft.com/office/drawing/2014/main" id="{755DB961-71C3-41A1-8EA1-BBDDE30AC041}"/>
            </a:ext>
          </a:extLst>
        </xdr:cNvPr>
        <xdr:cNvSpPr txBox="1"/>
      </xdr:nvSpPr>
      <xdr:spPr>
        <a:xfrm>
          <a:off x="19310427" y="990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164711</xdr:rowOff>
    </xdr:from>
    <xdr:ext cx="469744" cy="259045"/>
    <xdr:sp macro="" textlink="">
      <xdr:nvSpPr>
        <xdr:cNvPr id="627" name="n_4mainValue【学校施設】&#10;一人当たり面積">
          <a:extLst>
            <a:ext uri="{FF2B5EF4-FFF2-40B4-BE49-F238E27FC236}">
              <a16:creationId xmlns:a16="http://schemas.microsoft.com/office/drawing/2014/main" id="{DF9DA116-FFF7-4931-B350-D39DA517377F}"/>
            </a:ext>
          </a:extLst>
        </xdr:cNvPr>
        <xdr:cNvSpPr txBox="1"/>
      </xdr:nvSpPr>
      <xdr:spPr>
        <a:xfrm>
          <a:off x="18421427" y="993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1962990-5455-4254-B917-DD150D17BC9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419F4390-DFD8-4A30-BDCA-8EE0EDE7F46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2DC6EF9-0A92-40D3-A629-BEE61C45E28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F66C13E7-425C-4250-8AA0-9CC10EAB815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CF73EA7C-5CDE-426C-97BB-0CED33DDA22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A8337DDF-C610-4B8F-ADF9-F5B44DFDA9F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7E963820-D830-4716-9E9C-BF265E43EFC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5FEE9A31-4089-4D66-A407-B119984B0A0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39F6CAEF-3AF7-447D-B55A-550DA4EB2E8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5C6F59FD-DF9D-497B-9FEE-9C4209A7A3B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F4CFECFB-8E9C-400D-BD1D-BF2DD00EFA3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47A678DE-901A-4A2E-BF0A-55881A12FAB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41FBD858-6826-48CD-AFB5-B8D3E1ACD44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84EDA4B6-27D5-4819-94B5-5093F8FEF1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71AE15CB-C753-4CC2-97DC-CEAEB181D7C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67D8E787-DC21-4301-BF31-527566AB82B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86BAFD99-DE72-4528-91C4-50DB012A64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1F7D8045-7092-4A70-8362-46E501C6BE2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A9BB5515-7C08-4AD3-B9C3-72DB37B8BFA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6A93D5F7-37E8-4BDB-96EC-9E81B2B138C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F001FFCE-1EE8-416F-A817-59D5F127424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ED2A128B-F600-4832-8FD3-BBB61D89D97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7D975925-EBAB-4DF0-8C14-91B8E7C94DE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C509B73B-6FBC-4081-B93F-F7DB1414F5E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0D2DC583-8F60-46A9-827B-B3A5D586D5A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991BB995-83ED-46F6-9089-5A91166A969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F96198F8-ED00-461E-88E7-DBCAA2460B4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B16DA950-411E-492C-B79D-377CD9AB264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BB2A687D-7C40-48B4-9BB4-F3906D35904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F7387A76-E427-4F22-A1FD-EFC41002E17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577F3FF2-67B9-4E29-8E93-FD946992D60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D015AB29-E770-4A24-BA1B-13099028739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7B53A076-ACC6-4C16-8AA7-76C7C7CF545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BDACF4D4-19A6-46C9-BC47-9F479DE90A0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DD777C4E-2B6D-4543-838F-A7676445265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14CB3FC3-EAFE-44FB-B41D-04958E49945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C9BEC29A-1A9C-492D-831F-16D8D12D4BC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041D5D32-56A3-4C16-B7BA-6D76BF6B2EC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749B3E2A-A56A-40B2-83F8-7513ED78FE6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22C8FA9D-4875-4E16-B968-98151B9753F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5F4959D0-A0A6-4F66-BD36-A30D23F88F24}"/>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AE7C9CF6-ECA4-469C-9AC9-1B710B600F2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A9695C13-CCBD-4A7B-ACBE-BE53086559E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ACE71CE9-BBB0-422D-A84B-7D17E5B6C11D}"/>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5B9D783A-976C-49D3-8459-3E7B340A2E43}"/>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3" name="【公民館】&#10;有形固定資産減価償却率平均値テキスト">
          <a:extLst>
            <a:ext uri="{FF2B5EF4-FFF2-40B4-BE49-F238E27FC236}">
              <a16:creationId xmlns:a16="http://schemas.microsoft.com/office/drawing/2014/main" id="{CCB13C73-2A46-4376-BD75-6D64863DEC16}"/>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5154092B-3B48-409C-9BA3-9763E7CB40B6}"/>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06B982CD-1128-47C8-B0EC-D0059AAB893A}"/>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42E2FAD9-033E-41D6-8144-4423E4200774}"/>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796625C8-C067-40B8-A742-8F0F3A4417DD}"/>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C87CB1CB-F76D-416A-B973-0447312F4D32}"/>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68B3579-8B6B-4C60-9A74-258DA4C5137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00BB798-8D63-45DF-A83D-0E2909AD0D7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83AB155-DBDD-4E91-8BB1-804B066C227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58DF167-E0EA-4790-9DD2-CA417B084B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E604137D-4B82-44BF-9663-7026C8BD31E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44450</xdr:rowOff>
    </xdr:from>
    <xdr:to>
      <xdr:col>85</xdr:col>
      <xdr:colOff>177800</xdr:colOff>
      <xdr:row>107</xdr:row>
      <xdr:rowOff>146050</xdr:rowOff>
    </xdr:to>
    <xdr:sp macro="" textlink="">
      <xdr:nvSpPr>
        <xdr:cNvPr id="684" name="楕円 683">
          <a:extLst>
            <a:ext uri="{FF2B5EF4-FFF2-40B4-BE49-F238E27FC236}">
              <a16:creationId xmlns:a16="http://schemas.microsoft.com/office/drawing/2014/main" id="{E2CD34C7-6A22-4E7E-B32A-9B538E50F324}"/>
            </a:ext>
          </a:extLst>
        </xdr:cNvPr>
        <xdr:cNvSpPr/>
      </xdr:nvSpPr>
      <xdr:spPr>
        <a:xfrm>
          <a:off x="162687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22877</xdr:rowOff>
    </xdr:from>
    <xdr:ext cx="405111" cy="259045"/>
    <xdr:sp macro="" textlink="">
      <xdr:nvSpPr>
        <xdr:cNvPr id="685" name="【公民館】&#10;有形固定資産減価償却率該当値テキスト">
          <a:extLst>
            <a:ext uri="{FF2B5EF4-FFF2-40B4-BE49-F238E27FC236}">
              <a16:creationId xmlns:a16="http://schemas.microsoft.com/office/drawing/2014/main" id="{26D574FE-AC92-4688-BADB-A83D8E8E1705}"/>
            </a:ext>
          </a:extLst>
        </xdr:cNvPr>
        <xdr:cNvSpPr txBox="1"/>
      </xdr:nvSpPr>
      <xdr:spPr>
        <a:xfrm>
          <a:off x="16357600" y="183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636</xdr:rowOff>
    </xdr:from>
    <xdr:to>
      <xdr:col>81</xdr:col>
      <xdr:colOff>101600</xdr:colOff>
      <xdr:row>107</xdr:row>
      <xdr:rowOff>102236</xdr:rowOff>
    </xdr:to>
    <xdr:sp macro="" textlink="">
      <xdr:nvSpPr>
        <xdr:cNvPr id="686" name="楕円 685">
          <a:extLst>
            <a:ext uri="{FF2B5EF4-FFF2-40B4-BE49-F238E27FC236}">
              <a16:creationId xmlns:a16="http://schemas.microsoft.com/office/drawing/2014/main" id="{68656139-AC72-44DF-99E8-3871741BAC27}"/>
            </a:ext>
          </a:extLst>
        </xdr:cNvPr>
        <xdr:cNvSpPr/>
      </xdr:nvSpPr>
      <xdr:spPr>
        <a:xfrm>
          <a:off x="15430500" y="1834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51436</xdr:rowOff>
    </xdr:from>
    <xdr:to>
      <xdr:col>85</xdr:col>
      <xdr:colOff>127000</xdr:colOff>
      <xdr:row>107</xdr:row>
      <xdr:rowOff>95250</xdr:rowOff>
    </xdr:to>
    <xdr:cxnSp macro="">
      <xdr:nvCxnSpPr>
        <xdr:cNvPr id="687" name="直線コネクタ 686">
          <a:extLst>
            <a:ext uri="{FF2B5EF4-FFF2-40B4-BE49-F238E27FC236}">
              <a16:creationId xmlns:a16="http://schemas.microsoft.com/office/drawing/2014/main" id="{31F6C92E-6A7D-4F83-B273-13C81D1DA738}"/>
            </a:ext>
          </a:extLst>
        </xdr:cNvPr>
        <xdr:cNvCxnSpPr/>
      </xdr:nvCxnSpPr>
      <xdr:spPr>
        <a:xfrm>
          <a:off x="15481300" y="18396586"/>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128270</xdr:rowOff>
    </xdr:from>
    <xdr:to>
      <xdr:col>76</xdr:col>
      <xdr:colOff>165100</xdr:colOff>
      <xdr:row>107</xdr:row>
      <xdr:rowOff>58420</xdr:rowOff>
    </xdr:to>
    <xdr:sp macro="" textlink="">
      <xdr:nvSpPr>
        <xdr:cNvPr id="688" name="楕円 687">
          <a:extLst>
            <a:ext uri="{FF2B5EF4-FFF2-40B4-BE49-F238E27FC236}">
              <a16:creationId xmlns:a16="http://schemas.microsoft.com/office/drawing/2014/main" id="{D8B7DAA2-89D4-47C7-985E-8929F0077750}"/>
            </a:ext>
          </a:extLst>
        </xdr:cNvPr>
        <xdr:cNvSpPr/>
      </xdr:nvSpPr>
      <xdr:spPr>
        <a:xfrm>
          <a:off x="14541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7620</xdr:rowOff>
    </xdr:from>
    <xdr:to>
      <xdr:col>81</xdr:col>
      <xdr:colOff>50800</xdr:colOff>
      <xdr:row>107</xdr:row>
      <xdr:rowOff>51436</xdr:rowOff>
    </xdr:to>
    <xdr:cxnSp macro="">
      <xdr:nvCxnSpPr>
        <xdr:cNvPr id="689" name="直線コネクタ 688">
          <a:extLst>
            <a:ext uri="{FF2B5EF4-FFF2-40B4-BE49-F238E27FC236}">
              <a16:creationId xmlns:a16="http://schemas.microsoft.com/office/drawing/2014/main" id="{290DCDC9-9774-4F2D-A398-1BF0A9046188}"/>
            </a:ext>
          </a:extLst>
        </xdr:cNvPr>
        <xdr:cNvCxnSpPr/>
      </xdr:nvCxnSpPr>
      <xdr:spPr>
        <a:xfrm>
          <a:off x="14592300" y="183527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84455</xdr:rowOff>
    </xdr:from>
    <xdr:to>
      <xdr:col>72</xdr:col>
      <xdr:colOff>38100</xdr:colOff>
      <xdr:row>107</xdr:row>
      <xdr:rowOff>14605</xdr:rowOff>
    </xdr:to>
    <xdr:sp macro="" textlink="">
      <xdr:nvSpPr>
        <xdr:cNvPr id="690" name="楕円 689">
          <a:extLst>
            <a:ext uri="{FF2B5EF4-FFF2-40B4-BE49-F238E27FC236}">
              <a16:creationId xmlns:a16="http://schemas.microsoft.com/office/drawing/2014/main" id="{FFE8CE2C-4FBC-4616-A289-01C28856DA2B}"/>
            </a:ext>
          </a:extLst>
        </xdr:cNvPr>
        <xdr:cNvSpPr/>
      </xdr:nvSpPr>
      <xdr:spPr>
        <a:xfrm>
          <a:off x="136525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135255</xdr:rowOff>
    </xdr:from>
    <xdr:to>
      <xdr:col>76</xdr:col>
      <xdr:colOff>114300</xdr:colOff>
      <xdr:row>107</xdr:row>
      <xdr:rowOff>7620</xdr:rowOff>
    </xdr:to>
    <xdr:cxnSp macro="">
      <xdr:nvCxnSpPr>
        <xdr:cNvPr id="691" name="直線コネクタ 690">
          <a:extLst>
            <a:ext uri="{FF2B5EF4-FFF2-40B4-BE49-F238E27FC236}">
              <a16:creationId xmlns:a16="http://schemas.microsoft.com/office/drawing/2014/main" id="{A55FC425-F3E6-43CE-8AF2-7E53B83D8770}"/>
            </a:ext>
          </a:extLst>
        </xdr:cNvPr>
        <xdr:cNvCxnSpPr/>
      </xdr:nvCxnSpPr>
      <xdr:spPr>
        <a:xfrm>
          <a:off x="13703300" y="183089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38736</xdr:rowOff>
    </xdr:from>
    <xdr:to>
      <xdr:col>67</xdr:col>
      <xdr:colOff>101600</xdr:colOff>
      <xdr:row>106</xdr:row>
      <xdr:rowOff>140336</xdr:rowOff>
    </xdr:to>
    <xdr:sp macro="" textlink="">
      <xdr:nvSpPr>
        <xdr:cNvPr id="692" name="楕円 691">
          <a:extLst>
            <a:ext uri="{FF2B5EF4-FFF2-40B4-BE49-F238E27FC236}">
              <a16:creationId xmlns:a16="http://schemas.microsoft.com/office/drawing/2014/main" id="{5D772244-1F80-4215-A14D-192947030243}"/>
            </a:ext>
          </a:extLst>
        </xdr:cNvPr>
        <xdr:cNvSpPr/>
      </xdr:nvSpPr>
      <xdr:spPr>
        <a:xfrm>
          <a:off x="12763500" y="1821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89536</xdr:rowOff>
    </xdr:from>
    <xdr:to>
      <xdr:col>71</xdr:col>
      <xdr:colOff>177800</xdr:colOff>
      <xdr:row>106</xdr:row>
      <xdr:rowOff>135255</xdr:rowOff>
    </xdr:to>
    <xdr:cxnSp macro="">
      <xdr:nvCxnSpPr>
        <xdr:cNvPr id="693" name="直線コネクタ 692">
          <a:extLst>
            <a:ext uri="{FF2B5EF4-FFF2-40B4-BE49-F238E27FC236}">
              <a16:creationId xmlns:a16="http://schemas.microsoft.com/office/drawing/2014/main" id="{979C184B-65E4-4062-BB5B-2DBEB0F8327A}"/>
            </a:ext>
          </a:extLst>
        </xdr:cNvPr>
        <xdr:cNvCxnSpPr/>
      </xdr:nvCxnSpPr>
      <xdr:spPr>
        <a:xfrm>
          <a:off x="12814300" y="1826323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4" name="n_1aveValue【公民館】&#10;有形固定資産減価償却率">
          <a:extLst>
            <a:ext uri="{FF2B5EF4-FFF2-40B4-BE49-F238E27FC236}">
              <a16:creationId xmlns:a16="http://schemas.microsoft.com/office/drawing/2014/main" id="{4BBB6E70-42C5-4FC8-8C26-59B6960F7AC9}"/>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5" name="n_2aveValue【公民館】&#10;有形固定資産減価償却率">
          <a:extLst>
            <a:ext uri="{FF2B5EF4-FFF2-40B4-BE49-F238E27FC236}">
              <a16:creationId xmlns:a16="http://schemas.microsoft.com/office/drawing/2014/main" id="{6CEB1F4F-EE68-4D8C-89E9-3B05C58CAC29}"/>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6" name="n_3aveValue【公民館】&#10;有形固定資産減価償却率">
          <a:extLst>
            <a:ext uri="{FF2B5EF4-FFF2-40B4-BE49-F238E27FC236}">
              <a16:creationId xmlns:a16="http://schemas.microsoft.com/office/drawing/2014/main" id="{4FC2B5EB-8047-4B97-9CE0-EF92BC906278}"/>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97" name="n_4aveValue【公民館】&#10;有形固定資産減価償却率">
          <a:extLst>
            <a:ext uri="{FF2B5EF4-FFF2-40B4-BE49-F238E27FC236}">
              <a16:creationId xmlns:a16="http://schemas.microsoft.com/office/drawing/2014/main" id="{4A3233D5-72F0-4EC4-A728-64C89A5FB061}"/>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93363</xdr:rowOff>
    </xdr:from>
    <xdr:ext cx="405111" cy="259045"/>
    <xdr:sp macro="" textlink="">
      <xdr:nvSpPr>
        <xdr:cNvPr id="698" name="n_1mainValue【公民館】&#10;有形固定資産減価償却率">
          <a:extLst>
            <a:ext uri="{FF2B5EF4-FFF2-40B4-BE49-F238E27FC236}">
              <a16:creationId xmlns:a16="http://schemas.microsoft.com/office/drawing/2014/main" id="{A234CEA5-7718-45B3-B225-0D68E4E3255C}"/>
            </a:ext>
          </a:extLst>
        </xdr:cNvPr>
        <xdr:cNvSpPr txBox="1"/>
      </xdr:nvSpPr>
      <xdr:spPr>
        <a:xfrm>
          <a:off x="15266044" y="1843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49547</xdr:rowOff>
    </xdr:from>
    <xdr:ext cx="405111" cy="259045"/>
    <xdr:sp macro="" textlink="">
      <xdr:nvSpPr>
        <xdr:cNvPr id="699" name="n_2mainValue【公民館】&#10;有形固定資産減価償却率">
          <a:extLst>
            <a:ext uri="{FF2B5EF4-FFF2-40B4-BE49-F238E27FC236}">
              <a16:creationId xmlns:a16="http://schemas.microsoft.com/office/drawing/2014/main" id="{818464ED-FA4E-4150-ACFB-5446E1EF6684}"/>
            </a:ext>
          </a:extLst>
        </xdr:cNvPr>
        <xdr:cNvSpPr txBox="1"/>
      </xdr:nvSpPr>
      <xdr:spPr>
        <a:xfrm>
          <a:off x="14389744"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5732</xdr:rowOff>
    </xdr:from>
    <xdr:ext cx="405111" cy="259045"/>
    <xdr:sp macro="" textlink="">
      <xdr:nvSpPr>
        <xdr:cNvPr id="700" name="n_3mainValue【公民館】&#10;有形固定資産減価償却率">
          <a:extLst>
            <a:ext uri="{FF2B5EF4-FFF2-40B4-BE49-F238E27FC236}">
              <a16:creationId xmlns:a16="http://schemas.microsoft.com/office/drawing/2014/main" id="{93DA80E4-9E8D-45DD-A132-68DF8865ABA9}"/>
            </a:ext>
          </a:extLst>
        </xdr:cNvPr>
        <xdr:cNvSpPr txBox="1"/>
      </xdr:nvSpPr>
      <xdr:spPr>
        <a:xfrm>
          <a:off x="13500744" y="183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131463</xdr:rowOff>
    </xdr:from>
    <xdr:ext cx="405111" cy="259045"/>
    <xdr:sp macro="" textlink="">
      <xdr:nvSpPr>
        <xdr:cNvPr id="701" name="n_4mainValue【公民館】&#10;有形固定資産減価償却率">
          <a:extLst>
            <a:ext uri="{FF2B5EF4-FFF2-40B4-BE49-F238E27FC236}">
              <a16:creationId xmlns:a16="http://schemas.microsoft.com/office/drawing/2014/main" id="{D798EFF4-9261-4CCD-A107-34C14E375A43}"/>
            </a:ext>
          </a:extLst>
        </xdr:cNvPr>
        <xdr:cNvSpPr txBox="1"/>
      </xdr:nvSpPr>
      <xdr:spPr>
        <a:xfrm>
          <a:off x="12611744" y="1830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181313EA-93B4-4199-ACD9-9B0D161B85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13DFA489-C332-4E94-85A5-E538DCB370F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249F3994-5279-4BD5-82BA-24305DAD737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DB135FE6-988C-48DA-BCB5-DAB5045839A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11366B67-3C2F-4339-97EB-3EAEE886103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7BF3CF60-7D85-438E-BA5E-0D9114D6643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B4FA38B4-789C-4AF8-97FC-321E28ACB77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CB7F1059-1A81-4DEB-9184-BB0C4524916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9B9E0EBC-8991-4A0E-9984-528D2E912B9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7FEDA9B7-31EB-4D93-B868-3005B167EE3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799F8EC3-8947-42EB-972C-CDE516D0C1F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AC76B3A2-56D8-4422-B263-F60CBA2B14A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12127854-1CC4-4C09-9AC9-44BF4DD600DA}"/>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7BA0F447-AEE5-4BC3-8BEA-ECD904CB606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C5540FDE-54C8-4270-9C43-893F16A1EB4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DECB2C2F-21B5-4A7C-8EF0-B89AAD2A498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319504D1-D75A-4154-B86D-DE191C63633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5E6A7AC4-E569-46CF-9047-AD8C1654736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0E832B04-11B2-40E4-BE20-3AE1667BB67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3E87FBBA-1AE9-46B3-9A0E-92CE1FDC617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9AB3AE50-0665-40B2-94A0-87CCD5D2F4F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3087F59D-C5EB-41C1-B239-CD071351679D}"/>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13CB7968-C91F-4C98-A9EA-9ACF87AF5CD7}"/>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B4DBA4D0-07AF-4EE4-AF63-0394A2FF48E2}"/>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E7A4BD71-730A-4100-AD34-A1604DDBB54D}"/>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FC852042-3C28-4BB9-BDDF-EF815778CF89}"/>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728" name="【公民館】&#10;一人当たり面積平均値テキスト">
          <a:extLst>
            <a:ext uri="{FF2B5EF4-FFF2-40B4-BE49-F238E27FC236}">
              <a16:creationId xmlns:a16="http://schemas.microsoft.com/office/drawing/2014/main" id="{AE5F7170-3802-4DF5-8910-63D8423A60D7}"/>
            </a:ext>
          </a:extLst>
        </xdr:cNvPr>
        <xdr:cNvSpPr txBox="1"/>
      </xdr:nvSpPr>
      <xdr:spPr>
        <a:xfrm>
          <a:off x="2219960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97836DC0-C59D-437D-B606-E8176E90A3FC}"/>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0C6DBB0D-8DE3-4C4A-99A9-3C1F8571633A}"/>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EF30E362-8C63-4070-BA88-AE5E515CB9EB}"/>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602A6BAA-6499-4385-AAD2-C68CD61A182A}"/>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A3306485-D9BD-481C-A7D4-64355A4DBDEA}"/>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F247375-5192-4ED7-8410-EC8A563EB5B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59EF878-F121-4A0A-B15F-322AE0DEB33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DE9E861C-F4EE-4EA9-9437-BFAE4CE1BC2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215FBC7E-A682-4F0D-A160-1CDD4C2B29B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7369C6BF-CFA9-4CB9-9508-90A9C1EFCE3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161646</xdr:rowOff>
    </xdr:from>
    <xdr:to>
      <xdr:col>116</xdr:col>
      <xdr:colOff>114300</xdr:colOff>
      <xdr:row>107</xdr:row>
      <xdr:rowOff>91796</xdr:rowOff>
    </xdr:to>
    <xdr:sp macro="" textlink="">
      <xdr:nvSpPr>
        <xdr:cNvPr id="739" name="楕円 738">
          <a:extLst>
            <a:ext uri="{FF2B5EF4-FFF2-40B4-BE49-F238E27FC236}">
              <a16:creationId xmlns:a16="http://schemas.microsoft.com/office/drawing/2014/main" id="{D9C76227-6FE2-4F3E-93DF-66C4B4E29189}"/>
            </a:ext>
          </a:extLst>
        </xdr:cNvPr>
        <xdr:cNvSpPr/>
      </xdr:nvSpPr>
      <xdr:spPr>
        <a:xfrm>
          <a:off x="22110700" y="183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13073</xdr:rowOff>
    </xdr:from>
    <xdr:ext cx="469744" cy="259045"/>
    <xdr:sp macro="" textlink="">
      <xdr:nvSpPr>
        <xdr:cNvPr id="740" name="【公民館】&#10;一人当たり面積該当値テキスト">
          <a:extLst>
            <a:ext uri="{FF2B5EF4-FFF2-40B4-BE49-F238E27FC236}">
              <a16:creationId xmlns:a16="http://schemas.microsoft.com/office/drawing/2014/main" id="{96F9B839-43BD-4208-AB9D-597CA07316AF}"/>
            </a:ext>
          </a:extLst>
        </xdr:cNvPr>
        <xdr:cNvSpPr txBox="1"/>
      </xdr:nvSpPr>
      <xdr:spPr>
        <a:xfrm>
          <a:off x="22199600" y="1818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168047</xdr:rowOff>
    </xdr:from>
    <xdr:to>
      <xdr:col>112</xdr:col>
      <xdr:colOff>38100</xdr:colOff>
      <xdr:row>107</xdr:row>
      <xdr:rowOff>98197</xdr:rowOff>
    </xdr:to>
    <xdr:sp macro="" textlink="">
      <xdr:nvSpPr>
        <xdr:cNvPr id="741" name="楕円 740">
          <a:extLst>
            <a:ext uri="{FF2B5EF4-FFF2-40B4-BE49-F238E27FC236}">
              <a16:creationId xmlns:a16="http://schemas.microsoft.com/office/drawing/2014/main" id="{5C8907CA-DC96-464E-9BED-299307BC185E}"/>
            </a:ext>
          </a:extLst>
        </xdr:cNvPr>
        <xdr:cNvSpPr/>
      </xdr:nvSpPr>
      <xdr:spPr>
        <a:xfrm>
          <a:off x="21272500" y="1834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40996</xdr:rowOff>
    </xdr:from>
    <xdr:to>
      <xdr:col>116</xdr:col>
      <xdr:colOff>63500</xdr:colOff>
      <xdr:row>107</xdr:row>
      <xdr:rowOff>47397</xdr:rowOff>
    </xdr:to>
    <xdr:cxnSp macro="">
      <xdr:nvCxnSpPr>
        <xdr:cNvPr id="742" name="直線コネクタ 741">
          <a:extLst>
            <a:ext uri="{FF2B5EF4-FFF2-40B4-BE49-F238E27FC236}">
              <a16:creationId xmlns:a16="http://schemas.microsoft.com/office/drawing/2014/main" id="{97BAD156-1FAE-4F76-8958-378D4D645D29}"/>
            </a:ext>
          </a:extLst>
        </xdr:cNvPr>
        <xdr:cNvCxnSpPr/>
      </xdr:nvCxnSpPr>
      <xdr:spPr>
        <a:xfrm flipV="1">
          <a:off x="21323300" y="18386146"/>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3454</xdr:rowOff>
    </xdr:from>
    <xdr:to>
      <xdr:col>107</xdr:col>
      <xdr:colOff>101600</xdr:colOff>
      <xdr:row>107</xdr:row>
      <xdr:rowOff>105054</xdr:rowOff>
    </xdr:to>
    <xdr:sp macro="" textlink="">
      <xdr:nvSpPr>
        <xdr:cNvPr id="743" name="楕円 742">
          <a:extLst>
            <a:ext uri="{FF2B5EF4-FFF2-40B4-BE49-F238E27FC236}">
              <a16:creationId xmlns:a16="http://schemas.microsoft.com/office/drawing/2014/main" id="{9BA1223B-9037-4DBB-9577-F746CA34FE03}"/>
            </a:ext>
          </a:extLst>
        </xdr:cNvPr>
        <xdr:cNvSpPr/>
      </xdr:nvSpPr>
      <xdr:spPr>
        <a:xfrm>
          <a:off x="20383500" y="1834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47397</xdr:rowOff>
    </xdr:from>
    <xdr:to>
      <xdr:col>111</xdr:col>
      <xdr:colOff>177800</xdr:colOff>
      <xdr:row>107</xdr:row>
      <xdr:rowOff>54254</xdr:rowOff>
    </xdr:to>
    <xdr:cxnSp macro="">
      <xdr:nvCxnSpPr>
        <xdr:cNvPr id="744" name="直線コネクタ 743">
          <a:extLst>
            <a:ext uri="{FF2B5EF4-FFF2-40B4-BE49-F238E27FC236}">
              <a16:creationId xmlns:a16="http://schemas.microsoft.com/office/drawing/2014/main" id="{9BC601EB-2AA5-4A4A-A266-35D5738F1CD3}"/>
            </a:ext>
          </a:extLst>
        </xdr:cNvPr>
        <xdr:cNvCxnSpPr/>
      </xdr:nvCxnSpPr>
      <xdr:spPr>
        <a:xfrm flipV="1">
          <a:off x="20434300" y="18392547"/>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9855</xdr:rowOff>
    </xdr:from>
    <xdr:to>
      <xdr:col>102</xdr:col>
      <xdr:colOff>165100</xdr:colOff>
      <xdr:row>107</xdr:row>
      <xdr:rowOff>111455</xdr:rowOff>
    </xdr:to>
    <xdr:sp macro="" textlink="">
      <xdr:nvSpPr>
        <xdr:cNvPr id="745" name="楕円 744">
          <a:extLst>
            <a:ext uri="{FF2B5EF4-FFF2-40B4-BE49-F238E27FC236}">
              <a16:creationId xmlns:a16="http://schemas.microsoft.com/office/drawing/2014/main" id="{0C4D47C8-1E38-493C-8101-66DC861FB42B}"/>
            </a:ext>
          </a:extLst>
        </xdr:cNvPr>
        <xdr:cNvSpPr/>
      </xdr:nvSpPr>
      <xdr:spPr>
        <a:xfrm>
          <a:off x="19494500" y="1835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54254</xdr:rowOff>
    </xdr:from>
    <xdr:to>
      <xdr:col>107</xdr:col>
      <xdr:colOff>50800</xdr:colOff>
      <xdr:row>107</xdr:row>
      <xdr:rowOff>60655</xdr:rowOff>
    </xdr:to>
    <xdr:cxnSp macro="">
      <xdr:nvCxnSpPr>
        <xdr:cNvPr id="746" name="直線コネクタ 745">
          <a:extLst>
            <a:ext uri="{FF2B5EF4-FFF2-40B4-BE49-F238E27FC236}">
              <a16:creationId xmlns:a16="http://schemas.microsoft.com/office/drawing/2014/main" id="{2ADCA739-B33B-4477-A7B5-E35BDE9E8EBD}"/>
            </a:ext>
          </a:extLst>
        </xdr:cNvPr>
        <xdr:cNvCxnSpPr/>
      </xdr:nvCxnSpPr>
      <xdr:spPr>
        <a:xfrm flipV="1">
          <a:off x="19545300" y="18399404"/>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xdr:rowOff>
    </xdr:from>
    <xdr:to>
      <xdr:col>98</xdr:col>
      <xdr:colOff>38100</xdr:colOff>
      <xdr:row>107</xdr:row>
      <xdr:rowOff>117856</xdr:rowOff>
    </xdr:to>
    <xdr:sp macro="" textlink="">
      <xdr:nvSpPr>
        <xdr:cNvPr id="747" name="楕円 746">
          <a:extLst>
            <a:ext uri="{FF2B5EF4-FFF2-40B4-BE49-F238E27FC236}">
              <a16:creationId xmlns:a16="http://schemas.microsoft.com/office/drawing/2014/main" id="{DCAF9F4E-3239-458A-A7E7-A2295AB389BF}"/>
            </a:ext>
          </a:extLst>
        </xdr:cNvPr>
        <xdr:cNvSpPr/>
      </xdr:nvSpPr>
      <xdr:spPr>
        <a:xfrm>
          <a:off x="18605500" y="1836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60655</xdr:rowOff>
    </xdr:from>
    <xdr:to>
      <xdr:col>102</xdr:col>
      <xdr:colOff>114300</xdr:colOff>
      <xdr:row>107</xdr:row>
      <xdr:rowOff>67056</xdr:rowOff>
    </xdr:to>
    <xdr:cxnSp macro="">
      <xdr:nvCxnSpPr>
        <xdr:cNvPr id="748" name="直線コネクタ 747">
          <a:extLst>
            <a:ext uri="{FF2B5EF4-FFF2-40B4-BE49-F238E27FC236}">
              <a16:creationId xmlns:a16="http://schemas.microsoft.com/office/drawing/2014/main" id="{D96641DB-FFE8-48E4-8969-01C050E9E9B5}"/>
            </a:ext>
          </a:extLst>
        </xdr:cNvPr>
        <xdr:cNvCxnSpPr/>
      </xdr:nvCxnSpPr>
      <xdr:spPr>
        <a:xfrm flipV="1">
          <a:off x="18656300" y="18405805"/>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49" name="n_1aveValue【公民館】&#10;一人当たり面積">
          <a:extLst>
            <a:ext uri="{FF2B5EF4-FFF2-40B4-BE49-F238E27FC236}">
              <a16:creationId xmlns:a16="http://schemas.microsoft.com/office/drawing/2014/main" id="{F772F0BF-4EE8-4D70-ADBF-A584A1D9098B}"/>
            </a:ext>
          </a:extLst>
        </xdr:cNvPr>
        <xdr:cNvSpPr txBox="1"/>
      </xdr:nvSpPr>
      <xdr:spPr>
        <a:xfrm>
          <a:off x="21075727"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750" name="n_2aveValue【公民館】&#10;一人当たり面積">
          <a:extLst>
            <a:ext uri="{FF2B5EF4-FFF2-40B4-BE49-F238E27FC236}">
              <a16:creationId xmlns:a16="http://schemas.microsoft.com/office/drawing/2014/main" id="{B3967C7B-CE2C-4356-9670-D879BFA2EA68}"/>
            </a:ext>
          </a:extLst>
        </xdr:cNvPr>
        <xdr:cNvSpPr txBox="1"/>
      </xdr:nvSpPr>
      <xdr:spPr>
        <a:xfrm>
          <a:off x="20199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751" name="n_3aveValue【公民館】&#10;一人当たり面積">
          <a:extLst>
            <a:ext uri="{FF2B5EF4-FFF2-40B4-BE49-F238E27FC236}">
              <a16:creationId xmlns:a16="http://schemas.microsoft.com/office/drawing/2014/main" id="{1C517244-FAAA-408E-A1A0-FF4FE7E3DA7B}"/>
            </a:ext>
          </a:extLst>
        </xdr:cNvPr>
        <xdr:cNvSpPr txBox="1"/>
      </xdr:nvSpPr>
      <xdr:spPr>
        <a:xfrm>
          <a:off x="19310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112183</xdr:rowOff>
    </xdr:from>
    <xdr:ext cx="469744" cy="259045"/>
    <xdr:sp macro="" textlink="">
      <xdr:nvSpPr>
        <xdr:cNvPr id="752" name="n_4aveValue【公民館】&#10;一人当たり面積">
          <a:extLst>
            <a:ext uri="{FF2B5EF4-FFF2-40B4-BE49-F238E27FC236}">
              <a16:creationId xmlns:a16="http://schemas.microsoft.com/office/drawing/2014/main" id="{C26E19B7-27AF-4A57-BD9F-E914FA9688A9}"/>
            </a:ext>
          </a:extLst>
        </xdr:cNvPr>
        <xdr:cNvSpPr txBox="1"/>
      </xdr:nvSpPr>
      <xdr:spPr>
        <a:xfrm>
          <a:off x="18421427" y="1845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114724</xdr:rowOff>
    </xdr:from>
    <xdr:ext cx="469744" cy="259045"/>
    <xdr:sp macro="" textlink="">
      <xdr:nvSpPr>
        <xdr:cNvPr id="753" name="n_1mainValue【公民館】&#10;一人当たり面積">
          <a:extLst>
            <a:ext uri="{FF2B5EF4-FFF2-40B4-BE49-F238E27FC236}">
              <a16:creationId xmlns:a16="http://schemas.microsoft.com/office/drawing/2014/main" id="{4C7D6401-26F2-4575-8581-C3E767D4D08C}"/>
            </a:ext>
          </a:extLst>
        </xdr:cNvPr>
        <xdr:cNvSpPr txBox="1"/>
      </xdr:nvSpPr>
      <xdr:spPr>
        <a:xfrm>
          <a:off x="210757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121581</xdr:rowOff>
    </xdr:from>
    <xdr:ext cx="469744" cy="259045"/>
    <xdr:sp macro="" textlink="">
      <xdr:nvSpPr>
        <xdr:cNvPr id="754" name="n_2mainValue【公民館】&#10;一人当たり面積">
          <a:extLst>
            <a:ext uri="{FF2B5EF4-FFF2-40B4-BE49-F238E27FC236}">
              <a16:creationId xmlns:a16="http://schemas.microsoft.com/office/drawing/2014/main" id="{193BAD25-1A59-47F8-B823-173D29436744}"/>
            </a:ext>
          </a:extLst>
        </xdr:cNvPr>
        <xdr:cNvSpPr txBox="1"/>
      </xdr:nvSpPr>
      <xdr:spPr>
        <a:xfrm>
          <a:off x="20199427" y="181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127982</xdr:rowOff>
    </xdr:from>
    <xdr:ext cx="469744" cy="259045"/>
    <xdr:sp macro="" textlink="">
      <xdr:nvSpPr>
        <xdr:cNvPr id="755" name="n_3mainValue【公民館】&#10;一人当たり面積">
          <a:extLst>
            <a:ext uri="{FF2B5EF4-FFF2-40B4-BE49-F238E27FC236}">
              <a16:creationId xmlns:a16="http://schemas.microsoft.com/office/drawing/2014/main" id="{D554FB64-D51F-4A05-B262-4BC42461D687}"/>
            </a:ext>
          </a:extLst>
        </xdr:cNvPr>
        <xdr:cNvSpPr txBox="1"/>
      </xdr:nvSpPr>
      <xdr:spPr>
        <a:xfrm>
          <a:off x="19310427" y="1813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134383</xdr:rowOff>
    </xdr:from>
    <xdr:ext cx="469744" cy="259045"/>
    <xdr:sp macro="" textlink="">
      <xdr:nvSpPr>
        <xdr:cNvPr id="756" name="n_4mainValue【公民館】&#10;一人当たり面積">
          <a:extLst>
            <a:ext uri="{FF2B5EF4-FFF2-40B4-BE49-F238E27FC236}">
              <a16:creationId xmlns:a16="http://schemas.microsoft.com/office/drawing/2014/main" id="{91DD459D-898D-4C4A-B4B6-59DF063D25D7}"/>
            </a:ext>
          </a:extLst>
        </xdr:cNvPr>
        <xdr:cNvSpPr txBox="1"/>
      </xdr:nvSpPr>
      <xdr:spPr>
        <a:xfrm>
          <a:off x="18421427" y="18136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BEF87D85-5E13-4EBC-826E-85ED988A64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EC3F7D00-553A-4A32-83B4-518339EEF7F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F391713A-460E-4EE0-9627-B80A465E721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本表から、本町では全体的に一人当たりの受益率が高い傾向にあることがわかる。これは過疎地域の合併市町村共通の特徴であると思われる。</a:t>
          </a:r>
        </a:p>
        <a:p>
          <a:r>
            <a:rPr kumimoji="1" lang="ja-JP" altLang="en-US" sz="1300">
              <a:latin typeface="ＭＳ Ｐゴシック" panose="020B0600070205080204" pitchFamily="50" charset="-128"/>
              <a:ea typeface="ＭＳ Ｐゴシック" panose="020B0600070205080204" pitchFamily="50" charset="-128"/>
            </a:rPr>
            <a:t>　類似団体と大きく差があるのが、公営住宅の減価償却率の高さと、学校施設の一人当たり面積である。現在、本町の公営住宅は老朽化が著しいものがほとんどだが、必要最小限の修繕のみでどうにかつないでいる状況である。学校施設については、人口規模に対して施設が多い･大きいことが見てとれる。いずれも、今後の施設の在り方について検討しているところであり、安易に大規模な整備や除売却を進められない状況である。今後、集約化等の施策を行うことが適正であると思われる。</a:t>
          </a:r>
        </a:p>
        <a:p>
          <a:r>
            <a:rPr kumimoji="1" lang="ja-JP" altLang="en-US" sz="1300">
              <a:latin typeface="ＭＳ Ｐゴシック" panose="020B0600070205080204" pitchFamily="50" charset="-128"/>
              <a:ea typeface="ＭＳ Ｐゴシック" panose="020B0600070205080204" pitchFamily="50" charset="-128"/>
            </a:rPr>
            <a:t>　橋りょう・トンネルについては減価償却率が高くなっているが、本町が有する橋りょうは長寿命化計画に基づいて定期的な点検を行っており、その判定結果に基づき計画的に修繕を進めていくこととしてい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B1B795-E91E-46D7-89AF-C18C2DC771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4E0934A-1BF5-4469-AA21-75F5AE07777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B50B9CD-8FD6-4113-83EE-503B679E764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1D6885-CA85-4A47-AD76-52C296BD3A5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徳島県つるぎ町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BE52E5-1005-4BCF-9C87-509D886231F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8CD6077-4ABC-43D6-BF6A-772F59FF9EB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4D5A1B0-7EE1-4AB3-9620-6C3699340C0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FAE025-336E-43F7-BEF5-3521066CE7E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C243025-3F04-4AE5-867E-00CDA72EC43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4E05272-C3CA-464D-9890-CFEDD9A4E82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7,392
7,350
194.84
8,254,791
8,097,433
137,007
5,155,125
8,017,493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11D55BA-7FA6-4D82-984D-F903221240F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530C58-A7C5-427B-ADA0-37E65ABFE2B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3B2B01D-9D86-4378-AF9E-3FA5B904835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18C9AA0-19F6-47CB-9AD0-9C57AF95E72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A1F4F1-CFB2-4086-8F0E-0F695D82B0D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3179F80-50DA-4EE7-BB5F-9AEABC7249D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805321-C93F-4366-8668-5349A8C6FCB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12A860-72A8-4ACE-9D11-55A96A56386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D6A849-9C85-4BB2-824D-EB0F1D7085E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D804B4-58DC-4D88-A542-86DBF4DF7D9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28FC34-5BA0-4F51-BE12-569D50F07E8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1695551-9865-435A-8798-1041F47E0D5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DF5EAD3-D27D-4932-862F-1C42EB31182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BE7771A-AD37-47D2-A741-D0DE6C1885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78D040-4128-4985-B7BA-430474F0181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86EEFC6-B6A0-4BFF-BBDC-9B0A8890BC6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0D32E8-6837-4C83-8393-2DAD5883EAD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E74972-544A-4513-A18C-5AE1E1E999D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FDEED6B-D332-405F-B0C1-20F14601AE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2BFAAF-B489-4677-9199-D8D42366F45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C3F829-338C-4AD9-9F78-70CE83B88F0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EB2E26-762E-4186-B935-E6CA52DCD29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12D056B-6D24-4D10-AE64-CEC26192859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18AA11-21DE-458F-B51F-5D0CC0D1B7E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454ADC3-2D62-4998-B9F4-1E150774594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5F8CAD8-BA6C-4971-AB61-E5003A89F78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3F8190-88C4-46AE-B839-FDD46F78978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9D9DE98-163A-4E8C-AD13-AF746A3AD6C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FF31F0-55F1-4904-9A20-5C3B441EF01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1A774DF-58FC-402A-9551-06AC9386A3E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47F4306-EAA8-4C39-A12F-760A7BB7E1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5D6AB2A-28BA-4C07-82D4-6D41CAAB0BB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4CD9653-0249-48CE-B7AC-74436B1285F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9754B3A-0B14-42B2-AF50-46E6C5AA68C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C863CA6-E6AD-4309-BE3B-338C6713414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C296D98-03A8-4D04-96F6-D5D40E90089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FD4215C-E94A-4FC0-BAD2-7D238912275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CF09392-8EA5-459E-8FC6-40F2B03C3C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34F7198-1C92-410D-BACA-1AE7A00C08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C2444EF-6540-4DDF-ABAD-443B0CE9CF5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405789F-A419-4753-97A1-741322BFE88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49002D9-CC9D-4688-9693-AB653E1C9BB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B138F94-9B2E-4DE9-B74E-7D9EDA50DDB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170A38E-40AD-4AB6-8866-F32E631708A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318B65A-9141-4F52-A4A2-442956A5214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DCB12558-1A46-42FC-8703-347A1E77894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BD16156-9AAF-446D-A300-5CF50FB52DD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8BE27C4-15F2-4062-945E-439C122F15D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7C9A2EBA-FECC-4058-93EA-2C18725617A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35438AAC-4092-472F-977B-252D654E9F7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E79E1A7C-F717-4832-811F-610680EBCF8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13399E9D-C02E-49B1-A4E3-F0CDC4EE15E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382D76D9-4152-406D-BD95-FBDFA37EC36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79B45001-065C-4923-9625-6D18B066858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1BB13D13-EBA1-4157-9E92-30253665CF3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9D2EC1DF-E826-4BCA-B7F9-ACD5A437D74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3383DE29-EED7-40CB-8724-95A7556C944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C94811C9-4026-44A1-AB3D-345A357A0C1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60660EB1-B15D-43D1-9A40-8BA1CC26227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79829727-60AA-405F-AA47-F5D87B76E9E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FBB723CA-DF6E-4372-8743-77184D3BB54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6ABC11EF-D6DA-4283-AC7B-C8664EFD225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B6ACA7E8-4FA5-48F5-858B-E1BF48853012}"/>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1DB8F671-99BD-4435-9802-6AEC732ADCCB}"/>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3A2E37CE-7816-4ABF-8719-AC993C8300A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5BC7AEF1-2EE6-4253-BD36-CFCBADA158F0}"/>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BDC86192-6319-4551-9A6F-3AED0FEA09EB}"/>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8318E029-13DB-4B17-BA78-CCF3EFB4A3C6}"/>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4B5F3A17-9AFD-4130-8B53-93DF71CEFDDA}"/>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44236650-29DC-4802-A6C9-87765875DD7D}"/>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31FD2130-B026-492A-B974-E78F30A92A06}"/>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1E7D8B37-9B72-405C-851C-C8B262078537}"/>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C96F2C17-3F15-41E6-A1BD-D503CB54FFC1}"/>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C4F43C1-78C3-4244-B445-3948165C370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523A12C-8689-44C6-9138-BE9A52523E9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C09334A-358F-48CC-A037-D7F8AFBAB78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3B92AFE-ABCB-4B52-A449-D532959FA25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DD7AA7AF-5D31-46A6-ADB0-84DDDD533B4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9616</xdr:rowOff>
    </xdr:from>
    <xdr:to>
      <xdr:col>24</xdr:col>
      <xdr:colOff>114300</xdr:colOff>
      <xdr:row>60</xdr:row>
      <xdr:rowOff>111216</xdr:rowOff>
    </xdr:to>
    <xdr:sp macro="" textlink="">
      <xdr:nvSpPr>
        <xdr:cNvPr id="90" name="楕円 89">
          <a:extLst>
            <a:ext uri="{FF2B5EF4-FFF2-40B4-BE49-F238E27FC236}">
              <a16:creationId xmlns:a16="http://schemas.microsoft.com/office/drawing/2014/main" id="{13345F51-0D39-4621-9E24-A2665FE5449E}"/>
            </a:ext>
          </a:extLst>
        </xdr:cNvPr>
        <xdr:cNvSpPr/>
      </xdr:nvSpPr>
      <xdr:spPr>
        <a:xfrm>
          <a:off x="45847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32493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814A1341-F33E-484A-B1CE-8B4A4FB8B3A1}"/>
            </a:ext>
          </a:extLst>
        </xdr:cNvPr>
        <xdr:cNvSpPr txBox="1"/>
      </xdr:nvSpPr>
      <xdr:spPr>
        <a:xfrm>
          <a:off x="4673600" y="1014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143510</xdr:rowOff>
    </xdr:from>
    <xdr:to>
      <xdr:col>20</xdr:col>
      <xdr:colOff>38100</xdr:colOff>
      <xdr:row>60</xdr:row>
      <xdr:rowOff>73660</xdr:rowOff>
    </xdr:to>
    <xdr:sp macro="" textlink="">
      <xdr:nvSpPr>
        <xdr:cNvPr id="92" name="楕円 91">
          <a:extLst>
            <a:ext uri="{FF2B5EF4-FFF2-40B4-BE49-F238E27FC236}">
              <a16:creationId xmlns:a16="http://schemas.microsoft.com/office/drawing/2014/main" id="{C3877496-8A33-4054-A9A8-D9BE7859FD4D}"/>
            </a:ext>
          </a:extLst>
        </xdr:cNvPr>
        <xdr:cNvSpPr/>
      </xdr:nvSpPr>
      <xdr:spPr>
        <a:xfrm>
          <a:off x="3746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22860</xdr:rowOff>
    </xdr:from>
    <xdr:to>
      <xdr:col>24</xdr:col>
      <xdr:colOff>63500</xdr:colOff>
      <xdr:row>60</xdr:row>
      <xdr:rowOff>60416</xdr:rowOff>
    </xdr:to>
    <xdr:cxnSp macro="">
      <xdr:nvCxnSpPr>
        <xdr:cNvPr id="93" name="直線コネクタ 92">
          <a:extLst>
            <a:ext uri="{FF2B5EF4-FFF2-40B4-BE49-F238E27FC236}">
              <a16:creationId xmlns:a16="http://schemas.microsoft.com/office/drawing/2014/main" id="{08D6C32A-7102-4794-B48A-D119C19F9E46}"/>
            </a:ext>
          </a:extLst>
        </xdr:cNvPr>
        <xdr:cNvCxnSpPr/>
      </xdr:nvCxnSpPr>
      <xdr:spPr>
        <a:xfrm>
          <a:off x="3797300" y="1030986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104322</xdr:rowOff>
    </xdr:from>
    <xdr:to>
      <xdr:col>15</xdr:col>
      <xdr:colOff>101600</xdr:colOff>
      <xdr:row>60</xdr:row>
      <xdr:rowOff>34472</xdr:rowOff>
    </xdr:to>
    <xdr:sp macro="" textlink="">
      <xdr:nvSpPr>
        <xdr:cNvPr id="94" name="楕円 93">
          <a:extLst>
            <a:ext uri="{FF2B5EF4-FFF2-40B4-BE49-F238E27FC236}">
              <a16:creationId xmlns:a16="http://schemas.microsoft.com/office/drawing/2014/main" id="{BF4A816F-0943-435E-9277-2516EC46D69A}"/>
            </a:ext>
          </a:extLst>
        </xdr:cNvPr>
        <xdr:cNvSpPr/>
      </xdr:nvSpPr>
      <xdr:spPr>
        <a:xfrm>
          <a:off x="2857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155122</xdr:rowOff>
    </xdr:from>
    <xdr:to>
      <xdr:col>19</xdr:col>
      <xdr:colOff>177800</xdr:colOff>
      <xdr:row>60</xdr:row>
      <xdr:rowOff>22860</xdr:rowOff>
    </xdr:to>
    <xdr:cxnSp macro="">
      <xdr:nvCxnSpPr>
        <xdr:cNvPr id="95" name="直線コネクタ 94">
          <a:extLst>
            <a:ext uri="{FF2B5EF4-FFF2-40B4-BE49-F238E27FC236}">
              <a16:creationId xmlns:a16="http://schemas.microsoft.com/office/drawing/2014/main" id="{17EB3FFA-9718-46CC-BB6A-A694A3E55B0A}"/>
            </a:ext>
          </a:extLst>
        </xdr:cNvPr>
        <xdr:cNvCxnSpPr/>
      </xdr:nvCxnSpPr>
      <xdr:spPr>
        <a:xfrm>
          <a:off x="2908300" y="1027067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21046</xdr:rowOff>
    </xdr:from>
    <xdr:to>
      <xdr:col>10</xdr:col>
      <xdr:colOff>165100</xdr:colOff>
      <xdr:row>60</xdr:row>
      <xdr:rowOff>122646</xdr:rowOff>
    </xdr:to>
    <xdr:sp macro="" textlink="">
      <xdr:nvSpPr>
        <xdr:cNvPr id="96" name="楕円 95">
          <a:extLst>
            <a:ext uri="{FF2B5EF4-FFF2-40B4-BE49-F238E27FC236}">
              <a16:creationId xmlns:a16="http://schemas.microsoft.com/office/drawing/2014/main" id="{D8BB3AD6-2466-4094-89FB-5DC6E5FB0981}"/>
            </a:ext>
          </a:extLst>
        </xdr:cNvPr>
        <xdr:cNvSpPr/>
      </xdr:nvSpPr>
      <xdr:spPr>
        <a:xfrm>
          <a:off x="1968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155122</xdr:rowOff>
    </xdr:from>
    <xdr:to>
      <xdr:col>15</xdr:col>
      <xdr:colOff>50800</xdr:colOff>
      <xdr:row>60</xdr:row>
      <xdr:rowOff>71846</xdr:rowOff>
    </xdr:to>
    <xdr:cxnSp macro="">
      <xdr:nvCxnSpPr>
        <xdr:cNvPr id="97" name="直線コネクタ 96">
          <a:extLst>
            <a:ext uri="{FF2B5EF4-FFF2-40B4-BE49-F238E27FC236}">
              <a16:creationId xmlns:a16="http://schemas.microsoft.com/office/drawing/2014/main" id="{32C5C250-A099-47FB-8BB3-BD355DF2E78F}"/>
            </a:ext>
          </a:extLst>
        </xdr:cNvPr>
        <xdr:cNvCxnSpPr/>
      </xdr:nvCxnSpPr>
      <xdr:spPr>
        <a:xfrm flipV="1">
          <a:off x="2019300" y="10270672"/>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151674</xdr:rowOff>
    </xdr:from>
    <xdr:to>
      <xdr:col>6</xdr:col>
      <xdr:colOff>38100</xdr:colOff>
      <xdr:row>60</xdr:row>
      <xdr:rowOff>81824</xdr:rowOff>
    </xdr:to>
    <xdr:sp macro="" textlink="">
      <xdr:nvSpPr>
        <xdr:cNvPr id="98" name="楕円 97">
          <a:extLst>
            <a:ext uri="{FF2B5EF4-FFF2-40B4-BE49-F238E27FC236}">
              <a16:creationId xmlns:a16="http://schemas.microsoft.com/office/drawing/2014/main" id="{CE211E6D-C057-40B5-AD1F-D91173D7B731}"/>
            </a:ext>
          </a:extLst>
        </xdr:cNvPr>
        <xdr:cNvSpPr/>
      </xdr:nvSpPr>
      <xdr:spPr>
        <a:xfrm>
          <a:off x="1079500" y="102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31024</xdr:rowOff>
    </xdr:from>
    <xdr:to>
      <xdr:col>10</xdr:col>
      <xdr:colOff>114300</xdr:colOff>
      <xdr:row>60</xdr:row>
      <xdr:rowOff>71846</xdr:rowOff>
    </xdr:to>
    <xdr:cxnSp macro="">
      <xdr:nvCxnSpPr>
        <xdr:cNvPr id="99" name="直線コネクタ 98">
          <a:extLst>
            <a:ext uri="{FF2B5EF4-FFF2-40B4-BE49-F238E27FC236}">
              <a16:creationId xmlns:a16="http://schemas.microsoft.com/office/drawing/2014/main" id="{9A203720-FEB1-40F0-8324-EA4101359F6F}"/>
            </a:ext>
          </a:extLst>
        </xdr:cNvPr>
        <xdr:cNvCxnSpPr/>
      </xdr:nvCxnSpPr>
      <xdr:spPr>
        <a:xfrm>
          <a:off x="1130300" y="1031802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A331347B-01A7-4606-921B-680A4CF5C5E2}"/>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ED228E53-2F84-4817-AACE-8C19C9E5D449}"/>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D5327ACF-DC9C-4B1D-8688-488793DC3E25}"/>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7174BCAE-495E-4B02-A4B9-DBAB9CBC99CC}"/>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90187</xdr:rowOff>
    </xdr:from>
    <xdr:ext cx="405111" cy="259045"/>
    <xdr:sp macro="" textlink="">
      <xdr:nvSpPr>
        <xdr:cNvPr id="104" name="n_1mainValue【体育館・プール】&#10;有形固定資産減価償却率">
          <a:extLst>
            <a:ext uri="{FF2B5EF4-FFF2-40B4-BE49-F238E27FC236}">
              <a16:creationId xmlns:a16="http://schemas.microsoft.com/office/drawing/2014/main" id="{07C0CC78-A430-479E-8D0A-A3C78C86D2F5}"/>
            </a:ext>
          </a:extLst>
        </xdr:cNvPr>
        <xdr:cNvSpPr txBox="1"/>
      </xdr:nvSpPr>
      <xdr:spPr>
        <a:xfrm>
          <a:off x="3582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50999</xdr:rowOff>
    </xdr:from>
    <xdr:ext cx="405111" cy="259045"/>
    <xdr:sp macro="" textlink="">
      <xdr:nvSpPr>
        <xdr:cNvPr id="105" name="n_2mainValue【体育館・プール】&#10;有形固定資産減価償却率">
          <a:extLst>
            <a:ext uri="{FF2B5EF4-FFF2-40B4-BE49-F238E27FC236}">
              <a16:creationId xmlns:a16="http://schemas.microsoft.com/office/drawing/2014/main" id="{1F7F26AD-A477-4900-9817-CD4BFF39BFDC}"/>
            </a:ext>
          </a:extLst>
        </xdr:cNvPr>
        <xdr:cNvSpPr txBox="1"/>
      </xdr:nvSpPr>
      <xdr:spPr>
        <a:xfrm>
          <a:off x="2705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139173</xdr:rowOff>
    </xdr:from>
    <xdr:ext cx="405111" cy="259045"/>
    <xdr:sp macro="" textlink="">
      <xdr:nvSpPr>
        <xdr:cNvPr id="106" name="n_3mainValue【体育館・プール】&#10;有形固定資産減価償却率">
          <a:extLst>
            <a:ext uri="{FF2B5EF4-FFF2-40B4-BE49-F238E27FC236}">
              <a16:creationId xmlns:a16="http://schemas.microsoft.com/office/drawing/2014/main" id="{796BEFB9-D80D-4947-A028-7F47722F005F}"/>
            </a:ext>
          </a:extLst>
        </xdr:cNvPr>
        <xdr:cNvSpPr txBox="1"/>
      </xdr:nvSpPr>
      <xdr:spPr>
        <a:xfrm>
          <a:off x="1816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98351</xdr:rowOff>
    </xdr:from>
    <xdr:ext cx="405111" cy="259045"/>
    <xdr:sp macro="" textlink="">
      <xdr:nvSpPr>
        <xdr:cNvPr id="107" name="n_4mainValue【体育館・プール】&#10;有形固定資産減価償却率">
          <a:extLst>
            <a:ext uri="{FF2B5EF4-FFF2-40B4-BE49-F238E27FC236}">
              <a16:creationId xmlns:a16="http://schemas.microsoft.com/office/drawing/2014/main" id="{AFC63264-CB32-47CD-B293-E75825488D9D}"/>
            </a:ext>
          </a:extLst>
        </xdr:cNvPr>
        <xdr:cNvSpPr txBox="1"/>
      </xdr:nvSpPr>
      <xdr:spPr>
        <a:xfrm>
          <a:off x="9277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38B1028F-B1C4-46D8-8E37-AE89C2B9962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7AA8490B-B0BE-4AC5-B2E9-5AAA97CD920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09B79CE6-8FC7-4F0A-858D-EFF2BF98CAB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A334621C-88AF-4C7E-848A-E4056206D8B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E208673E-E6B3-41E1-B6F8-5EB5EE5E761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5668FE11-5802-4E24-B6C4-179CD744F86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E71F6303-2343-451E-AC23-9B362D43A04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D11B57A3-F571-4A7B-A5FC-03C25B8D7E1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477A2331-FDA4-4B23-993B-CEF64810DC4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98ED9D22-D9D9-41B3-A5C8-36F0E174FD2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05B3B771-6F5E-4C35-B116-4B985AD7C1D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D83322A7-423A-4105-90BB-546721C80EB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314DAC42-52E4-49F6-8183-3EA406032BF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77256A7F-E755-4D70-9C88-AB20FB281A3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C051493B-66A3-4381-BFB2-F88F939B55F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FFB9959E-D6B4-4515-97F3-6BF001C562B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014D324D-EF83-4720-8D6B-BC5E698D8EE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FF6D1696-B16C-44AF-BE87-293C0A304E2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0A0197E9-F7B7-467A-9C7D-F6ED2250189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D3CF5676-78A6-44B9-9CCA-F28C7E5B7A8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B13239FA-EE50-49DE-B397-547F7D5948D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AE55153D-3E6A-45FF-803C-60DA08BD250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94D22FA6-0145-4A7E-983D-A76FD5000B5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2F311C20-41E2-49BA-8819-2E07E6E275A7}"/>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1E56477D-5FE8-461B-8C87-BEE78EF5B5C1}"/>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EBC92223-11CB-4495-8CC9-7CC4FE434849}"/>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E545F985-05B3-4A5F-B948-4D5791C9C38A}"/>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A2266DB9-CC52-45F4-BC14-56708736CEC8}"/>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219262AC-D9E5-47EE-92A5-CD514E741F4C}"/>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BF9B2FB1-ADF7-430E-BD99-2F51E8581BB5}"/>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F7904BFE-912B-441A-BACF-73BA42F1A266}"/>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8133D0D0-B0FC-417A-AD37-661B9C9E2A10}"/>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86ADD499-E7B7-4641-BA57-C3E360FE5B52}"/>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0D1AB245-79CF-4AA3-8826-D60526CBA89E}"/>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C5B13CD8-805E-4533-A79C-69961218FD5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29F1C57-565C-4D11-AD6A-C5D2B624C43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EB51E03-33C3-4FDD-9042-66E9BE292EC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633A65DF-B15D-49A2-BD33-61F6E38A789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D7FD5762-AD30-4A16-AF8B-6FAB8C60334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83312</xdr:rowOff>
    </xdr:from>
    <xdr:to>
      <xdr:col>55</xdr:col>
      <xdr:colOff>50800</xdr:colOff>
      <xdr:row>64</xdr:row>
      <xdr:rowOff>13462</xdr:rowOff>
    </xdr:to>
    <xdr:sp macro="" textlink="">
      <xdr:nvSpPr>
        <xdr:cNvPr id="147" name="楕円 146">
          <a:extLst>
            <a:ext uri="{FF2B5EF4-FFF2-40B4-BE49-F238E27FC236}">
              <a16:creationId xmlns:a16="http://schemas.microsoft.com/office/drawing/2014/main" id="{85415646-653A-4FEA-B511-1C9A93229B75}"/>
            </a:ext>
          </a:extLst>
        </xdr:cNvPr>
        <xdr:cNvSpPr/>
      </xdr:nvSpPr>
      <xdr:spPr>
        <a:xfrm>
          <a:off x="10426700" y="1088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169689</xdr:rowOff>
    </xdr:from>
    <xdr:ext cx="469744" cy="259045"/>
    <xdr:sp macro="" textlink="">
      <xdr:nvSpPr>
        <xdr:cNvPr id="148" name="【体育館・プール】&#10;一人当たり面積該当値テキスト">
          <a:extLst>
            <a:ext uri="{FF2B5EF4-FFF2-40B4-BE49-F238E27FC236}">
              <a16:creationId xmlns:a16="http://schemas.microsoft.com/office/drawing/2014/main" id="{C5CBC219-FBF7-4F83-AB15-C1A7FBB0B52D}"/>
            </a:ext>
          </a:extLst>
        </xdr:cNvPr>
        <xdr:cNvSpPr txBox="1"/>
      </xdr:nvSpPr>
      <xdr:spPr>
        <a:xfrm>
          <a:off x="10515600" y="1079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86741</xdr:rowOff>
    </xdr:from>
    <xdr:to>
      <xdr:col>50</xdr:col>
      <xdr:colOff>165100</xdr:colOff>
      <xdr:row>64</xdr:row>
      <xdr:rowOff>16891</xdr:rowOff>
    </xdr:to>
    <xdr:sp macro="" textlink="">
      <xdr:nvSpPr>
        <xdr:cNvPr id="149" name="楕円 148">
          <a:extLst>
            <a:ext uri="{FF2B5EF4-FFF2-40B4-BE49-F238E27FC236}">
              <a16:creationId xmlns:a16="http://schemas.microsoft.com/office/drawing/2014/main" id="{46155092-BA1E-4BFF-97B7-D831A4365CCD}"/>
            </a:ext>
          </a:extLst>
        </xdr:cNvPr>
        <xdr:cNvSpPr/>
      </xdr:nvSpPr>
      <xdr:spPr>
        <a:xfrm>
          <a:off x="9588500" y="1088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134112</xdr:rowOff>
    </xdr:from>
    <xdr:to>
      <xdr:col>55</xdr:col>
      <xdr:colOff>0</xdr:colOff>
      <xdr:row>63</xdr:row>
      <xdr:rowOff>137541</xdr:rowOff>
    </xdr:to>
    <xdr:cxnSp macro="">
      <xdr:nvCxnSpPr>
        <xdr:cNvPr id="150" name="直線コネクタ 149">
          <a:extLst>
            <a:ext uri="{FF2B5EF4-FFF2-40B4-BE49-F238E27FC236}">
              <a16:creationId xmlns:a16="http://schemas.microsoft.com/office/drawing/2014/main" id="{0FA40499-0C13-4A37-8BDC-C9654D6A859A}"/>
            </a:ext>
          </a:extLst>
        </xdr:cNvPr>
        <xdr:cNvCxnSpPr/>
      </xdr:nvCxnSpPr>
      <xdr:spPr>
        <a:xfrm flipV="1">
          <a:off x="9639300" y="10935462"/>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90551</xdr:rowOff>
    </xdr:from>
    <xdr:to>
      <xdr:col>46</xdr:col>
      <xdr:colOff>38100</xdr:colOff>
      <xdr:row>64</xdr:row>
      <xdr:rowOff>20701</xdr:rowOff>
    </xdr:to>
    <xdr:sp macro="" textlink="">
      <xdr:nvSpPr>
        <xdr:cNvPr id="151" name="楕円 150">
          <a:extLst>
            <a:ext uri="{FF2B5EF4-FFF2-40B4-BE49-F238E27FC236}">
              <a16:creationId xmlns:a16="http://schemas.microsoft.com/office/drawing/2014/main" id="{56924687-F06B-40FE-9BFC-05CD8133B67D}"/>
            </a:ext>
          </a:extLst>
        </xdr:cNvPr>
        <xdr:cNvSpPr/>
      </xdr:nvSpPr>
      <xdr:spPr>
        <a:xfrm>
          <a:off x="8699500" y="1089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137541</xdr:rowOff>
    </xdr:from>
    <xdr:to>
      <xdr:col>50</xdr:col>
      <xdr:colOff>114300</xdr:colOff>
      <xdr:row>63</xdr:row>
      <xdr:rowOff>141351</xdr:rowOff>
    </xdr:to>
    <xdr:cxnSp macro="">
      <xdr:nvCxnSpPr>
        <xdr:cNvPr id="152" name="直線コネクタ 151">
          <a:extLst>
            <a:ext uri="{FF2B5EF4-FFF2-40B4-BE49-F238E27FC236}">
              <a16:creationId xmlns:a16="http://schemas.microsoft.com/office/drawing/2014/main" id="{023E9EB7-8A70-4308-AF57-75A45BE418F7}"/>
            </a:ext>
          </a:extLst>
        </xdr:cNvPr>
        <xdr:cNvCxnSpPr/>
      </xdr:nvCxnSpPr>
      <xdr:spPr>
        <a:xfrm flipV="1">
          <a:off x="8750300" y="10938891"/>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22733</xdr:rowOff>
    </xdr:from>
    <xdr:to>
      <xdr:col>41</xdr:col>
      <xdr:colOff>101600</xdr:colOff>
      <xdr:row>63</xdr:row>
      <xdr:rowOff>124333</xdr:rowOff>
    </xdr:to>
    <xdr:sp macro="" textlink="">
      <xdr:nvSpPr>
        <xdr:cNvPr id="153" name="楕円 152">
          <a:extLst>
            <a:ext uri="{FF2B5EF4-FFF2-40B4-BE49-F238E27FC236}">
              <a16:creationId xmlns:a16="http://schemas.microsoft.com/office/drawing/2014/main" id="{66EC7F70-2AA3-45A2-A493-EBBA5C25C186}"/>
            </a:ext>
          </a:extLst>
        </xdr:cNvPr>
        <xdr:cNvSpPr/>
      </xdr:nvSpPr>
      <xdr:spPr>
        <a:xfrm>
          <a:off x="7810500" y="1082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73533</xdr:rowOff>
    </xdr:from>
    <xdr:to>
      <xdr:col>45</xdr:col>
      <xdr:colOff>177800</xdr:colOff>
      <xdr:row>63</xdr:row>
      <xdr:rowOff>141351</xdr:rowOff>
    </xdr:to>
    <xdr:cxnSp macro="">
      <xdr:nvCxnSpPr>
        <xdr:cNvPr id="154" name="直線コネクタ 153">
          <a:extLst>
            <a:ext uri="{FF2B5EF4-FFF2-40B4-BE49-F238E27FC236}">
              <a16:creationId xmlns:a16="http://schemas.microsoft.com/office/drawing/2014/main" id="{36F78684-7CB0-422D-B0E3-F7F39F059590}"/>
            </a:ext>
          </a:extLst>
        </xdr:cNvPr>
        <xdr:cNvCxnSpPr/>
      </xdr:nvCxnSpPr>
      <xdr:spPr>
        <a:xfrm>
          <a:off x="7861300" y="10874883"/>
          <a:ext cx="8890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28829</xdr:rowOff>
    </xdr:from>
    <xdr:to>
      <xdr:col>36</xdr:col>
      <xdr:colOff>165100</xdr:colOff>
      <xdr:row>63</xdr:row>
      <xdr:rowOff>130429</xdr:rowOff>
    </xdr:to>
    <xdr:sp macro="" textlink="">
      <xdr:nvSpPr>
        <xdr:cNvPr id="155" name="楕円 154">
          <a:extLst>
            <a:ext uri="{FF2B5EF4-FFF2-40B4-BE49-F238E27FC236}">
              <a16:creationId xmlns:a16="http://schemas.microsoft.com/office/drawing/2014/main" id="{43D7AFCA-B8DE-4037-A1AB-BB1DE0A4139C}"/>
            </a:ext>
          </a:extLst>
        </xdr:cNvPr>
        <xdr:cNvSpPr/>
      </xdr:nvSpPr>
      <xdr:spPr>
        <a:xfrm>
          <a:off x="6921500" y="1083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73533</xdr:rowOff>
    </xdr:from>
    <xdr:to>
      <xdr:col>41</xdr:col>
      <xdr:colOff>50800</xdr:colOff>
      <xdr:row>63</xdr:row>
      <xdr:rowOff>79629</xdr:rowOff>
    </xdr:to>
    <xdr:cxnSp macro="">
      <xdr:nvCxnSpPr>
        <xdr:cNvPr id="156" name="直線コネクタ 155">
          <a:extLst>
            <a:ext uri="{FF2B5EF4-FFF2-40B4-BE49-F238E27FC236}">
              <a16:creationId xmlns:a16="http://schemas.microsoft.com/office/drawing/2014/main" id="{46DCBDD9-964F-4E3B-87C0-BD12B53738F5}"/>
            </a:ext>
          </a:extLst>
        </xdr:cNvPr>
        <xdr:cNvCxnSpPr/>
      </xdr:nvCxnSpPr>
      <xdr:spPr>
        <a:xfrm flipV="1">
          <a:off x="6972300" y="10874883"/>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C9A93307-E91A-41A1-908C-92922A739D9E}"/>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2E79025A-ED3F-4CC7-9A93-709DC689E18E}"/>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720E7B91-F4DC-4330-8093-4127DCD2C52F}"/>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2A35BE89-B11E-48F0-A6E8-AB9C168E75B6}"/>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8018</xdr:rowOff>
    </xdr:from>
    <xdr:ext cx="469744" cy="259045"/>
    <xdr:sp macro="" textlink="">
      <xdr:nvSpPr>
        <xdr:cNvPr id="161" name="n_1mainValue【体育館・プール】&#10;一人当たり面積">
          <a:extLst>
            <a:ext uri="{FF2B5EF4-FFF2-40B4-BE49-F238E27FC236}">
              <a16:creationId xmlns:a16="http://schemas.microsoft.com/office/drawing/2014/main" id="{D40C8AAF-5A10-4C71-BC3B-19B02810C25E}"/>
            </a:ext>
          </a:extLst>
        </xdr:cNvPr>
        <xdr:cNvSpPr txBox="1"/>
      </xdr:nvSpPr>
      <xdr:spPr>
        <a:xfrm>
          <a:off x="9391727" y="1098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11828</xdr:rowOff>
    </xdr:from>
    <xdr:ext cx="469744" cy="259045"/>
    <xdr:sp macro="" textlink="">
      <xdr:nvSpPr>
        <xdr:cNvPr id="162" name="n_2mainValue【体育館・プール】&#10;一人当たり面積">
          <a:extLst>
            <a:ext uri="{FF2B5EF4-FFF2-40B4-BE49-F238E27FC236}">
              <a16:creationId xmlns:a16="http://schemas.microsoft.com/office/drawing/2014/main" id="{66D313C5-15AC-48C1-A1E9-4F3F481317D2}"/>
            </a:ext>
          </a:extLst>
        </xdr:cNvPr>
        <xdr:cNvSpPr txBox="1"/>
      </xdr:nvSpPr>
      <xdr:spPr>
        <a:xfrm>
          <a:off x="8515427" y="1098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115460</xdr:rowOff>
    </xdr:from>
    <xdr:ext cx="469744" cy="259045"/>
    <xdr:sp macro="" textlink="">
      <xdr:nvSpPr>
        <xdr:cNvPr id="163" name="n_3mainValue【体育館・プール】&#10;一人当たり面積">
          <a:extLst>
            <a:ext uri="{FF2B5EF4-FFF2-40B4-BE49-F238E27FC236}">
              <a16:creationId xmlns:a16="http://schemas.microsoft.com/office/drawing/2014/main" id="{9F4912B7-CC69-465F-8C31-1023FAA7EA2F}"/>
            </a:ext>
          </a:extLst>
        </xdr:cNvPr>
        <xdr:cNvSpPr txBox="1"/>
      </xdr:nvSpPr>
      <xdr:spPr>
        <a:xfrm>
          <a:off x="7626427" y="1091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121556</xdr:rowOff>
    </xdr:from>
    <xdr:ext cx="469744" cy="259045"/>
    <xdr:sp macro="" textlink="">
      <xdr:nvSpPr>
        <xdr:cNvPr id="164" name="n_4mainValue【体育館・プール】&#10;一人当たり面積">
          <a:extLst>
            <a:ext uri="{FF2B5EF4-FFF2-40B4-BE49-F238E27FC236}">
              <a16:creationId xmlns:a16="http://schemas.microsoft.com/office/drawing/2014/main" id="{F9E4B474-EC24-4470-B5CA-98DB95A3DA51}"/>
            </a:ext>
          </a:extLst>
        </xdr:cNvPr>
        <xdr:cNvSpPr txBox="1"/>
      </xdr:nvSpPr>
      <xdr:spPr>
        <a:xfrm>
          <a:off x="6737427" y="1092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9DE06ED6-00D5-4817-8D40-9DE73C427E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81E2A097-EC96-45DD-B3B7-99D9E131713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F85474E9-7520-4B92-B37C-28934BFA186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49C1D144-7389-4D14-A1FE-E5AA15807A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8F55B1FC-65DD-44F8-A260-C955134F9BF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D7C455E2-BCFA-4806-8253-393E6A9F43C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AF6A0CA8-B06A-4693-BAC5-5427BF0DB0B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EE92B0B8-CC82-40F3-8995-B5956610BB8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AA8F8DB3-4031-4243-B611-83D521AEBDA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07BB4A90-FFFD-425C-8343-978CD72E2E4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836E089F-B23F-4921-B258-367DF0F1CAC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4780EAA9-7F13-4DCB-B2C4-643E68C0EBF1}"/>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97AA62F7-33E1-414D-930C-69594E07B63B}"/>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BA46DFC1-C5E2-4BD4-89CE-95D4E208BE1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517E92DE-9646-4B5F-AC3B-9E5A8330834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2ED38DBE-15D6-42F1-A4DD-A11BCB38E85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B6990CC2-B928-4BF2-9831-95CC725C8A5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75F80FE9-5648-4981-A08A-4BC0D10DB16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94FCB434-6CC7-490C-B1F8-EBCBC6D63B2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F6FE3162-8991-4E72-B490-8CC1ABE0046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84800CAC-F85F-4001-8DE4-D0EE33FA201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64EE9A24-AECB-4BD2-8FDD-7B1F6CD14E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C9506C23-A9DA-4168-BEAB-CED56E097EC2}"/>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13AC6B5C-2225-4EE2-9395-63B65D3BAB3F}"/>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B361B55A-EEC3-45CA-9A51-7314619AB315}"/>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3826E5F3-32ED-4191-85AE-59B0D8724D34}"/>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0910E97C-F438-4E01-B847-8C4CA8B61451}"/>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EB6B778B-BE79-46B2-B2C8-D5412E4D1CD6}"/>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5627F534-52A3-40ED-920F-29237A845158}"/>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62139C6F-6199-430B-80CA-92521F85B736}"/>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48FE27A1-5E8F-4CC4-A5E0-B1B885420DEA}"/>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10E9E529-4572-405D-8362-C043C8E3A918}"/>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13CBA433-CB53-45C9-894A-C0FF32293520}"/>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94DCCCA-4515-411C-AAEA-2F86FB1C665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6DD354A-D94A-4814-911E-60B70DE376B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36A1F7B3-AFD8-4FD9-82C0-AF7DBB71D3C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0F0A207-63B9-4385-B1F9-7F7882CF151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9432165E-D667-4703-A3BF-1C0DDB6FF42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163322</xdr:rowOff>
    </xdr:from>
    <xdr:to>
      <xdr:col>24</xdr:col>
      <xdr:colOff>114300</xdr:colOff>
      <xdr:row>83</xdr:row>
      <xdr:rowOff>93472</xdr:rowOff>
    </xdr:to>
    <xdr:sp macro="" textlink="">
      <xdr:nvSpPr>
        <xdr:cNvPr id="203" name="楕円 202">
          <a:extLst>
            <a:ext uri="{FF2B5EF4-FFF2-40B4-BE49-F238E27FC236}">
              <a16:creationId xmlns:a16="http://schemas.microsoft.com/office/drawing/2014/main" id="{2685476F-4522-4155-A0EE-8E97C651A27D}"/>
            </a:ext>
          </a:extLst>
        </xdr:cNvPr>
        <xdr:cNvSpPr/>
      </xdr:nvSpPr>
      <xdr:spPr>
        <a:xfrm>
          <a:off x="4584700" y="1422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141749</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41BF93B7-AE08-4DDE-A0FB-D6FE502CB0D7}"/>
            </a:ext>
          </a:extLst>
        </xdr:cNvPr>
        <xdr:cNvSpPr txBox="1"/>
      </xdr:nvSpPr>
      <xdr:spPr>
        <a:xfrm>
          <a:off x="4673600"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119887</xdr:rowOff>
    </xdr:from>
    <xdr:to>
      <xdr:col>20</xdr:col>
      <xdr:colOff>38100</xdr:colOff>
      <xdr:row>83</xdr:row>
      <xdr:rowOff>50037</xdr:rowOff>
    </xdr:to>
    <xdr:sp macro="" textlink="">
      <xdr:nvSpPr>
        <xdr:cNvPr id="205" name="楕円 204">
          <a:extLst>
            <a:ext uri="{FF2B5EF4-FFF2-40B4-BE49-F238E27FC236}">
              <a16:creationId xmlns:a16="http://schemas.microsoft.com/office/drawing/2014/main" id="{95D1CCA5-745B-4084-9B2B-B6FD0FE4AA9D}"/>
            </a:ext>
          </a:extLst>
        </xdr:cNvPr>
        <xdr:cNvSpPr/>
      </xdr:nvSpPr>
      <xdr:spPr>
        <a:xfrm>
          <a:off x="3746500" y="1417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170687</xdr:rowOff>
    </xdr:from>
    <xdr:to>
      <xdr:col>24</xdr:col>
      <xdr:colOff>63500</xdr:colOff>
      <xdr:row>83</xdr:row>
      <xdr:rowOff>42672</xdr:rowOff>
    </xdr:to>
    <xdr:cxnSp macro="">
      <xdr:nvCxnSpPr>
        <xdr:cNvPr id="206" name="直線コネクタ 205">
          <a:extLst>
            <a:ext uri="{FF2B5EF4-FFF2-40B4-BE49-F238E27FC236}">
              <a16:creationId xmlns:a16="http://schemas.microsoft.com/office/drawing/2014/main" id="{E6919CCC-4534-4C27-8554-D6286B661666}"/>
            </a:ext>
          </a:extLst>
        </xdr:cNvPr>
        <xdr:cNvCxnSpPr/>
      </xdr:nvCxnSpPr>
      <xdr:spPr>
        <a:xfrm>
          <a:off x="3797300" y="14229587"/>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74168</xdr:rowOff>
    </xdr:from>
    <xdr:to>
      <xdr:col>15</xdr:col>
      <xdr:colOff>101600</xdr:colOff>
      <xdr:row>83</xdr:row>
      <xdr:rowOff>4318</xdr:rowOff>
    </xdr:to>
    <xdr:sp macro="" textlink="">
      <xdr:nvSpPr>
        <xdr:cNvPr id="207" name="楕円 206">
          <a:extLst>
            <a:ext uri="{FF2B5EF4-FFF2-40B4-BE49-F238E27FC236}">
              <a16:creationId xmlns:a16="http://schemas.microsoft.com/office/drawing/2014/main" id="{15654F2F-B75D-4A56-B101-C0FAF6BC7BF9}"/>
            </a:ext>
          </a:extLst>
        </xdr:cNvPr>
        <xdr:cNvSpPr/>
      </xdr:nvSpPr>
      <xdr:spPr>
        <a:xfrm>
          <a:off x="285750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124968</xdr:rowOff>
    </xdr:from>
    <xdr:to>
      <xdr:col>19</xdr:col>
      <xdr:colOff>177800</xdr:colOff>
      <xdr:row>82</xdr:row>
      <xdr:rowOff>170687</xdr:rowOff>
    </xdr:to>
    <xdr:cxnSp macro="">
      <xdr:nvCxnSpPr>
        <xdr:cNvPr id="208" name="直線コネクタ 207">
          <a:extLst>
            <a:ext uri="{FF2B5EF4-FFF2-40B4-BE49-F238E27FC236}">
              <a16:creationId xmlns:a16="http://schemas.microsoft.com/office/drawing/2014/main" id="{E30ADE65-1F34-4152-A696-1A15306032BE}"/>
            </a:ext>
          </a:extLst>
        </xdr:cNvPr>
        <xdr:cNvCxnSpPr/>
      </xdr:nvCxnSpPr>
      <xdr:spPr>
        <a:xfrm>
          <a:off x="2908300" y="141838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26163</xdr:rowOff>
    </xdr:from>
    <xdr:to>
      <xdr:col>10</xdr:col>
      <xdr:colOff>165100</xdr:colOff>
      <xdr:row>82</xdr:row>
      <xdr:rowOff>127763</xdr:rowOff>
    </xdr:to>
    <xdr:sp macro="" textlink="">
      <xdr:nvSpPr>
        <xdr:cNvPr id="209" name="楕円 208">
          <a:extLst>
            <a:ext uri="{FF2B5EF4-FFF2-40B4-BE49-F238E27FC236}">
              <a16:creationId xmlns:a16="http://schemas.microsoft.com/office/drawing/2014/main" id="{E8D60265-F1B8-47C7-9D31-0593A7771F35}"/>
            </a:ext>
          </a:extLst>
        </xdr:cNvPr>
        <xdr:cNvSpPr/>
      </xdr:nvSpPr>
      <xdr:spPr>
        <a:xfrm>
          <a:off x="1968500" y="140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76963</xdr:rowOff>
    </xdr:from>
    <xdr:to>
      <xdr:col>15</xdr:col>
      <xdr:colOff>50800</xdr:colOff>
      <xdr:row>82</xdr:row>
      <xdr:rowOff>124968</xdr:rowOff>
    </xdr:to>
    <xdr:cxnSp macro="">
      <xdr:nvCxnSpPr>
        <xdr:cNvPr id="210" name="直線コネクタ 209">
          <a:extLst>
            <a:ext uri="{FF2B5EF4-FFF2-40B4-BE49-F238E27FC236}">
              <a16:creationId xmlns:a16="http://schemas.microsoft.com/office/drawing/2014/main" id="{17E94C1A-34D4-4CE6-8D05-EA378D5D02F8}"/>
            </a:ext>
          </a:extLst>
        </xdr:cNvPr>
        <xdr:cNvCxnSpPr/>
      </xdr:nvCxnSpPr>
      <xdr:spPr>
        <a:xfrm>
          <a:off x="2019300" y="14135863"/>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151892</xdr:rowOff>
    </xdr:from>
    <xdr:to>
      <xdr:col>6</xdr:col>
      <xdr:colOff>38100</xdr:colOff>
      <xdr:row>82</xdr:row>
      <xdr:rowOff>82042</xdr:rowOff>
    </xdr:to>
    <xdr:sp macro="" textlink="">
      <xdr:nvSpPr>
        <xdr:cNvPr id="211" name="楕円 210">
          <a:extLst>
            <a:ext uri="{FF2B5EF4-FFF2-40B4-BE49-F238E27FC236}">
              <a16:creationId xmlns:a16="http://schemas.microsoft.com/office/drawing/2014/main" id="{F6931F6F-4E81-443B-8E03-5F3B80C8304E}"/>
            </a:ext>
          </a:extLst>
        </xdr:cNvPr>
        <xdr:cNvSpPr/>
      </xdr:nvSpPr>
      <xdr:spPr>
        <a:xfrm>
          <a:off x="10795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31242</xdr:rowOff>
    </xdr:from>
    <xdr:to>
      <xdr:col>10</xdr:col>
      <xdr:colOff>114300</xdr:colOff>
      <xdr:row>82</xdr:row>
      <xdr:rowOff>76963</xdr:rowOff>
    </xdr:to>
    <xdr:cxnSp macro="">
      <xdr:nvCxnSpPr>
        <xdr:cNvPr id="212" name="直線コネクタ 211">
          <a:extLst>
            <a:ext uri="{FF2B5EF4-FFF2-40B4-BE49-F238E27FC236}">
              <a16:creationId xmlns:a16="http://schemas.microsoft.com/office/drawing/2014/main" id="{EECF2A43-2306-4A95-9897-2CE717F7E81D}"/>
            </a:ext>
          </a:extLst>
        </xdr:cNvPr>
        <xdr:cNvCxnSpPr/>
      </xdr:nvCxnSpPr>
      <xdr:spPr>
        <a:xfrm>
          <a:off x="1130300" y="1409014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F14D245F-0CC3-48FA-9F56-8FB699DE71AF}"/>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509DE9B7-4598-4A4B-82C2-92B225004723}"/>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06DA328F-0925-416C-A220-C4BF34E8C9D6}"/>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171F7CB9-6548-4792-A3FA-05D0AB813A48}"/>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41164</xdr:rowOff>
    </xdr:from>
    <xdr:ext cx="405111" cy="259045"/>
    <xdr:sp macro="" textlink="">
      <xdr:nvSpPr>
        <xdr:cNvPr id="217" name="n_1mainValue【福祉施設】&#10;有形固定資産減価償却率">
          <a:extLst>
            <a:ext uri="{FF2B5EF4-FFF2-40B4-BE49-F238E27FC236}">
              <a16:creationId xmlns:a16="http://schemas.microsoft.com/office/drawing/2014/main" id="{E0D7FDDA-CFDB-4A36-8BFB-FE732C874A64}"/>
            </a:ext>
          </a:extLst>
        </xdr:cNvPr>
        <xdr:cNvSpPr txBox="1"/>
      </xdr:nvSpPr>
      <xdr:spPr>
        <a:xfrm>
          <a:off x="3582044" y="1427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166895</xdr:rowOff>
    </xdr:from>
    <xdr:ext cx="405111" cy="259045"/>
    <xdr:sp macro="" textlink="">
      <xdr:nvSpPr>
        <xdr:cNvPr id="218" name="n_2mainValue【福祉施設】&#10;有形固定資産減価償却率">
          <a:extLst>
            <a:ext uri="{FF2B5EF4-FFF2-40B4-BE49-F238E27FC236}">
              <a16:creationId xmlns:a16="http://schemas.microsoft.com/office/drawing/2014/main" id="{4849D3ED-9F88-42F5-B82A-37DA10F20549}"/>
            </a:ext>
          </a:extLst>
        </xdr:cNvPr>
        <xdr:cNvSpPr txBox="1"/>
      </xdr:nvSpPr>
      <xdr:spPr>
        <a:xfrm>
          <a:off x="2705744"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118890</xdr:rowOff>
    </xdr:from>
    <xdr:ext cx="405111" cy="259045"/>
    <xdr:sp macro="" textlink="">
      <xdr:nvSpPr>
        <xdr:cNvPr id="219" name="n_3mainValue【福祉施設】&#10;有形固定資産減価償却率">
          <a:extLst>
            <a:ext uri="{FF2B5EF4-FFF2-40B4-BE49-F238E27FC236}">
              <a16:creationId xmlns:a16="http://schemas.microsoft.com/office/drawing/2014/main" id="{01E188FF-AD95-450F-A01A-DBFCBFBDD2D9}"/>
            </a:ext>
          </a:extLst>
        </xdr:cNvPr>
        <xdr:cNvSpPr txBox="1"/>
      </xdr:nvSpPr>
      <xdr:spPr>
        <a:xfrm>
          <a:off x="1816744" y="1417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73169</xdr:rowOff>
    </xdr:from>
    <xdr:ext cx="405111" cy="259045"/>
    <xdr:sp macro="" textlink="">
      <xdr:nvSpPr>
        <xdr:cNvPr id="220" name="n_4mainValue【福祉施設】&#10;有形固定資産減価償却率">
          <a:extLst>
            <a:ext uri="{FF2B5EF4-FFF2-40B4-BE49-F238E27FC236}">
              <a16:creationId xmlns:a16="http://schemas.microsoft.com/office/drawing/2014/main" id="{83E8D74B-9E41-4C56-BF44-F5CBA8D1BECE}"/>
            </a:ext>
          </a:extLst>
        </xdr:cNvPr>
        <xdr:cNvSpPr txBox="1"/>
      </xdr:nvSpPr>
      <xdr:spPr>
        <a:xfrm>
          <a:off x="927744" y="1413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B82BCFA5-934D-4536-8348-2EF41E1A7C2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2743E7E0-76E2-4448-A55E-BAE05529BD5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DE7DD313-6559-440E-8B42-F0D6FC337F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A394708F-CF8E-4432-B6D2-06818EF5B7D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F9EF4AB2-AD52-4F93-8631-69EF8C2E10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DB4F225B-AAA0-4FD0-B5E7-BF10A7846F9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8FA8969D-828D-4075-8834-BF5B0D0D68D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E504D71C-28A9-4D3C-931C-42856987D7C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39459D90-EB98-4548-8B49-6F631A52489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6A2FF44B-00E5-450E-AD2D-17131600D95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36F03FA2-C4C0-4971-A856-4DF259A90FC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2C968B21-0EC3-419A-9A8C-F7350D0BE74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9DB253B6-7870-4FE5-A42D-B98446F5DA5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904AA518-EC1E-40DF-AEDC-B4AD1E61F9D6}"/>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AD0AEB52-0BCF-4CF3-9216-7129848F432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84DB662C-D6A4-4B97-B615-5CA2844E773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CBB88E8E-4A15-460E-B4F3-1D78CC70191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6E18AAE7-3C97-4064-AF3A-6CFEDB84F3E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82EC036A-B25B-4552-9313-7A980EFADCF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B5D4B807-D229-4257-8A03-2486AE2D1FA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4FF31E78-59E3-4E26-BEAE-060EB40951A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2C23C40B-F1CA-4FF5-88E4-EE586F138B2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D7F780D7-4BA5-4C19-84CD-88C0E16CC31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A4E9D38E-D6D6-44E9-AF31-0624AA91A747}"/>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386AC640-BF0C-4DC7-9870-6CDC6C370835}"/>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A1692FEE-1781-42E5-9614-7AF5EB5FC1AE}"/>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0416B1B6-C43E-42D4-B0AA-0F8A848E06D6}"/>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988AC85E-8EDF-44A3-8425-F38B0DDF4FD0}"/>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249" name="【福祉施設】&#10;一人当たり面積平均値テキスト">
          <a:extLst>
            <a:ext uri="{FF2B5EF4-FFF2-40B4-BE49-F238E27FC236}">
              <a16:creationId xmlns:a16="http://schemas.microsoft.com/office/drawing/2014/main" id="{8E9798DC-79AF-49BA-9981-A0338A4DCB22}"/>
            </a:ext>
          </a:extLst>
        </xdr:cNvPr>
        <xdr:cNvSpPr txBox="1"/>
      </xdr:nvSpPr>
      <xdr:spPr>
        <a:xfrm>
          <a:off x="10515600" y="14502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B4D65823-CB33-45CD-B14D-4BCB49426576}"/>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62A62D8E-9FA3-4A2F-B8F8-9FF336199BDC}"/>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11DB607D-7286-4B8E-BC80-37A7070DF764}"/>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5372CAE5-F5F3-49DF-AB6E-AAF518ED55EA}"/>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B3E6FD22-0400-4339-9A7C-5058E13DE464}"/>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ECF380A3-B0E4-43EE-843D-05A066D67F5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DC22AE17-18E1-4449-B429-7678C074CDE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A194EBB8-7275-4E2F-A2EC-1BC8014A054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6BEC787B-F12B-4EB0-BA40-D0B9A958F51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1DB1FAF7-9350-4D82-B675-8AC483604E6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37592</xdr:rowOff>
    </xdr:from>
    <xdr:to>
      <xdr:col>55</xdr:col>
      <xdr:colOff>50800</xdr:colOff>
      <xdr:row>83</xdr:row>
      <xdr:rowOff>139192</xdr:rowOff>
    </xdr:to>
    <xdr:sp macro="" textlink="">
      <xdr:nvSpPr>
        <xdr:cNvPr id="260" name="楕円 259">
          <a:extLst>
            <a:ext uri="{FF2B5EF4-FFF2-40B4-BE49-F238E27FC236}">
              <a16:creationId xmlns:a16="http://schemas.microsoft.com/office/drawing/2014/main" id="{650F4AFE-1FD3-4B04-8BD7-9CEA9847CCB9}"/>
            </a:ext>
          </a:extLst>
        </xdr:cNvPr>
        <xdr:cNvSpPr/>
      </xdr:nvSpPr>
      <xdr:spPr>
        <a:xfrm>
          <a:off x="10426700" y="1426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60469</xdr:rowOff>
    </xdr:from>
    <xdr:ext cx="469744" cy="259045"/>
    <xdr:sp macro="" textlink="">
      <xdr:nvSpPr>
        <xdr:cNvPr id="261" name="【福祉施設】&#10;一人当たり面積該当値テキスト">
          <a:extLst>
            <a:ext uri="{FF2B5EF4-FFF2-40B4-BE49-F238E27FC236}">
              <a16:creationId xmlns:a16="http://schemas.microsoft.com/office/drawing/2014/main" id="{83EAF080-05B7-4AB2-A409-28DB6BA95E8E}"/>
            </a:ext>
          </a:extLst>
        </xdr:cNvPr>
        <xdr:cNvSpPr txBox="1"/>
      </xdr:nvSpPr>
      <xdr:spPr>
        <a:xfrm>
          <a:off x="10515600" y="1411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54356</xdr:rowOff>
    </xdr:from>
    <xdr:to>
      <xdr:col>50</xdr:col>
      <xdr:colOff>165100</xdr:colOff>
      <xdr:row>83</xdr:row>
      <xdr:rowOff>155956</xdr:rowOff>
    </xdr:to>
    <xdr:sp macro="" textlink="">
      <xdr:nvSpPr>
        <xdr:cNvPr id="262" name="楕円 261">
          <a:extLst>
            <a:ext uri="{FF2B5EF4-FFF2-40B4-BE49-F238E27FC236}">
              <a16:creationId xmlns:a16="http://schemas.microsoft.com/office/drawing/2014/main" id="{A575325F-F7DD-443F-8CB5-7B3D539CB70C}"/>
            </a:ext>
          </a:extLst>
        </xdr:cNvPr>
        <xdr:cNvSpPr/>
      </xdr:nvSpPr>
      <xdr:spPr>
        <a:xfrm>
          <a:off x="9588500" y="142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88392</xdr:rowOff>
    </xdr:from>
    <xdr:to>
      <xdr:col>55</xdr:col>
      <xdr:colOff>0</xdr:colOff>
      <xdr:row>83</xdr:row>
      <xdr:rowOff>105156</xdr:rowOff>
    </xdr:to>
    <xdr:cxnSp macro="">
      <xdr:nvCxnSpPr>
        <xdr:cNvPr id="263" name="直線コネクタ 262">
          <a:extLst>
            <a:ext uri="{FF2B5EF4-FFF2-40B4-BE49-F238E27FC236}">
              <a16:creationId xmlns:a16="http://schemas.microsoft.com/office/drawing/2014/main" id="{257072D0-BCC2-4F30-AEC9-47F26C854C46}"/>
            </a:ext>
          </a:extLst>
        </xdr:cNvPr>
        <xdr:cNvCxnSpPr/>
      </xdr:nvCxnSpPr>
      <xdr:spPr>
        <a:xfrm flipV="1">
          <a:off x="9639300" y="14318742"/>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71882</xdr:rowOff>
    </xdr:from>
    <xdr:to>
      <xdr:col>46</xdr:col>
      <xdr:colOff>38100</xdr:colOff>
      <xdr:row>84</xdr:row>
      <xdr:rowOff>2032</xdr:rowOff>
    </xdr:to>
    <xdr:sp macro="" textlink="">
      <xdr:nvSpPr>
        <xdr:cNvPr id="264" name="楕円 263">
          <a:extLst>
            <a:ext uri="{FF2B5EF4-FFF2-40B4-BE49-F238E27FC236}">
              <a16:creationId xmlns:a16="http://schemas.microsoft.com/office/drawing/2014/main" id="{0BC474E7-2B59-4B8E-8495-BD79678B3B17}"/>
            </a:ext>
          </a:extLst>
        </xdr:cNvPr>
        <xdr:cNvSpPr/>
      </xdr:nvSpPr>
      <xdr:spPr>
        <a:xfrm>
          <a:off x="8699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105156</xdr:rowOff>
    </xdr:from>
    <xdr:to>
      <xdr:col>50</xdr:col>
      <xdr:colOff>114300</xdr:colOff>
      <xdr:row>83</xdr:row>
      <xdr:rowOff>122682</xdr:rowOff>
    </xdr:to>
    <xdr:cxnSp macro="">
      <xdr:nvCxnSpPr>
        <xdr:cNvPr id="265" name="直線コネクタ 264">
          <a:extLst>
            <a:ext uri="{FF2B5EF4-FFF2-40B4-BE49-F238E27FC236}">
              <a16:creationId xmlns:a16="http://schemas.microsoft.com/office/drawing/2014/main" id="{C28C5D9E-A587-4A7F-A41E-15A385C47E17}"/>
            </a:ext>
          </a:extLst>
        </xdr:cNvPr>
        <xdr:cNvCxnSpPr/>
      </xdr:nvCxnSpPr>
      <xdr:spPr>
        <a:xfrm flipV="1">
          <a:off x="8750300" y="14335506"/>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88646</xdr:rowOff>
    </xdr:from>
    <xdr:to>
      <xdr:col>41</xdr:col>
      <xdr:colOff>101600</xdr:colOff>
      <xdr:row>84</xdr:row>
      <xdr:rowOff>18796</xdr:rowOff>
    </xdr:to>
    <xdr:sp macro="" textlink="">
      <xdr:nvSpPr>
        <xdr:cNvPr id="266" name="楕円 265">
          <a:extLst>
            <a:ext uri="{FF2B5EF4-FFF2-40B4-BE49-F238E27FC236}">
              <a16:creationId xmlns:a16="http://schemas.microsoft.com/office/drawing/2014/main" id="{663228CF-374D-4AFF-984F-DF93B7A7EC67}"/>
            </a:ext>
          </a:extLst>
        </xdr:cNvPr>
        <xdr:cNvSpPr/>
      </xdr:nvSpPr>
      <xdr:spPr>
        <a:xfrm>
          <a:off x="7810500" y="1431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122682</xdr:rowOff>
    </xdr:from>
    <xdr:to>
      <xdr:col>45</xdr:col>
      <xdr:colOff>177800</xdr:colOff>
      <xdr:row>83</xdr:row>
      <xdr:rowOff>139446</xdr:rowOff>
    </xdr:to>
    <xdr:cxnSp macro="">
      <xdr:nvCxnSpPr>
        <xdr:cNvPr id="267" name="直線コネクタ 266">
          <a:extLst>
            <a:ext uri="{FF2B5EF4-FFF2-40B4-BE49-F238E27FC236}">
              <a16:creationId xmlns:a16="http://schemas.microsoft.com/office/drawing/2014/main" id="{6EABF6D8-18DC-4BC2-BE18-91C82B10C26D}"/>
            </a:ext>
          </a:extLst>
        </xdr:cNvPr>
        <xdr:cNvCxnSpPr/>
      </xdr:nvCxnSpPr>
      <xdr:spPr>
        <a:xfrm flipV="1">
          <a:off x="7861300" y="14353032"/>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106172</xdr:rowOff>
    </xdr:from>
    <xdr:to>
      <xdr:col>36</xdr:col>
      <xdr:colOff>165100</xdr:colOff>
      <xdr:row>84</xdr:row>
      <xdr:rowOff>36322</xdr:rowOff>
    </xdr:to>
    <xdr:sp macro="" textlink="">
      <xdr:nvSpPr>
        <xdr:cNvPr id="268" name="楕円 267">
          <a:extLst>
            <a:ext uri="{FF2B5EF4-FFF2-40B4-BE49-F238E27FC236}">
              <a16:creationId xmlns:a16="http://schemas.microsoft.com/office/drawing/2014/main" id="{2BFDCE85-42AA-4020-A340-364FDA2CD540}"/>
            </a:ext>
          </a:extLst>
        </xdr:cNvPr>
        <xdr:cNvSpPr/>
      </xdr:nvSpPr>
      <xdr:spPr>
        <a:xfrm>
          <a:off x="6921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139446</xdr:rowOff>
    </xdr:from>
    <xdr:to>
      <xdr:col>41</xdr:col>
      <xdr:colOff>50800</xdr:colOff>
      <xdr:row>83</xdr:row>
      <xdr:rowOff>156972</xdr:rowOff>
    </xdr:to>
    <xdr:cxnSp macro="">
      <xdr:nvCxnSpPr>
        <xdr:cNvPr id="269" name="直線コネクタ 268">
          <a:extLst>
            <a:ext uri="{FF2B5EF4-FFF2-40B4-BE49-F238E27FC236}">
              <a16:creationId xmlns:a16="http://schemas.microsoft.com/office/drawing/2014/main" id="{308BED42-5627-4D99-92C6-E9DDA71EB221}"/>
            </a:ext>
          </a:extLst>
        </xdr:cNvPr>
        <xdr:cNvCxnSpPr/>
      </xdr:nvCxnSpPr>
      <xdr:spPr>
        <a:xfrm flipV="1">
          <a:off x="6972300" y="14369796"/>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270" name="n_1aveValue【福祉施設】&#10;一人当たり面積">
          <a:extLst>
            <a:ext uri="{FF2B5EF4-FFF2-40B4-BE49-F238E27FC236}">
              <a16:creationId xmlns:a16="http://schemas.microsoft.com/office/drawing/2014/main" id="{0013CDFE-496E-4BBD-B05F-08E78849D23E}"/>
            </a:ext>
          </a:extLst>
        </xdr:cNvPr>
        <xdr:cNvSpPr txBox="1"/>
      </xdr:nvSpPr>
      <xdr:spPr>
        <a:xfrm>
          <a:off x="9391727" y="14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67835</xdr:rowOff>
    </xdr:from>
    <xdr:ext cx="469744" cy="259045"/>
    <xdr:sp macro="" textlink="">
      <xdr:nvSpPr>
        <xdr:cNvPr id="271" name="n_2aveValue【福祉施設】&#10;一人当たり面積">
          <a:extLst>
            <a:ext uri="{FF2B5EF4-FFF2-40B4-BE49-F238E27FC236}">
              <a16:creationId xmlns:a16="http://schemas.microsoft.com/office/drawing/2014/main" id="{28AC3CD7-DDC0-427D-BA42-9F82EFE4508C}"/>
            </a:ext>
          </a:extLst>
        </xdr:cNvPr>
        <xdr:cNvSpPr txBox="1"/>
      </xdr:nvSpPr>
      <xdr:spPr>
        <a:xfrm>
          <a:off x="8515427"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272" name="n_3aveValue【福祉施設】&#10;一人当たり面積">
          <a:extLst>
            <a:ext uri="{FF2B5EF4-FFF2-40B4-BE49-F238E27FC236}">
              <a16:creationId xmlns:a16="http://schemas.microsoft.com/office/drawing/2014/main" id="{E4AEF2C5-E9B7-4D0D-88F5-3EFEE31896A7}"/>
            </a:ext>
          </a:extLst>
        </xdr:cNvPr>
        <xdr:cNvSpPr txBox="1"/>
      </xdr:nvSpPr>
      <xdr:spPr>
        <a:xfrm>
          <a:off x="7626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273" name="n_4aveValue【福祉施設】&#10;一人当たり面積">
          <a:extLst>
            <a:ext uri="{FF2B5EF4-FFF2-40B4-BE49-F238E27FC236}">
              <a16:creationId xmlns:a16="http://schemas.microsoft.com/office/drawing/2014/main" id="{029B53DC-3BDD-45FE-A56E-E1F0D87B4126}"/>
            </a:ext>
          </a:extLst>
        </xdr:cNvPr>
        <xdr:cNvSpPr txBox="1"/>
      </xdr:nvSpPr>
      <xdr:spPr>
        <a:xfrm>
          <a:off x="6737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1033</xdr:rowOff>
    </xdr:from>
    <xdr:ext cx="469744" cy="259045"/>
    <xdr:sp macro="" textlink="">
      <xdr:nvSpPr>
        <xdr:cNvPr id="274" name="n_1mainValue【福祉施設】&#10;一人当たり面積">
          <a:extLst>
            <a:ext uri="{FF2B5EF4-FFF2-40B4-BE49-F238E27FC236}">
              <a16:creationId xmlns:a16="http://schemas.microsoft.com/office/drawing/2014/main" id="{9A037348-BAF6-4003-A339-3D0DFA28AF00}"/>
            </a:ext>
          </a:extLst>
        </xdr:cNvPr>
        <xdr:cNvSpPr txBox="1"/>
      </xdr:nvSpPr>
      <xdr:spPr>
        <a:xfrm>
          <a:off x="9391727" y="1405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18559</xdr:rowOff>
    </xdr:from>
    <xdr:ext cx="469744" cy="259045"/>
    <xdr:sp macro="" textlink="">
      <xdr:nvSpPr>
        <xdr:cNvPr id="275" name="n_2mainValue【福祉施設】&#10;一人当たり面積">
          <a:extLst>
            <a:ext uri="{FF2B5EF4-FFF2-40B4-BE49-F238E27FC236}">
              <a16:creationId xmlns:a16="http://schemas.microsoft.com/office/drawing/2014/main" id="{8C3602C8-6F73-48F1-B30D-5B02D7A84C61}"/>
            </a:ext>
          </a:extLst>
        </xdr:cNvPr>
        <xdr:cNvSpPr txBox="1"/>
      </xdr:nvSpPr>
      <xdr:spPr>
        <a:xfrm>
          <a:off x="8515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35323</xdr:rowOff>
    </xdr:from>
    <xdr:ext cx="469744" cy="259045"/>
    <xdr:sp macro="" textlink="">
      <xdr:nvSpPr>
        <xdr:cNvPr id="276" name="n_3mainValue【福祉施設】&#10;一人当たり面積">
          <a:extLst>
            <a:ext uri="{FF2B5EF4-FFF2-40B4-BE49-F238E27FC236}">
              <a16:creationId xmlns:a16="http://schemas.microsoft.com/office/drawing/2014/main" id="{9E688A47-6983-4B2F-B34B-35B51C452F01}"/>
            </a:ext>
          </a:extLst>
        </xdr:cNvPr>
        <xdr:cNvSpPr txBox="1"/>
      </xdr:nvSpPr>
      <xdr:spPr>
        <a:xfrm>
          <a:off x="7626427" y="1409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52849</xdr:rowOff>
    </xdr:from>
    <xdr:ext cx="469744" cy="259045"/>
    <xdr:sp macro="" textlink="">
      <xdr:nvSpPr>
        <xdr:cNvPr id="277" name="n_4mainValue【福祉施設】&#10;一人当たり面積">
          <a:extLst>
            <a:ext uri="{FF2B5EF4-FFF2-40B4-BE49-F238E27FC236}">
              <a16:creationId xmlns:a16="http://schemas.microsoft.com/office/drawing/2014/main" id="{ACF5DD78-3129-45D4-84AA-EC2A60B9E778}"/>
            </a:ext>
          </a:extLst>
        </xdr:cNvPr>
        <xdr:cNvSpPr txBox="1"/>
      </xdr:nvSpPr>
      <xdr:spPr>
        <a:xfrm>
          <a:off x="6737427" y="1411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7E5A7D23-9AC4-423A-9F18-C3BB5B9440B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E6AC8EA3-BBAD-4C9B-B579-F19D04BCE84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205D6536-3233-41E4-A9AE-7351A1D359F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893AE0D5-3091-43F3-905C-272B1B58186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EB0BB245-2815-4312-B2FC-D05F05D5148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C1264790-3E4F-4680-BDDC-51A9E27CFED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DCEACA4C-9960-421C-AA50-CECADAF5545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CAE4C97E-E567-42DC-A159-AC70E387808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DBEB382A-1EB0-4E7A-A3F0-EDA55041F5A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C1717706-31D4-417F-B9EC-13E7BA24A67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5593B5F6-D374-445C-8AED-C59D2613E9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065F33D1-FD83-4940-A9A6-10AF90CF1D3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B229AF24-25AA-452C-8329-EB40DF0B2A5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F86E32F-C241-4D29-B79E-E35BF4E54B5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710D6614-E3EB-4297-8FD6-FF3A9BB4252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D92B8ED4-A8F8-4941-BAFE-FFD08AC1519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FF667EE6-BC5D-4E24-B9CA-29EC2D68913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36F65EF0-B9AE-4044-8A63-FB4730ED736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879DC0F0-C6EE-4327-9EC8-4040A2B936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BFA2D1C9-9D3A-49F2-A848-69160E8FE98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1112E968-6507-496C-9BAA-57C4005ABB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C6FF6EB3-3477-4152-A81B-1FB92D8CDCA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AD5EBED1-ED2D-4279-AB01-C420FD0A3DC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28AC67EC-7530-4C24-AB10-9D82128704E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2DE0BE7A-16E1-4440-83F8-C66C3A34F88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A21868CB-F381-4739-9156-D1081282F36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6A446659-244B-462E-9C30-F1D136C934C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52640FA6-8B4D-466F-86E5-C5C478F2D24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0D2A5C87-0336-4F2A-9141-E1D5B92C8DD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11A4AEB8-B882-43DC-8642-E4B42A1B209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1F410B40-C895-46C3-BB75-060E4BFACAB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EAB5C262-8008-4B67-BBE1-2980832D745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4822C076-0BDA-49BC-B066-F14CBC57C64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8DBEFD48-708D-44B3-AA53-D558C76D94C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B14A27FC-9DC0-4318-9F30-D52109451FE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C2A8618A-EF45-4B05-8618-C526D0F95B8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FDB68B01-4E66-43EC-832C-7D0CF3BA522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5C089035-B66D-44AC-905A-C2CC20F5B2E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F3452F5C-597F-4075-A62C-C3195CDE5A8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4B4D3224-F81F-446B-84E0-813FCEF757C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922CEF73-93B3-4FD5-8D39-F4C095A7951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7A3A7942-F4D5-47EC-8AA0-7D40CC0C3CC3}"/>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3693C1E7-2E88-49AB-ABA3-BDC9F62DF06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DBB889CA-7001-439B-84CB-57F6DCF76D3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C20CE7CC-4ECD-4E02-8457-D9E2A28F182B}"/>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3" name="直線コネクタ 322">
          <a:extLst>
            <a:ext uri="{FF2B5EF4-FFF2-40B4-BE49-F238E27FC236}">
              <a16:creationId xmlns:a16="http://schemas.microsoft.com/office/drawing/2014/main" id="{4A5C4343-1DE5-4258-8D73-6E5448C5E9C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0826AC9D-B338-4A3C-BF33-72C21242FDFA}"/>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5" name="フローチャート: 判断 324">
          <a:extLst>
            <a:ext uri="{FF2B5EF4-FFF2-40B4-BE49-F238E27FC236}">
              <a16:creationId xmlns:a16="http://schemas.microsoft.com/office/drawing/2014/main" id="{18B7A711-80A3-48A7-A63E-7C6A93CDB61C}"/>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6" name="フローチャート: 判断 325">
          <a:extLst>
            <a:ext uri="{FF2B5EF4-FFF2-40B4-BE49-F238E27FC236}">
              <a16:creationId xmlns:a16="http://schemas.microsoft.com/office/drawing/2014/main" id="{33867DB7-0AD0-4BF4-A418-E832BC47A993}"/>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27" name="フローチャート: 判断 326">
          <a:extLst>
            <a:ext uri="{FF2B5EF4-FFF2-40B4-BE49-F238E27FC236}">
              <a16:creationId xmlns:a16="http://schemas.microsoft.com/office/drawing/2014/main" id="{F32B3451-EA13-47D5-97CA-84293CBDDC98}"/>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8" name="フローチャート: 判断 327">
          <a:extLst>
            <a:ext uri="{FF2B5EF4-FFF2-40B4-BE49-F238E27FC236}">
              <a16:creationId xmlns:a16="http://schemas.microsoft.com/office/drawing/2014/main" id="{BA35DE51-0E06-42DB-917A-AF3595FBD695}"/>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29" name="フローチャート: 判断 328">
          <a:extLst>
            <a:ext uri="{FF2B5EF4-FFF2-40B4-BE49-F238E27FC236}">
              <a16:creationId xmlns:a16="http://schemas.microsoft.com/office/drawing/2014/main" id="{CCC52C89-2CDC-4057-806C-6715DF1C72C4}"/>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85EA8ECB-0999-4CC2-92AB-02C5CAED7AD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EB140B31-D474-4972-A86E-328E269F77F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63CB47ED-0220-45BD-B3BD-E1EB9E34BDA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43C712B-96A5-420D-AFCA-BB34A9BCBED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EFB98911-D5F5-4598-9A86-58F63190D32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95613</xdr:rowOff>
    </xdr:from>
    <xdr:to>
      <xdr:col>85</xdr:col>
      <xdr:colOff>177800</xdr:colOff>
      <xdr:row>41</xdr:row>
      <xdr:rowOff>25763</xdr:rowOff>
    </xdr:to>
    <xdr:sp macro="" textlink="">
      <xdr:nvSpPr>
        <xdr:cNvPr id="335" name="楕円 334">
          <a:extLst>
            <a:ext uri="{FF2B5EF4-FFF2-40B4-BE49-F238E27FC236}">
              <a16:creationId xmlns:a16="http://schemas.microsoft.com/office/drawing/2014/main" id="{1371603A-F715-4663-B22F-CEA04A10DB20}"/>
            </a:ext>
          </a:extLst>
        </xdr:cNvPr>
        <xdr:cNvSpPr/>
      </xdr:nvSpPr>
      <xdr:spPr>
        <a:xfrm>
          <a:off x="162687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74040</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9BFE6D97-7A16-49AE-819A-9A6BA1E1D6ED}"/>
            </a:ext>
          </a:extLst>
        </xdr:cNvPr>
        <xdr:cNvSpPr txBox="1"/>
      </xdr:nvSpPr>
      <xdr:spPr>
        <a:xfrm>
          <a:off x="16357600" y="693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72753</xdr:rowOff>
    </xdr:from>
    <xdr:to>
      <xdr:col>81</xdr:col>
      <xdr:colOff>101600</xdr:colOff>
      <xdr:row>41</xdr:row>
      <xdr:rowOff>2903</xdr:rowOff>
    </xdr:to>
    <xdr:sp macro="" textlink="">
      <xdr:nvSpPr>
        <xdr:cNvPr id="337" name="楕円 336">
          <a:extLst>
            <a:ext uri="{FF2B5EF4-FFF2-40B4-BE49-F238E27FC236}">
              <a16:creationId xmlns:a16="http://schemas.microsoft.com/office/drawing/2014/main" id="{2D178B86-7933-46D1-94B6-73A063C846B0}"/>
            </a:ext>
          </a:extLst>
        </xdr:cNvPr>
        <xdr:cNvSpPr/>
      </xdr:nvSpPr>
      <xdr:spPr>
        <a:xfrm>
          <a:off x="154305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123553</xdr:rowOff>
    </xdr:from>
    <xdr:to>
      <xdr:col>85</xdr:col>
      <xdr:colOff>127000</xdr:colOff>
      <xdr:row>40</xdr:row>
      <xdr:rowOff>146413</xdr:rowOff>
    </xdr:to>
    <xdr:cxnSp macro="">
      <xdr:nvCxnSpPr>
        <xdr:cNvPr id="338" name="直線コネクタ 337">
          <a:extLst>
            <a:ext uri="{FF2B5EF4-FFF2-40B4-BE49-F238E27FC236}">
              <a16:creationId xmlns:a16="http://schemas.microsoft.com/office/drawing/2014/main" id="{04FDF4DD-9AF1-424C-A62D-010AEA162B77}"/>
            </a:ext>
          </a:extLst>
        </xdr:cNvPr>
        <xdr:cNvCxnSpPr/>
      </xdr:nvCxnSpPr>
      <xdr:spPr>
        <a:xfrm>
          <a:off x="15481300" y="698155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51526</xdr:rowOff>
    </xdr:from>
    <xdr:to>
      <xdr:col>76</xdr:col>
      <xdr:colOff>165100</xdr:colOff>
      <xdr:row>40</xdr:row>
      <xdr:rowOff>153126</xdr:rowOff>
    </xdr:to>
    <xdr:sp macro="" textlink="">
      <xdr:nvSpPr>
        <xdr:cNvPr id="339" name="楕円 338">
          <a:extLst>
            <a:ext uri="{FF2B5EF4-FFF2-40B4-BE49-F238E27FC236}">
              <a16:creationId xmlns:a16="http://schemas.microsoft.com/office/drawing/2014/main" id="{D0D9E96A-E5C4-4A18-A891-57FA5FBDA981}"/>
            </a:ext>
          </a:extLst>
        </xdr:cNvPr>
        <xdr:cNvSpPr/>
      </xdr:nvSpPr>
      <xdr:spPr>
        <a:xfrm>
          <a:off x="14541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102326</xdr:rowOff>
    </xdr:from>
    <xdr:to>
      <xdr:col>81</xdr:col>
      <xdr:colOff>50800</xdr:colOff>
      <xdr:row>40</xdr:row>
      <xdr:rowOff>123553</xdr:rowOff>
    </xdr:to>
    <xdr:cxnSp macro="">
      <xdr:nvCxnSpPr>
        <xdr:cNvPr id="340" name="直線コネクタ 339">
          <a:extLst>
            <a:ext uri="{FF2B5EF4-FFF2-40B4-BE49-F238E27FC236}">
              <a16:creationId xmlns:a16="http://schemas.microsoft.com/office/drawing/2014/main" id="{FBA1BB75-BB4F-4C83-9411-7C7BA3FEC454}"/>
            </a:ext>
          </a:extLst>
        </xdr:cNvPr>
        <xdr:cNvCxnSpPr/>
      </xdr:nvCxnSpPr>
      <xdr:spPr>
        <a:xfrm>
          <a:off x="14592300" y="696032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36830</xdr:rowOff>
    </xdr:from>
    <xdr:to>
      <xdr:col>72</xdr:col>
      <xdr:colOff>38100</xdr:colOff>
      <xdr:row>40</xdr:row>
      <xdr:rowOff>138430</xdr:rowOff>
    </xdr:to>
    <xdr:sp macro="" textlink="">
      <xdr:nvSpPr>
        <xdr:cNvPr id="341" name="楕円 340">
          <a:extLst>
            <a:ext uri="{FF2B5EF4-FFF2-40B4-BE49-F238E27FC236}">
              <a16:creationId xmlns:a16="http://schemas.microsoft.com/office/drawing/2014/main" id="{64400BCC-5AF7-42AD-B767-9C6997E91C88}"/>
            </a:ext>
          </a:extLst>
        </xdr:cNvPr>
        <xdr:cNvSpPr/>
      </xdr:nvSpPr>
      <xdr:spPr>
        <a:xfrm>
          <a:off x="13652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87630</xdr:rowOff>
    </xdr:from>
    <xdr:to>
      <xdr:col>76</xdr:col>
      <xdr:colOff>114300</xdr:colOff>
      <xdr:row>40</xdr:row>
      <xdr:rowOff>102326</xdr:rowOff>
    </xdr:to>
    <xdr:cxnSp macro="">
      <xdr:nvCxnSpPr>
        <xdr:cNvPr id="342" name="直線コネクタ 341">
          <a:extLst>
            <a:ext uri="{FF2B5EF4-FFF2-40B4-BE49-F238E27FC236}">
              <a16:creationId xmlns:a16="http://schemas.microsoft.com/office/drawing/2014/main" id="{21F0E74B-910F-4DA5-BDBC-453867819334}"/>
            </a:ext>
          </a:extLst>
        </xdr:cNvPr>
        <xdr:cNvCxnSpPr/>
      </xdr:nvCxnSpPr>
      <xdr:spPr>
        <a:xfrm>
          <a:off x="13703300" y="694563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64588</xdr:rowOff>
    </xdr:from>
    <xdr:to>
      <xdr:col>67</xdr:col>
      <xdr:colOff>101600</xdr:colOff>
      <xdr:row>40</xdr:row>
      <xdr:rowOff>166188</xdr:rowOff>
    </xdr:to>
    <xdr:sp macro="" textlink="">
      <xdr:nvSpPr>
        <xdr:cNvPr id="343" name="楕円 342">
          <a:extLst>
            <a:ext uri="{FF2B5EF4-FFF2-40B4-BE49-F238E27FC236}">
              <a16:creationId xmlns:a16="http://schemas.microsoft.com/office/drawing/2014/main" id="{607270E1-78AC-4C37-97C3-253F3F785D92}"/>
            </a:ext>
          </a:extLst>
        </xdr:cNvPr>
        <xdr:cNvSpPr/>
      </xdr:nvSpPr>
      <xdr:spPr>
        <a:xfrm>
          <a:off x="12763500" y="692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87630</xdr:rowOff>
    </xdr:from>
    <xdr:to>
      <xdr:col>71</xdr:col>
      <xdr:colOff>177800</xdr:colOff>
      <xdr:row>40</xdr:row>
      <xdr:rowOff>115388</xdr:rowOff>
    </xdr:to>
    <xdr:cxnSp macro="">
      <xdr:nvCxnSpPr>
        <xdr:cNvPr id="344" name="直線コネクタ 343">
          <a:extLst>
            <a:ext uri="{FF2B5EF4-FFF2-40B4-BE49-F238E27FC236}">
              <a16:creationId xmlns:a16="http://schemas.microsoft.com/office/drawing/2014/main" id="{D2E1705F-E7FE-4CE1-A7A0-E70AAF0C042C}"/>
            </a:ext>
          </a:extLst>
        </xdr:cNvPr>
        <xdr:cNvCxnSpPr/>
      </xdr:nvCxnSpPr>
      <xdr:spPr>
        <a:xfrm flipV="1">
          <a:off x="12814300" y="694563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E43CBED7-6408-4852-914D-51D85021D333}"/>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3FE09C8A-D6E0-48DD-895C-5B0AC1A62337}"/>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E58F3BDE-F24E-46BE-848D-7182409496B0}"/>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CC05A4BE-8ED0-4C41-9A34-1A453C26880B}"/>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165480</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0677036D-2557-41B3-912B-7CCD40C1C20D}"/>
            </a:ext>
          </a:extLst>
        </xdr:cNvPr>
        <xdr:cNvSpPr txBox="1"/>
      </xdr:nvSpPr>
      <xdr:spPr>
        <a:xfrm>
          <a:off x="15266044"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144253</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47FD7518-90EA-480D-A889-F19CC6486D69}"/>
            </a:ext>
          </a:extLst>
        </xdr:cNvPr>
        <xdr:cNvSpPr txBox="1"/>
      </xdr:nvSpPr>
      <xdr:spPr>
        <a:xfrm>
          <a:off x="14389744" y="700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129557</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4E04BCE9-B183-4316-BBF2-07E4AA814915}"/>
            </a:ext>
          </a:extLst>
        </xdr:cNvPr>
        <xdr:cNvSpPr txBox="1"/>
      </xdr:nvSpPr>
      <xdr:spPr>
        <a:xfrm>
          <a:off x="13500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157315</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E29C1D49-C7DD-4382-9F26-FDF312B47C01}"/>
            </a:ext>
          </a:extLst>
        </xdr:cNvPr>
        <xdr:cNvSpPr txBox="1"/>
      </xdr:nvSpPr>
      <xdr:spPr>
        <a:xfrm>
          <a:off x="12611744" y="701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87A3B5FB-59EB-45D4-9B0C-DF95870275C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3B3310A0-1905-4647-AB8E-FA26D5917B8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A6263AD5-882E-4F46-ADD5-F386D8B0530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FAB5EACC-1326-4466-A508-9B9F90BB7C0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D0B9556D-FE39-4F23-AACF-AEFF84C95EE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82BFA4AE-7032-48D5-B626-30DAB7FC84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C49CF101-3347-4EE0-B8C5-1FD73068F09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C55563D9-E687-47D5-AF62-4F945ADEE94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E7EE64DC-6B73-457C-93A7-0EBB9046B41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A78DC84D-CE62-4844-8829-C560D515310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1BDD3485-34EE-458D-BF8C-E09C480B655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7CBC22A9-0E59-41C9-807B-A7E438DF5A31}"/>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4BF9F99A-A4B3-4F30-981D-E293009A4A7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6" name="テキスト ボックス 365">
          <a:extLst>
            <a:ext uri="{FF2B5EF4-FFF2-40B4-BE49-F238E27FC236}">
              <a16:creationId xmlns:a16="http://schemas.microsoft.com/office/drawing/2014/main" id="{481C78E8-4AC5-40F4-8309-0BFECC5BC13A}"/>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6B9902AB-A605-49F1-8E6D-34B0F1EAED9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8" name="テキスト ボックス 367">
          <a:extLst>
            <a:ext uri="{FF2B5EF4-FFF2-40B4-BE49-F238E27FC236}">
              <a16:creationId xmlns:a16="http://schemas.microsoft.com/office/drawing/2014/main" id="{165891EB-F360-4B78-9D9A-17F4BEF050DD}"/>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B0F013FE-C7EF-4B36-BD93-6F7200658FF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70" name="テキスト ボックス 369">
          <a:extLst>
            <a:ext uri="{FF2B5EF4-FFF2-40B4-BE49-F238E27FC236}">
              <a16:creationId xmlns:a16="http://schemas.microsoft.com/office/drawing/2014/main" id="{7F80D8DE-3A47-439A-9B28-1C8118780315}"/>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1AAC8044-1E6D-4A34-816D-357F49061E91}"/>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2" name="テキスト ボックス 371">
          <a:extLst>
            <a:ext uri="{FF2B5EF4-FFF2-40B4-BE49-F238E27FC236}">
              <a16:creationId xmlns:a16="http://schemas.microsoft.com/office/drawing/2014/main" id="{39467A00-6DAD-4545-AC64-20896F60D3B3}"/>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F0ABC1FD-28BA-42A0-934B-DADA2D2A665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4" name="テキスト ボックス 373">
          <a:extLst>
            <a:ext uri="{FF2B5EF4-FFF2-40B4-BE49-F238E27FC236}">
              <a16:creationId xmlns:a16="http://schemas.microsoft.com/office/drawing/2014/main" id="{DF4AEA42-DD5D-409A-8EE3-A4458C6F82D6}"/>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10CC9C9A-29D8-49DF-9345-BF0116C2026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6" name="直線コネクタ 375">
          <a:extLst>
            <a:ext uri="{FF2B5EF4-FFF2-40B4-BE49-F238E27FC236}">
              <a16:creationId xmlns:a16="http://schemas.microsoft.com/office/drawing/2014/main" id="{D3B62D14-C0FC-4757-A3EF-BE3D980C864A}"/>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77" name="【一般廃棄物処理施設】&#10;一人当たり有形固定資産（償却資産）額最小値テキスト">
          <a:extLst>
            <a:ext uri="{FF2B5EF4-FFF2-40B4-BE49-F238E27FC236}">
              <a16:creationId xmlns:a16="http://schemas.microsoft.com/office/drawing/2014/main" id="{D4DB8B12-0BFB-41B5-B48F-5A379EE56A38}"/>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78" name="直線コネクタ 377">
          <a:extLst>
            <a:ext uri="{FF2B5EF4-FFF2-40B4-BE49-F238E27FC236}">
              <a16:creationId xmlns:a16="http://schemas.microsoft.com/office/drawing/2014/main" id="{600BD9EF-56F7-4CA4-8375-467FE30FD682}"/>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ADEFA698-A7D2-4961-9A31-45FA3538EC32}"/>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80" name="直線コネクタ 379">
          <a:extLst>
            <a:ext uri="{FF2B5EF4-FFF2-40B4-BE49-F238E27FC236}">
              <a16:creationId xmlns:a16="http://schemas.microsoft.com/office/drawing/2014/main" id="{4C650C10-0A4B-4377-9511-472E8EC66D2A}"/>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45B25227-F286-4029-944A-53F713842433}"/>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82" name="フローチャート: 判断 381">
          <a:extLst>
            <a:ext uri="{FF2B5EF4-FFF2-40B4-BE49-F238E27FC236}">
              <a16:creationId xmlns:a16="http://schemas.microsoft.com/office/drawing/2014/main" id="{2EACA466-ABD0-42BD-8BCA-31E5D49B6563}"/>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3" name="フローチャート: 判断 382">
          <a:extLst>
            <a:ext uri="{FF2B5EF4-FFF2-40B4-BE49-F238E27FC236}">
              <a16:creationId xmlns:a16="http://schemas.microsoft.com/office/drawing/2014/main" id="{DFE299E8-3072-41F9-8759-0FF4FEA9BC4E}"/>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4" name="フローチャート: 判断 383">
          <a:extLst>
            <a:ext uri="{FF2B5EF4-FFF2-40B4-BE49-F238E27FC236}">
              <a16:creationId xmlns:a16="http://schemas.microsoft.com/office/drawing/2014/main" id="{251412E1-CD06-416C-862E-170DA5B8D7DE}"/>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5" name="フローチャート: 判断 384">
          <a:extLst>
            <a:ext uri="{FF2B5EF4-FFF2-40B4-BE49-F238E27FC236}">
              <a16:creationId xmlns:a16="http://schemas.microsoft.com/office/drawing/2014/main" id="{5D193564-40A4-4C35-8EE0-65F6177F4D9E}"/>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386" name="フローチャート: 判断 385">
          <a:extLst>
            <a:ext uri="{FF2B5EF4-FFF2-40B4-BE49-F238E27FC236}">
              <a16:creationId xmlns:a16="http://schemas.microsoft.com/office/drawing/2014/main" id="{80024A66-FAE6-4EF8-B85D-19BA1A772A8A}"/>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A14AA2D1-A09F-42B0-812B-57CA514AEA6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EFA2DF54-CDCB-433D-9DBB-0DFFCF1BDC4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82B80E97-6B03-43D7-AC47-DB989BABFA7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F983AA7-B99A-4BB7-BB89-AD921FE002F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6FDDB8B0-D77F-4392-B74B-7B512A7B8BC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100196</xdr:rowOff>
    </xdr:from>
    <xdr:to>
      <xdr:col>116</xdr:col>
      <xdr:colOff>114300</xdr:colOff>
      <xdr:row>42</xdr:row>
      <xdr:rowOff>30346</xdr:rowOff>
    </xdr:to>
    <xdr:sp macro="" textlink="">
      <xdr:nvSpPr>
        <xdr:cNvPr id="392" name="楕円 391">
          <a:extLst>
            <a:ext uri="{FF2B5EF4-FFF2-40B4-BE49-F238E27FC236}">
              <a16:creationId xmlns:a16="http://schemas.microsoft.com/office/drawing/2014/main" id="{68522E50-64A1-47E8-AB4D-5EC092447D64}"/>
            </a:ext>
          </a:extLst>
        </xdr:cNvPr>
        <xdr:cNvSpPr/>
      </xdr:nvSpPr>
      <xdr:spPr>
        <a:xfrm>
          <a:off x="22110700" y="712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19756242-12AA-441C-99CD-67F01111F29C}"/>
            </a:ext>
          </a:extLst>
        </xdr:cNvPr>
        <xdr:cNvSpPr txBox="1"/>
      </xdr:nvSpPr>
      <xdr:spPr>
        <a:xfrm>
          <a:off x="2219960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100461</xdr:rowOff>
    </xdr:from>
    <xdr:to>
      <xdr:col>112</xdr:col>
      <xdr:colOff>38100</xdr:colOff>
      <xdr:row>42</xdr:row>
      <xdr:rowOff>30611</xdr:rowOff>
    </xdr:to>
    <xdr:sp macro="" textlink="">
      <xdr:nvSpPr>
        <xdr:cNvPr id="394" name="楕円 393">
          <a:extLst>
            <a:ext uri="{FF2B5EF4-FFF2-40B4-BE49-F238E27FC236}">
              <a16:creationId xmlns:a16="http://schemas.microsoft.com/office/drawing/2014/main" id="{9762E3E0-4EBA-4B1D-90B4-78F4A629DA62}"/>
            </a:ext>
          </a:extLst>
        </xdr:cNvPr>
        <xdr:cNvSpPr/>
      </xdr:nvSpPr>
      <xdr:spPr>
        <a:xfrm>
          <a:off x="21272500" y="712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150996</xdr:rowOff>
    </xdr:from>
    <xdr:to>
      <xdr:col>116</xdr:col>
      <xdr:colOff>63500</xdr:colOff>
      <xdr:row>41</xdr:row>
      <xdr:rowOff>151261</xdr:rowOff>
    </xdr:to>
    <xdr:cxnSp macro="">
      <xdr:nvCxnSpPr>
        <xdr:cNvPr id="395" name="直線コネクタ 394">
          <a:extLst>
            <a:ext uri="{FF2B5EF4-FFF2-40B4-BE49-F238E27FC236}">
              <a16:creationId xmlns:a16="http://schemas.microsoft.com/office/drawing/2014/main" id="{F2F3AD74-6DCB-4775-B294-DAB65E688F45}"/>
            </a:ext>
          </a:extLst>
        </xdr:cNvPr>
        <xdr:cNvCxnSpPr/>
      </xdr:nvCxnSpPr>
      <xdr:spPr>
        <a:xfrm flipV="1">
          <a:off x="21323300" y="7180446"/>
          <a:ext cx="83820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102574</xdr:rowOff>
    </xdr:from>
    <xdr:to>
      <xdr:col>107</xdr:col>
      <xdr:colOff>101600</xdr:colOff>
      <xdr:row>42</xdr:row>
      <xdr:rowOff>32724</xdr:rowOff>
    </xdr:to>
    <xdr:sp macro="" textlink="">
      <xdr:nvSpPr>
        <xdr:cNvPr id="396" name="楕円 395">
          <a:extLst>
            <a:ext uri="{FF2B5EF4-FFF2-40B4-BE49-F238E27FC236}">
              <a16:creationId xmlns:a16="http://schemas.microsoft.com/office/drawing/2014/main" id="{97E88CA6-325A-40AD-A183-790A02176AF1}"/>
            </a:ext>
          </a:extLst>
        </xdr:cNvPr>
        <xdr:cNvSpPr/>
      </xdr:nvSpPr>
      <xdr:spPr>
        <a:xfrm>
          <a:off x="20383500" y="713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151261</xdr:rowOff>
    </xdr:from>
    <xdr:to>
      <xdr:col>111</xdr:col>
      <xdr:colOff>177800</xdr:colOff>
      <xdr:row>41</xdr:row>
      <xdr:rowOff>153374</xdr:rowOff>
    </xdr:to>
    <xdr:cxnSp macro="">
      <xdr:nvCxnSpPr>
        <xdr:cNvPr id="397" name="直線コネクタ 396">
          <a:extLst>
            <a:ext uri="{FF2B5EF4-FFF2-40B4-BE49-F238E27FC236}">
              <a16:creationId xmlns:a16="http://schemas.microsoft.com/office/drawing/2014/main" id="{1B093A48-2966-4E1E-AB5B-231BCFF52954}"/>
            </a:ext>
          </a:extLst>
        </xdr:cNvPr>
        <xdr:cNvCxnSpPr/>
      </xdr:nvCxnSpPr>
      <xdr:spPr>
        <a:xfrm flipV="1">
          <a:off x="20434300" y="7180711"/>
          <a:ext cx="889000" cy="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104563</xdr:rowOff>
    </xdr:from>
    <xdr:to>
      <xdr:col>102</xdr:col>
      <xdr:colOff>165100</xdr:colOff>
      <xdr:row>42</xdr:row>
      <xdr:rowOff>34713</xdr:rowOff>
    </xdr:to>
    <xdr:sp macro="" textlink="">
      <xdr:nvSpPr>
        <xdr:cNvPr id="398" name="楕円 397">
          <a:extLst>
            <a:ext uri="{FF2B5EF4-FFF2-40B4-BE49-F238E27FC236}">
              <a16:creationId xmlns:a16="http://schemas.microsoft.com/office/drawing/2014/main" id="{A1F27EA1-F200-4F86-9215-6A6C089CBA77}"/>
            </a:ext>
          </a:extLst>
        </xdr:cNvPr>
        <xdr:cNvSpPr/>
      </xdr:nvSpPr>
      <xdr:spPr>
        <a:xfrm>
          <a:off x="19494500" y="713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153374</xdr:rowOff>
    </xdr:from>
    <xdr:to>
      <xdr:col>107</xdr:col>
      <xdr:colOff>50800</xdr:colOff>
      <xdr:row>41</xdr:row>
      <xdr:rowOff>155363</xdr:rowOff>
    </xdr:to>
    <xdr:cxnSp macro="">
      <xdr:nvCxnSpPr>
        <xdr:cNvPr id="399" name="直線コネクタ 398">
          <a:extLst>
            <a:ext uri="{FF2B5EF4-FFF2-40B4-BE49-F238E27FC236}">
              <a16:creationId xmlns:a16="http://schemas.microsoft.com/office/drawing/2014/main" id="{E7C7F038-50AC-4966-9968-261D38125745}"/>
            </a:ext>
          </a:extLst>
        </xdr:cNvPr>
        <xdr:cNvCxnSpPr/>
      </xdr:nvCxnSpPr>
      <xdr:spPr>
        <a:xfrm flipV="1">
          <a:off x="19545300" y="7182824"/>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108118</xdr:rowOff>
    </xdr:from>
    <xdr:to>
      <xdr:col>98</xdr:col>
      <xdr:colOff>38100</xdr:colOff>
      <xdr:row>42</xdr:row>
      <xdr:rowOff>38268</xdr:rowOff>
    </xdr:to>
    <xdr:sp macro="" textlink="">
      <xdr:nvSpPr>
        <xdr:cNvPr id="400" name="楕円 399">
          <a:extLst>
            <a:ext uri="{FF2B5EF4-FFF2-40B4-BE49-F238E27FC236}">
              <a16:creationId xmlns:a16="http://schemas.microsoft.com/office/drawing/2014/main" id="{62AC38E3-4E5A-44D1-8705-ADDF1E4C2D7A}"/>
            </a:ext>
          </a:extLst>
        </xdr:cNvPr>
        <xdr:cNvSpPr/>
      </xdr:nvSpPr>
      <xdr:spPr>
        <a:xfrm>
          <a:off x="18605500" y="713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155363</xdr:rowOff>
    </xdr:from>
    <xdr:to>
      <xdr:col>102</xdr:col>
      <xdr:colOff>114300</xdr:colOff>
      <xdr:row>41</xdr:row>
      <xdr:rowOff>158918</xdr:rowOff>
    </xdr:to>
    <xdr:cxnSp macro="">
      <xdr:nvCxnSpPr>
        <xdr:cNvPr id="401" name="直線コネクタ 400">
          <a:extLst>
            <a:ext uri="{FF2B5EF4-FFF2-40B4-BE49-F238E27FC236}">
              <a16:creationId xmlns:a16="http://schemas.microsoft.com/office/drawing/2014/main" id="{9B3E49B6-CA00-4FE0-BC3D-7B100F0B0827}"/>
            </a:ext>
          </a:extLst>
        </xdr:cNvPr>
        <xdr:cNvCxnSpPr/>
      </xdr:nvCxnSpPr>
      <xdr:spPr>
        <a:xfrm flipV="1">
          <a:off x="18656300" y="7184813"/>
          <a:ext cx="889000" cy="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487AD0D2-4A9B-4601-A638-0977C5247B63}"/>
            </a:ext>
          </a:extLst>
        </xdr:cNvPr>
        <xdr:cNvSpPr txBox="1"/>
      </xdr:nvSpPr>
      <xdr:spPr>
        <a:xfrm>
          <a:off x="21011095" y="724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89BCCAEF-B1BB-41A2-8090-9225E2C9CFD7}"/>
            </a:ext>
          </a:extLst>
        </xdr:cNvPr>
        <xdr:cNvSpPr txBox="1"/>
      </xdr:nvSpPr>
      <xdr:spPr>
        <a:xfrm>
          <a:off x="20134795" y="724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2AD3B741-8F86-4ACB-BCB0-35054E0BD02C}"/>
            </a:ext>
          </a:extLst>
        </xdr:cNvPr>
        <xdr:cNvSpPr txBox="1"/>
      </xdr:nvSpPr>
      <xdr:spPr>
        <a:xfrm>
          <a:off x="19245795" y="725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A7D9B18A-BCAC-4FC5-BF26-0A535C7CB9EC}"/>
            </a:ext>
          </a:extLst>
        </xdr:cNvPr>
        <xdr:cNvSpPr txBox="1"/>
      </xdr:nvSpPr>
      <xdr:spPr>
        <a:xfrm>
          <a:off x="18356795" y="725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47138</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35586014-6ECD-444A-BF09-46AB31F0000D}"/>
            </a:ext>
          </a:extLst>
        </xdr:cNvPr>
        <xdr:cNvSpPr txBox="1"/>
      </xdr:nvSpPr>
      <xdr:spPr>
        <a:xfrm>
          <a:off x="21011095" y="6905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49251</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05B5727A-1AB0-432D-8D2A-573EFB9ACD38}"/>
            </a:ext>
          </a:extLst>
        </xdr:cNvPr>
        <xdr:cNvSpPr txBox="1"/>
      </xdr:nvSpPr>
      <xdr:spPr>
        <a:xfrm>
          <a:off x="20134795" y="690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51240</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ACED8E82-E781-45BE-9D89-1565BA9612C2}"/>
            </a:ext>
          </a:extLst>
        </xdr:cNvPr>
        <xdr:cNvSpPr txBox="1"/>
      </xdr:nvSpPr>
      <xdr:spPr>
        <a:xfrm>
          <a:off x="19245795" y="6909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54795</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E1922BE0-562F-4255-A497-E1EE04B6B87D}"/>
            </a:ext>
          </a:extLst>
        </xdr:cNvPr>
        <xdr:cNvSpPr txBox="1"/>
      </xdr:nvSpPr>
      <xdr:spPr>
        <a:xfrm>
          <a:off x="18356795" y="691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59859CB0-E92C-4124-BE3B-A70C3DA2E70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A4389E8A-1D3F-45BD-9A5F-C6FF0D5AA26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FE0BA11C-96DA-43CE-B07D-47220C1F990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6A890D5F-183D-4826-AFC2-89D8F11EE41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25C7ED6E-4BC3-4CBF-AC7E-C90F00F8DE2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182AFFB4-2737-4E86-BBFC-FFA25AFF035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A5850C6C-ABFB-407D-8538-6D164475BBC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99E944F-B4F5-40A8-AF2E-9E43BECABB5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05F9E84B-4765-497F-8234-8C75BAC9873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1AD03B04-F106-4A8F-B4A8-D0D9C9E6CE0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4AF854F3-9271-4B81-B9C2-7DAE19BC7B9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95A83937-B417-48D1-84EA-F664CF7EC27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6B916DA4-FB37-4352-839D-DD18D80095A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32FBDE7C-2BCF-4E67-A959-0235BDB41FC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A8B10419-11A3-4E0E-8DEA-3DE98DDF632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E3195A78-59F2-4433-BE9F-B64E5EA944E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34F124F6-B251-4CBC-9BE5-E11A0704E0D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514C8841-8AEE-4E5F-8679-D4DFF33C792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BACFAEB5-36E4-4230-80D2-7B5088E5290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7E3384D0-9A14-484C-8C1E-0976DE3D314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AECA6795-ABC4-42E1-88BA-76A4A6BDCF1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38A2371B-FB4E-4691-9DAD-EE892E573B8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1FFDCC5A-AEF5-4ED2-AB44-C502C53BA56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AE35FC04-B30E-492B-93E8-D41E34946CE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34" name="直線コネクタ 433">
          <a:extLst>
            <a:ext uri="{FF2B5EF4-FFF2-40B4-BE49-F238E27FC236}">
              <a16:creationId xmlns:a16="http://schemas.microsoft.com/office/drawing/2014/main" id="{F3A94245-1CA4-4FFD-9A41-407632519A77}"/>
            </a:ext>
          </a:extLst>
        </xdr:cNvPr>
        <xdr:cNvCxnSpPr/>
      </xdr:nvCxnSpPr>
      <xdr:spPr>
        <a:xfrm flipV="1">
          <a:off x="16318864" y="950404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F3154159-23F3-4B84-AD1E-D87FCA467710}"/>
            </a:ext>
          </a:extLst>
        </xdr:cNvPr>
        <xdr:cNvSpPr txBox="1"/>
      </xdr:nvSpPr>
      <xdr:spPr>
        <a:xfrm>
          <a:off x="16357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36" name="直線コネクタ 435">
          <a:extLst>
            <a:ext uri="{FF2B5EF4-FFF2-40B4-BE49-F238E27FC236}">
              <a16:creationId xmlns:a16="http://schemas.microsoft.com/office/drawing/2014/main" id="{FB52689F-1F53-42BE-8952-5DF68883D7B1}"/>
            </a:ext>
          </a:extLst>
        </xdr:cNvPr>
        <xdr:cNvCxnSpPr/>
      </xdr:nvCxnSpPr>
      <xdr:spPr>
        <a:xfrm>
          <a:off x="16230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7A2096A1-488E-42BF-B2CF-17B53F9B299F}"/>
            </a:ext>
          </a:extLst>
        </xdr:cNvPr>
        <xdr:cNvSpPr txBox="1"/>
      </xdr:nvSpPr>
      <xdr:spPr>
        <a:xfrm>
          <a:off x="16357600" y="927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38" name="直線コネクタ 437">
          <a:extLst>
            <a:ext uri="{FF2B5EF4-FFF2-40B4-BE49-F238E27FC236}">
              <a16:creationId xmlns:a16="http://schemas.microsoft.com/office/drawing/2014/main" id="{69399869-9B03-431C-804E-C4F2FB0ACE93}"/>
            </a:ext>
          </a:extLst>
        </xdr:cNvPr>
        <xdr:cNvCxnSpPr/>
      </xdr:nvCxnSpPr>
      <xdr:spPr>
        <a:xfrm>
          <a:off x="16230600" y="9504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AFFEB56A-33DE-4687-A1F2-AF6B48B95FDB}"/>
            </a:ext>
          </a:extLst>
        </xdr:cNvPr>
        <xdr:cNvSpPr txBox="1"/>
      </xdr:nvSpPr>
      <xdr:spPr>
        <a:xfrm>
          <a:off x="163576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40" name="フローチャート: 判断 439">
          <a:extLst>
            <a:ext uri="{FF2B5EF4-FFF2-40B4-BE49-F238E27FC236}">
              <a16:creationId xmlns:a16="http://schemas.microsoft.com/office/drawing/2014/main" id="{5A66DC86-31B7-4969-8155-B15BD85D2678}"/>
            </a:ext>
          </a:extLst>
        </xdr:cNvPr>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41" name="フローチャート: 判断 440">
          <a:extLst>
            <a:ext uri="{FF2B5EF4-FFF2-40B4-BE49-F238E27FC236}">
              <a16:creationId xmlns:a16="http://schemas.microsoft.com/office/drawing/2014/main" id="{DF3643DB-05F6-4457-8522-925E8B01CD26}"/>
            </a:ext>
          </a:extLst>
        </xdr:cNvPr>
        <xdr:cNvSpPr/>
      </xdr:nvSpPr>
      <xdr:spPr>
        <a:xfrm>
          <a:off x="15430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42" name="フローチャート: 判断 441">
          <a:extLst>
            <a:ext uri="{FF2B5EF4-FFF2-40B4-BE49-F238E27FC236}">
              <a16:creationId xmlns:a16="http://schemas.microsoft.com/office/drawing/2014/main" id="{D9FE9973-4081-457E-B0F1-730588B68E17}"/>
            </a:ext>
          </a:extLst>
        </xdr:cNvPr>
        <xdr:cNvSpPr/>
      </xdr:nvSpPr>
      <xdr:spPr>
        <a:xfrm>
          <a:off x="14541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3" name="フローチャート: 判断 442">
          <a:extLst>
            <a:ext uri="{FF2B5EF4-FFF2-40B4-BE49-F238E27FC236}">
              <a16:creationId xmlns:a16="http://schemas.microsoft.com/office/drawing/2014/main" id="{9D2E1684-CFFF-4F2C-A05B-AE349A94EC75}"/>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44" name="フローチャート: 判断 443">
          <a:extLst>
            <a:ext uri="{FF2B5EF4-FFF2-40B4-BE49-F238E27FC236}">
              <a16:creationId xmlns:a16="http://schemas.microsoft.com/office/drawing/2014/main" id="{64B060B0-7288-4B1B-8664-D0E69BF76BD4}"/>
            </a:ext>
          </a:extLst>
        </xdr:cNvPr>
        <xdr:cNvSpPr/>
      </xdr:nvSpPr>
      <xdr:spPr>
        <a:xfrm>
          <a:off x="12763500" y="998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47482FE5-5374-41C4-941F-2D4069BA8D1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711935F-23C1-406C-84C5-C2E3928B5AD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1FFC256F-A485-4C54-B697-12DAB0DD46A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A8CCA43-EEE9-43D0-A7AB-D8C94774152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D9E84295-BCA6-488F-B811-3D0E56F6B76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23495</xdr:rowOff>
    </xdr:from>
    <xdr:to>
      <xdr:col>85</xdr:col>
      <xdr:colOff>177800</xdr:colOff>
      <xdr:row>59</xdr:row>
      <xdr:rowOff>125095</xdr:rowOff>
    </xdr:to>
    <xdr:sp macro="" textlink="">
      <xdr:nvSpPr>
        <xdr:cNvPr id="450" name="楕円 449">
          <a:extLst>
            <a:ext uri="{FF2B5EF4-FFF2-40B4-BE49-F238E27FC236}">
              <a16:creationId xmlns:a16="http://schemas.microsoft.com/office/drawing/2014/main" id="{D270D5C2-9664-4244-ACA3-6A70AE89099A}"/>
            </a:ext>
          </a:extLst>
        </xdr:cNvPr>
        <xdr:cNvSpPr/>
      </xdr:nvSpPr>
      <xdr:spPr>
        <a:xfrm>
          <a:off x="162687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1922</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7CBED7B0-612D-40B0-9778-B248939ACA77}"/>
            </a:ext>
          </a:extLst>
        </xdr:cNvPr>
        <xdr:cNvSpPr txBox="1"/>
      </xdr:nvSpPr>
      <xdr:spPr>
        <a:xfrm>
          <a:off x="16357600"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151130</xdr:rowOff>
    </xdr:from>
    <xdr:to>
      <xdr:col>81</xdr:col>
      <xdr:colOff>101600</xdr:colOff>
      <xdr:row>59</xdr:row>
      <xdr:rowOff>81280</xdr:rowOff>
    </xdr:to>
    <xdr:sp macro="" textlink="">
      <xdr:nvSpPr>
        <xdr:cNvPr id="452" name="楕円 451">
          <a:extLst>
            <a:ext uri="{FF2B5EF4-FFF2-40B4-BE49-F238E27FC236}">
              <a16:creationId xmlns:a16="http://schemas.microsoft.com/office/drawing/2014/main" id="{7B67966F-4A79-4119-B0EC-658054164ACB}"/>
            </a:ext>
          </a:extLst>
        </xdr:cNvPr>
        <xdr:cNvSpPr/>
      </xdr:nvSpPr>
      <xdr:spPr>
        <a:xfrm>
          <a:off x="15430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30480</xdr:rowOff>
    </xdr:from>
    <xdr:to>
      <xdr:col>85</xdr:col>
      <xdr:colOff>127000</xdr:colOff>
      <xdr:row>59</xdr:row>
      <xdr:rowOff>74295</xdr:rowOff>
    </xdr:to>
    <xdr:cxnSp macro="">
      <xdr:nvCxnSpPr>
        <xdr:cNvPr id="453" name="直線コネクタ 452">
          <a:extLst>
            <a:ext uri="{FF2B5EF4-FFF2-40B4-BE49-F238E27FC236}">
              <a16:creationId xmlns:a16="http://schemas.microsoft.com/office/drawing/2014/main" id="{0B4D68A5-F4EA-4508-8101-D87A55DD7FC9}"/>
            </a:ext>
          </a:extLst>
        </xdr:cNvPr>
        <xdr:cNvCxnSpPr/>
      </xdr:nvCxnSpPr>
      <xdr:spPr>
        <a:xfrm>
          <a:off x="15481300" y="1014603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454" name="楕円 453">
          <a:extLst>
            <a:ext uri="{FF2B5EF4-FFF2-40B4-BE49-F238E27FC236}">
              <a16:creationId xmlns:a16="http://schemas.microsoft.com/office/drawing/2014/main" id="{57ACBBC1-0E1E-4A5D-92D1-EA003A03458D}"/>
            </a:ext>
          </a:extLst>
        </xdr:cNvPr>
        <xdr:cNvSpPr/>
      </xdr:nvSpPr>
      <xdr:spPr>
        <a:xfrm>
          <a:off x="14541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156210</xdr:rowOff>
    </xdr:from>
    <xdr:to>
      <xdr:col>81</xdr:col>
      <xdr:colOff>50800</xdr:colOff>
      <xdr:row>59</xdr:row>
      <xdr:rowOff>30480</xdr:rowOff>
    </xdr:to>
    <xdr:cxnSp macro="">
      <xdr:nvCxnSpPr>
        <xdr:cNvPr id="455" name="直線コネクタ 454">
          <a:extLst>
            <a:ext uri="{FF2B5EF4-FFF2-40B4-BE49-F238E27FC236}">
              <a16:creationId xmlns:a16="http://schemas.microsoft.com/office/drawing/2014/main" id="{7F4B191A-CCE8-4A92-A38B-C6427202FA20}"/>
            </a:ext>
          </a:extLst>
        </xdr:cNvPr>
        <xdr:cNvCxnSpPr/>
      </xdr:nvCxnSpPr>
      <xdr:spPr>
        <a:xfrm>
          <a:off x="14592300" y="101003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59690</xdr:rowOff>
    </xdr:from>
    <xdr:to>
      <xdr:col>72</xdr:col>
      <xdr:colOff>38100</xdr:colOff>
      <xdr:row>58</xdr:row>
      <xdr:rowOff>161290</xdr:rowOff>
    </xdr:to>
    <xdr:sp macro="" textlink="">
      <xdr:nvSpPr>
        <xdr:cNvPr id="456" name="楕円 455">
          <a:extLst>
            <a:ext uri="{FF2B5EF4-FFF2-40B4-BE49-F238E27FC236}">
              <a16:creationId xmlns:a16="http://schemas.microsoft.com/office/drawing/2014/main" id="{7CD59720-7367-421E-A3E4-2EB1953C9E87}"/>
            </a:ext>
          </a:extLst>
        </xdr:cNvPr>
        <xdr:cNvSpPr/>
      </xdr:nvSpPr>
      <xdr:spPr>
        <a:xfrm>
          <a:off x="13652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110490</xdr:rowOff>
    </xdr:from>
    <xdr:to>
      <xdr:col>76</xdr:col>
      <xdr:colOff>114300</xdr:colOff>
      <xdr:row>58</xdr:row>
      <xdr:rowOff>156210</xdr:rowOff>
    </xdr:to>
    <xdr:cxnSp macro="">
      <xdr:nvCxnSpPr>
        <xdr:cNvPr id="457" name="直線コネクタ 456">
          <a:extLst>
            <a:ext uri="{FF2B5EF4-FFF2-40B4-BE49-F238E27FC236}">
              <a16:creationId xmlns:a16="http://schemas.microsoft.com/office/drawing/2014/main" id="{474B06AC-FF72-4780-ADAA-B5F539F1D4C5}"/>
            </a:ext>
          </a:extLst>
        </xdr:cNvPr>
        <xdr:cNvCxnSpPr/>
      </xdr:nvCxnSpPr>
      <xdr:spPr>
        <a:xfrm>
          <a:off x="13703300" y="100545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15875</xdr:rowOff>
    </xdr:from>
    <xdr:to>
      <xdr:col>67</xdr:col>
      <xdr:colOff>101600</xdr:colOff>
      <xdr:row>58</xdr:row>
      <xdr:rowOff>117475</xdr:rowOff>
    </xdr:to>
    <xdr:sp macro="" textlink="">
      <xdr:nvSpPr>
        <xdr:cNvPr id="458" name="楕円 457">
          <a:extLst>
            <a:ext uri="{FF2B5EF4-FFF2-40B4-BE49-F238E27FC236}">
              <a16:creationId xmlns:a16="http://schemas.microsoft.com/office/drawing/2014/main" id="{0481A40D-5330-4A22-A651-BC6328C4E3BA}"/>
            </a:ext>
          </a:extLst>
        </xdr:cNvPr>
        <xdr:cNvSpPr/>
      </xdr:nvSpPr>
      <xdr:spPr>
        <a:xfrm>
          <a:off x="12763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66675</xdr:rowOff>
    </xdr:from>
    <xdr:to>
      <xdr:col>71</xdr:col>
      <xdr:colOff>177800</xdr:colOff>
      <xdr:row>58</xdr:row>
      <xdr:rowOff>110490</xdr:rowOff>
    </xdr:to>
    <xdr:cxnSp macro="">
      <xdr:nvCxnSpPr>
        <xdr:cNvPr id="459" name="直線コネクタ 458">
          <a:extLst>
            <a:ext uri="{FF2B5EF4-FFF2-40B4-BE49-F238E27FC236}">
              <a16:creationId xmlns:a16="http://schemas.microsoft.com/office/drawing/2014/main" id="{FBA8EAB0-F9C6-4B2D-B2DE-E6FE86315B35}"/>
            </a:ext>
          </a:extLst>
        </xdr:cNvPr>
        <xdr:cNvCxnSpPr/>
      </xdr:nvCxnSpPr>
      <xdr:spPr>
        <a:xfrm>
          <a:off x="12814300" y="100107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CBBD63A4-1EF9-4913-86E9-74666B40906C}"/>
            </a:ext>
          </a:extLst>
        </xdr:cNvPr>
        <xdr:cNvSpPr txBox="1"/>
      </xdr:nvSpPr>
      <xdr:spPr>
        <a:xfrm>
          <a:off x="152660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74312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4D0E4A6B-09DC-4288-A24C-826BF9AC1C0D}"/>
            </a:ext>
          </a:extLst>
        </xdr:cNvPr>
        <xdr:cNvSpPr txBox="1"/>
      </xdr:nvSpPr>
      <xdr:spPr>
        <a:xfrm>
          <a:off x="14389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37317734-6DDD-4D2F-A6BF-4B6D3542E3A4}"/>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133367</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3432B3C1-5D7D-41A4-8C99-2A1906ABA99F}"/>
            </a:ext>
          </a:extLst>
        </xdr:cNvPr>
        <xdr:cNvSpPr txBox="1"/>
      </xdr:nvSpPr>
      <xdr:spPr>
        <a:xfrm>
          <a:off x="12611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72407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2BB54B0E-54D8-4E80-B8F6-7A1546173C70}"/>
            </a:ext>
          </a:extLst>
        </xdr:cNvPr>
        <xdr:cNvSpPr txBox="1"/>
      </xdr:nvSpPr>
      <xdr:spPr>
        <a:xfrm>
          <a:off x="152660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70B0FFB1-B7A0-42D0-AEC0-D45D84FC8923}"/>
            </a:ext>
          </a:extLst>
        </xdr:cNvPr>
        <xdr:cNvSpPr txBox="1"/>
      </xdr:nvSpPr>
      <xdr:spPr>
        <a:xfrm>
          <a:off x="14389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6367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85A0E9C5-644E-40E8-8BEA-CFA601D166CA}"/>
            </a:ext>
          </a:extLst>
        </xdr:cNvPr>
        <xdr:cNvSpPr txBox="1"/>
      </xdr:nvSpPr>
      <xdr:spPr>
        <a:xfrm>
          <a:off x="13500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134002</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65137472-E143-429C-9355-203B3EC71A42}"/>
            </a:ext>
          </a:extLst>
        </xdr:cNvPr>
        <xdr:cNvSpPr txBox="1"/>
      </xdr:nvSpPr>
      <xdr:spPr>
        <a:xfrm>
          <a:off x="1261174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96431700-DDD3-4075-9A39-8AADDA41D5E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41179817-EBCD-4504-8E79-580E7E744ED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6B343CD8-CBB1-4AF3-87DC-F5730247533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41306D96-5C02-427F-BDFF-B9577B47AFA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CA2F04D8-C6D5-4313-9752-C4C11F57E0E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39C6D5D2-B9C6-4276-9B54-A46B808E1BB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A1E3DC7C-CEB9-4B3B-8B6E-3598C5E2BC0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6EBC3442-81B8-4DCF-8349-5012A7FC080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B9257FC7-F1D7-4E7A-9ED5-F2F4AD8640E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3F482260-D7B2-412A-A24F-3AFADBB7F3F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B0A32F4E-E169-4762-B294-E2D8E9FA259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EAFD0DA1-F1A3-4CD8-94D3-1408B87C714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78E29889-65A9-40A0-80D8-2B9C6B1A6F4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3AE95737-3359-41AB-912B-F3872DD5009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59EE9E9F-2F26-4A12-9B2C-5D05C5E9ABA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21C671D6-DF6F-4472-A92E-B15DA27BEAB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E405574C-71C1-4A59-A0E6-C69F77A2735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70ADCC6F-99F4-4A7E-89C6-CB243B5D529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15803402-2637-4108-8931-1661971CC75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4DCC3D94-EEB2-4CC0-8B82-A2E97E94D59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36C0B374-1AFA-4480-97BC-47C8E0865D6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329F8180-5492-44FE-8F4F-D6F7CE508A6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855294ED-0FDD-49F1-B886-06EA0992799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91" name="直線コネクタ 490">
          <a:extLst>
            <a:ext uri="{FF2B5EF4-FFF2-40B4-BE49-F238E27FC236}">
              <a16:creationId xmlns:a16="http://schemas.microsoft.com/office/drawing/2014/main" id="{2676BC4D-AA23-4185-B8C7-B1D4F5D7F023}"/>
            </a:ext>
          </a:extLst>
        </xdr:cNvPr>
        <xdr:cNvCxnSpPr/>
      </xdr:nvCxnSpPr>
      <xdr:spPr>
        <a:xfrm flipV="1">
          <a:off x="22160864" y="9594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79C0B6D8-A57A-4A01-A74C-0FA3BDA24913}"/>
            </a:ext>
          </a:extLst>
        </xdr:cNvPr>
        <xdr:cNvSpPr txBox="1"/>
      </xdr:nvSpPr>
      <xdr:spPr>
        <a:xfrm>
          <a:off x="22199600" y="1103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3" name="直線コネクタ 492">
          <a:extLst>
            <a:ext uri="{FF2B5EF4-FFF2-40B4-BE49-F238E27FC236}">
              <a16:creationId xmlns:a16="http://schemas.microsoft.com/office/drawing/2014/main" id="{22891F12-B2A9-4D50-A8E2-BE9CD35B22AF}"/>
            </a:ext>
          </a:extLst>
        </xdr:cNvPr>
        <xdr:cNvCxnSpPr/>
      </xdr:nvCxnSpPr>
      <xdr:spPr>
        <a:xfrm>
          <a:off x="22072600" y="1102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31712E73-F79D-41FD-8AEA-F363C99EBE2F}"/>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5" name="直線コネクタ 494">
          <a:extLst>
            <a:ext uri="{FF2B5EF4-FFF2-40B4-BE49-F238E27FC236}">
              <a16:creationId xmlns:a16="http://schemas.microsoft.com/office/drawing/2014/main" id="{BA5A9144-BF68-4543-AF77-CBE051607918}"/>
            </a:ext>
          </a:extLst>
        </xdr:cNvPr>
        <xdr:cNvCxnSpPr/>
      </xdr:nvCxnSpPr>
      <xdr:spPr>
        <a:xfrm>
          <a:off x="22072600" y="959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04108D04-7B4E-4D07-80F9-AD335318FF33}"/>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7" name="フローチャート: 判断 496">
          <a:extLst>
            <a:ext uri="{FF2B5EF4-FFF2-40B4-BE49-F238E27FC236}">
              <a16:creationId xmlns:a16="http://schemas.microsoft.com/office/drawing/2014/main" id="{B67FEE2E-254F-4EFC-B097-F1BFB307C47B}"/>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98" name="フローチャート: 判断 497">
          <a:extLst>
            <a:ext uri="{FF2B5EF4-FFF2-40B4-BE49-F238E27FC236}">
              <a16:creationId xmlns:a16="http://schemas.microsoft.com/office/drawing/2014/main" id="{3939E98B-31A7-4B4E-913F-C2558913F991}"/>
            </a:ext>
          </a:extLst>
        </xdr:cNvPr>
        <xdr:cNvSpPr/>
      </xdr:nvSpPr>
      <xdr:spPr>
        <a:xfrm>
          <a:off x="21272500" y="1067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99" name="フローチャート: 判断 498">
          <a:extLst>
            <a:ext uri="{FF2B5EF4-FFF2-40B4-BE49-F238E27FC236}">
              <a16:creationId xmlns:a16="http://schemas.microsoft.com/office/drawing/2014/main" id="{3292FF7A-165A-4347-9EBD-8AB7FB9DC210}"/>
            </a:ext>
          </a:extLst>
        </xdr:cNvPr>
        <xdr:cNvSpPr/>
      </xdr:nvSpPr>
      <xdr:spPr>
        <a:xfrm>
          <a:off x="20383500" y="1070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0" name="フローチャート: 判断 499">
          <a:extLst>
            <a:ext uri="{FF2B5EF4-FFF2-40B4-BE49-F238E27FC236}">
              <a16:creationId xmlns:a16="http://schemas.microsoft.com/office/drawing/2014/main" id="{857837E4-3173-443D-A796-A61B26C1B987}"/>
            </a:ext>
          </a:extLst>
        </xdr:cNvPr>
        <xdr:cNvSpPr/>
      </xdr:nvSpPr>
      <xdr:spPr>
        <a:xfrm>
          <a:off x="19494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01" name="フローチャート: 判断 500">
          <a:extLst>
            <a:ext uri="{FF2B5EF4-FFF2-40B4-BE49-F238E27FC236}">
              <a16:creationId xmlns:a16="http://schemas.microsoft.com/office/drawing/2014/main" id="{F5E896F2-7231-4A37-9A38-91B36159C62E}"/>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C4F49038-1B3C-46EC-B772-38363C55259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E741B552-A471-47A1-B7E0-43BE27C2C72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66CDB41-8601-40DF-979C-18F8C7CA381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1DFF1F24-4A0E-4376-AEE2-4FD47395B1D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8094303C-33D4-4885-AD66-47519E7B4CF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92710</xdr:rowOff>
    </xdr:from>
    <xdr:to>
      <xdr:col>116</xdr:col>
      <xdr:colOff>114300</xdr:colOff>
      <xdr:row>64</xdr:row>
      <xdr:rowOff>22860</xdr:rowOff>
    </xdr:to>
    <xdr:sp macro="" textlink="">
      <xdr:nvSpPr>
        <xdr:cNvPr id="507" name="楕円 506">
          <a:extLst>
            <a:ext uri="{FF2B5EF4-FFF2-40B4-BE49-F238E27FC236}">
              <a16:creationId xmlns:a16="http://schemas.microsoft.com/office/drawing/2014/main" id="{F56F0395-2CC7-40AE-9371-B4BE77B7C4D3}"/>
            </a:ext>
          </a:extLst>
        </xdr:cNvPr>
        <xdr:cNvSpPr/>
      </xdr:nvSpPr>
      <xdr:spPr>
        <a:xfrm>
          <a:off x="22110700" y="1089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7637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9564A2D8-3CE1-459C-BBAA-C313A3A1A860}"/>
            </a:ext>
          </a:extLst>
        </xdr:cNvPr>
        <xdr:cNvSpPr txBox="1"/>
      </xdr:nvSpPr>
      <xdr:spPr>
        <a:xfrm>
          <a:off x="221996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95250</xdr:rowOff>
    </xdr:from>
    <xdr:to>
      <xdr:col>112</xdr:col>
      <xdr:colOff>38100</xdr:colOff>
      <xdr:row>64</xdr:row>
      <xdr:rowOff>25400</xdr:rowOff>
    </xdr:to>
    <xdr:sp macro="" textlink="">
      <xdr:nvSpPr>
        <xdr:cNvPr id="509" name="楕円 508">
          <a:extLst>
            <a:ext uri="{FF2B5EF4-FFF2-40B4-BE49-F238E27FC236}">
              <a16:creationId xmlns:a16="http://schemas.microsoft.com/office/drawing/2014/main" id="{A04BC1BD-5DF1-4550-BAF4-9139B23F6476}"/>
            </a:ext>
          </a:extLst>
        </xdr:cNvPr>
        <xdr:cNvSpPr/>
      </xdr:nvSpPr>
      <xdr:spPr>
        <a:xfrm>
          <a:off x="21272500" y="1089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143510</xdr:rowOff>
    </xdr:from>
    <xdr:to>
      <xdr:col>116</xdr:col>
      <xdr:colOff>63500</xdr:colOff>
      <xdr:row>63</xdr:row>
      <xdr:rowOff>146050</xdr:rowOff>
    </xdr:to>
    <xdr:cxnSp macro="">
      <xdr:nvCxnSpPr>
        <xdr:cNvPr id="510" name="直線コネクタ 509">
          <a:extLst>
            <a:ext uri="{FF2B5EF4-FFF2-40B4-BE49-F238E27FC236}">
              <a16:creationId xmlns:a16="http://schemas.microsoft.com/office/drawing/2014/main" id="{E24287AD-9CD3-4AD6-BA56-93C1DD48ED5A}"/>
            </a:ext>
          </a:extLst>
        </xdr:cNvPr>
        <xdr:cNvCxnSpPr/>
      </xdr:nvCxnSpPr>
      <xdr:spPr>
        <a:xfrm flipV="1">
          <a:off x="21323300" y="1094486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99060</xdr:rowOff>
    </xdr:from>
    <xdr:to>
      <xdr:col>107</xdr:col>
      <xdr:colOff>101600</xdr:colOff>
      <xdr:row>64</xdr:row>
      <xdr:rowOff>29210</xdr:rowOff>
    </xdr:to>
    <xdr:sp macro="" textlink="">
      <xdr:nvSpPr>
        <xdr:cNvPr id="511" name="楕円 510">
          <a:extLst>
            <a:ext uri="{FF2B5EF4-FFF2-40B4-BE49-F238E27FC236}">
              <a16:creationId xmlns:a16="http://schemas.microsoft.com/office/drawing/2014/main" id="{B919A94C-BE28-483E-9C57-42744BBA1142}"/>
            </a:ext>
          </a:extLst>
        </xdr:cNvPr>
        <xdr:cNvSpPr/>
      </xdr:nvSpPr>
      <xdr:spPr>
        <a:xfrm>
          <a:off x="20383500" y="1090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146050</xdr:rowOff>
    </xdr:from>
    <xdr:to>
      <xdr:col>111</xdr:col>
      <xdr:colOff>177800</xdr:colOff>
      <xdr:row>63</xdr:row>
      <xdr:rowOff>149860</xdr:rowOff>
    </xdr:to>
    <xdr:cxnSp macro="">
      <xdr:nvCxnSpPr>
        <xdr:cNvPr id="512" name="直線コネクタ 511">
          <a:extLst>
            <a:ext uri="{FF2B5EF4-FFF2-40B4-BE49-F238E27FC236}">
              <a16:creationId xmlns:a16="http://schemas.microsoft.com/office/drawing/2014/main" id="{9CF6896E-AB38-4F52-BC5F-6F616CA9624A}"/>
            </a:ext>
          </a:extLst>
        </xdr:cNvPr>
        <xdr:cNvCxnSpPr/>
      </xdr:nvCxnSpPr>
      <xdr:spPr>
        <a:xfrm flipV="1">
          <a:off x="20434300" y="109474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102870</xdr:rowOff>
    </xdr:from>
    <xdr:to>
      <xdr:col>102</xdr:col>
      <xdr:colOff>165100</xdr:colOff>
      <xdr:row>64</xdr:row>
      <xdr:rowOff>33020</xdr:rowOff>
    </xdr:to>
    <xdr:sp macro="" textlink="">
      <xdr:nvSpPr>
        <xdr:cNvPr id="513" name="楕円 512">
          <a:extLst>
            <a:ext uri="{FF2B5EF4-FFF2-40B4-BE49-F238E27FC236}">
              <a16:creationId xmlns:a16="http://schemas.microsoft.com/office/drawing/2014/main" id="{F8F605B8-DC8F-4A24-907D-C9E18166D020}"/>
            </a:ext>
          </a:extLst>
        </xdr:cNvPr>
        <xdr:cNvSpPr/>
      </xdr:nvSpPr>
      <xdr:spPr>
        <a:xfrm>
          <a:off x="19494500" y="1090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149860</xdr:rowOff>
    </xdr:from>
    <xdr:to>
      <xdr:col>107</xdr:col>
      <xdr:colOff>50800</xdr:colOff>
      <xdr:row>63</xdr:row>
      <xdr:rowOff>153670</xdr:rowOff>
    </xdr:to>
    <xdr:cxnSp macro="">
      <xdr:nvCxnSpPr>
        <xdr:cNvPr id="514" name="直線コネクタ 513">
          <a:extLst>
            <a:ext uri="{FF2B5EF4-FFF2-40B4-BE49-F238E27FC236}">
              <a16:creationId xmlns:a16="http://schemas.microsoft.com/office/drawing/2014/main" id="{41C9378D-217B-4A87-A65C-6293A5356428}"/>
            </a:ext>
          </a:extLst>
        </xdr:cNvPr>
        <xdr:cNvCxnSpPr/>
      </xdr:nvCxnSpPr>
      <xdr:spPr>
        <a:xfrm flipV="1">
          <a:off x="19545300" y="109512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105410</xdr:rowOff>
    </xdr:from>
    <xdr:to>
      <xdr:col>98</xdr:col>
      <xdr:colOff>38100</xdr:colOff>
      <xdr:row>64</xdr:row>
      <xdr:rowOff>35560</xdr:rowOff>
    </xdr:to>
    <xdr:sp macro="" textlink="">
      <xdr:nvSpPr>
        <xdr:cNvPr id="515" name="楕円 514">
          <a:extLst>
            <a:ext uri="{FF2B5EF4-FFF2-40B4-BE49-F238E27FC236}">
              <a16:creationId xmlns:a16="http://schemas.microsoft.com/office/drawing/2014/main" id="{4B78F9C5-3AF7-4DA3-BE9E-9A4C66A12136}"/>
            </a:ext>
          </a:extLst>
        </xdr:cNvPr>
        <xdr:cNvSpPr/>
      </xdr:nvSpPr>
      <xdr:spPr>
        <a:xfrm>
          <a:off x="18605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153670</xdr:rowOff>
    </xdr:from>
    <xdr:to>
      <xdr:col>102</xdr:col>
      <xdr:colOff>114300</xdr:colOff>
      <xdr:row>63</xdr:row>
      <xdr:rowOff>156210</xdr:rowOff>
    </xdr:to>
    <xdr:cxnSp macro="">
      <xdr:nvCxnSpPr>
        <xdr:cNvPr id="516" name="直線コネクタ 515">
          <a:extLst>
            <a:ext uri="{FF2B5EF4-FFF2-40B4-BE49-F238E27FC236}">
              <a16:creationId xmlns:a16="http://schemas.microsoft.com/office/drawing/2014/main" id="{BB08235B-C3D1-47B6-96F7-414D562F23B6}"/>
            </a:ext>
          </a:extLst>
        </xdr:cNvPr>
        <xdr:cNvCxnSpPr/>
      </xdr:nvCxnSpPr>
      <xdr:spPr>
        <a:xfrm flipV="1">
          <a:off x="18656300" y="1095502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517" name="n_1aveValue【保健センター・保健所】&#10;一人当たり面積">
          <a:extLst>
            <a:ext uri="{FF2B5EF4-FFF2-40B4-BE49-F238E27FC236}">
              <a16:creationId xmlns:a16="http://schemas.microsoft.com/office/drawing/2014/main" id="{DD12C49A-05C0-4350-B1D3-00A602A63C59}"/>
            </a:ext>
          </a:extLst>
        </xdr:cNvPr>
        <xdr:cNvSpPr txBox="1"/>
      </xdr:nvSpPr>
      <xdr:spPr>
        <a:xfrm>
          <a:off x="2107572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518" name="n_2aveValue【保健センター・保健所】&#10;一人当たり面積">
          <a:extLst>
            <a:ext uri="{FF2B5EF4-FFF2-40B4-BE49-F238E27FC236}">
              <a16:creationId xmlns:a16="http://schemas.microsoft.com/office/drawing/2014/main" id="{E467E7A5-7CD5-4F46-B6C3-A6599F2D2B18}"/>
            </a:ext>
          </a:extLst>
        </xdr:cNvPr>
        <xdr:cNvSpPr txBox="1"/>
      </xdr:nvSpPr>
      <xdr:spPr>
        <a:xfrm>
          <a:off x="20199427"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519" name="n_3aveValue【保健センター・保健所】&#10;一人当たり面積">
          <a:extLst>
            <a:ext uri="{FF2B5EF4-FFF2-40B4-BE49-F238E27FC236}">
              <a16:creationId xmlns:a16="http://schemas.microsoft.com/office/drawing/2014/main" id="{0872F48E-23AE-45D1-BA39-B6136E51CF80}"/>
            </a:ext>
          </a:extLst>
        </xdr:cNvPr>
        <xdr:cNvSpPr txBox="1"/>
      </xdr:nvSpPr>
      <xdr:spPr>
        <a:xfrm>
          <a:off x="19310427" y="1049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20" name="n_4aveValue【保健センター・保健所】&#10;一人当たり面積">
          <a:extLst>
            <a:ext uri="{FF2B5EF4-FFF2-40B4-BE49-F238E27FC236}">
              <a16:creationId xmlns:a16="http://schemas.microsoft.com/office/drawing/2014/main" id="{95EE0D40-862F-471B-92EF-F3924EAE13FC}"/>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16527</xdr:rowOff>
    </xdr:from>
    <xdr:ext cx="469744" cy="259045"/>
    <xdr:sp macro="" textlink="">
      <xdr:nvSpPr>
        <xdr:cNvPr id="521" name="n_1mainValue【保健センター・保健所】&#10;一人当たり面積">
          <a:extLst>
            <a:ext uri="{FF2B5EF4-FFF2-40B4-BE49-F238E27FC236}">
              <a16:creationId xmlns:a16="http://schemas.microsoft.com/office/drawing/2014/main" id="{E681A988-2B88-49E7-B3A3-23D14B200875}"/>
            </a:ext>
          </a:extLst>
        </xdr:cNvPr>
        <xdr:cNvSpPr txBox="1"/>
      </xdr:nvSpPr>
      <xdr:spPr>
        <a:xfrm>
          <a:off x="21075727" y="1098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20337</xdr:rowOff>
    </xdr:from>
    <xdr:ext cx="469744" cy="259045"/>
    <xdr:sp macro="" textlink="">
      <xdr:nvSpPr>
        <xdr:cNvPr id="522" name="n_2mainValue【保健センター・保健所】&#10;一人当たり面積">
          <a:extLst>
            <a:ext uri="{FF2B5EF4-FFF2-40B4-BE49-F238E27FC236}">
              <a16:creationId xmlns:a16="http://schemas.microsoft.com/office/drawing/2014/main" id="{97DFC464-A225-438E-B931-CC1FDBDF6AD4}"/>
            </a:ext>
          </a:extLst>
        </xdr:cNvPr>
        <xdr:cNvSpPr txBox="1"/>
      </xdr:nvSpPr>
      <xdr:spPr>
        <a:xfrm>
          <a:off x="20199427" y="1099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24147</xdr:rowOff>
    </xdr:from>
    <xdr:ext cx="469744" cy="259045"/>
    <xdr:sp macro="" textlink="">
      <xdr:nvSpPr>
        <xdr:cNvPr id="523" name="n_3mainValue【保健センター・保健所】&#10;一人当たり面積">
          <a:extLst>
            <a:ext uri="{FF2B5EF4-FFF2-40B4-BE49-F238E27FC236}">
              <a16:creationId xmlns:a16="http://schemas.microsoft.com/office/drawing/2014/main" id="{808A4C77-7F91-4DA5-84E4-0A7D2E0B06B8}"/>
            </a:ext>
          </a:extLst>
        </xdr:cNvPr>
        <xdr:cNvSpPr txBox="1"/>
      </xdr:nvSpPr>
      <xdr:spPr>
        <a:xfrm>
          <a:off x="19310427" y="1099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26687</xdr:rowOff>
    </xdr:from>
    <xdr:ext cx="469744" cy="259045"/>
    <xdr:sp macro="" textlink="">
      <xdr:nvSpPr>
        <xdr:cNvPr id="524" name="n_4mainValue【保健センター・保健所】&#10;一人当たり面積">
          <a:extLst>
            <a:ext uri="{FF2B5EF4-FFF2-40B4-BE49-F238E27FC236}">
              <a16:creationId xmlns:a16="http://schemas.microsoft.com/office/drawing/2014/main" id="{2CDCD704-5FA8-4E43-990B-1946EE81D843}"/>
            </a:ext>
          </a:extLst>
        </xdr:cNvPr>
        <xdr:cNvSpPr txBox="1"/>
      </xdr:nvSpPr>
      <xdr:spPr>
        <a:xfrm>
          <a:off x="18421427"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747AC3C1-83F1-46A3-AF38-7785126CA9A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AD78C6B9-78E0-4026-8E28-3BF8D93D343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6D9E450A-2B9F-4598-91D4-53DF7972AD6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2A8091C4-8FED-4569-AF1C-3A0FDE426C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7812B372-EF70-4241-9B72-FFF6397F8F3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DA71E101-CCCD-4769-A3E1-8E86B7CBF07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D41AB56B-4C54-4FDA-9E9E-C3A47B74E2B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B8977696-4B06-4A94-B95F-1232C15120C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FD9140AF-BBBA-462F-8BE8-01725E07764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7F7CCF86-3894-4EE8-A0E5-3DB8E36E09D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80AE5B86-9D2A-46B1-9A38-121AFB2C0E1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338836A7-0895-44D2-A6DA-880480124C4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75446D2A-84F1-48B3-BCC6-DE4257DB47E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98E4E898-3BE2-4AAC-9676-8113ABB9C94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7EE4D5DD-B534-4E15-962A-0BBDF55DF58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E6DF073E-8A84-4176-B08D-2E2284F16E0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F2A0CD6B-1EA2-4DB6-B42B-A2B89BEBC00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91D5B7EA-449E-4244-8E4C-DC7BBD7E1F8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42464A4A-6BF9-4FD8-9098-4C315544F23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66D87B52-6611-4258-90AD-31C88F09AE3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7EEDC5C9-0527-40AA-8C67-C7225B321CD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08938616-AC29-4968-B719-B97838BC649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0225D968-285D-4B5C-B75E-89166615C6C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42F68781-5BFC-4D14-B8BA-F71E4F3EE2C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9" name="直線コネクタ 548">
          <a:extLst>
            <a:ext uri="{FF2B5EF4-FFF2-40B4-BE49-F238E27FC236}">
              <a16:creationId xmlns:a16="http://schemas.microsoft.com/office/drawing/2014/main" id="{3D05C5B2-C17E-4103-92E6-AA3F1514D541}"/>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65EBEA57-7D42-4677-B44F-4DE2A960E46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1" name="直線コネクタ 550">
          <a:extLst>
            <a:ext uri="{FF2B5EF4-FFF2-40B4-BE49-F238E27FC236}">
              <a16:creationId xmlns:a16="http://schemas.microsoft.com/office/drawing/2014/main" id="{B4D5F67C-50FE-4CFC-8DAC-46A562BCB54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9E79991B-C93F-4719-B01A-10C5E1CC6CBB}"/>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3" name="直線コネクタ 552">
          <a:extLst>
            <a:ext uri="{FF2B5EF4-FFF2-40B4-BE49-F238E27FC236}">
              <a16:creationId xmlns:a16="http://schemas.microsoft.com/office/drawing/2014/main" id="{3AEFC620-97EF-471F-A45A-6BD9DED53F27}"/>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0D3F7A26-F0B9-4544-930C-91A293C3F679}"/>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5" name="フローチャート: 判断 554">
          <a:extLst>
            <a:ext uri="{FF2B5EF4-FFF2-40B4-BE49-F238E27FC236}">
              <a16:creationId xmlns:a16="http://schemas.microsoft.com/office/drawing/2014/main" id="{2EFC28F7-FCBD-4502-BF94-237FDB37D063}"/>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6" name="フローチャート: 判断 555">
          <a:extLst>
            <a:ext uri="{FF2B5EF4-FFF2-40B4-BE49-F238E27FC236}">
              <a16:creationId xmlns:a16="http://schemas.microsoft.com/office/drawing/2014/main" id="{A1DED157-4B16-49DA-B501-62CA4D07F855}"/>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7" name="フローチャート: 判断 556">
          <a:extLst>
            <a:ext uri="{FF2B5EF4-FFF2-40B4-BE49-F238E27FC236}">
              <a16:creationId xmlns:a16="http://schemas.microsoft.com/office/drawing/2014/main" id="{410E7D07-A192-4100-B3B5-C68B827DFB6E}"/>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8" name="フローチャート: 判断 557">
          <a:extLst>
            <a:ext uri="{FF2B5EF4-FFF2-40B4-BE49-F238E27FC236}">
              <a16:creationId xmlns:a16="http://schemas.microsoft.com/office/drawing/2014/main" id="{6A0CA9D1-880E-4031-9439-FD2F8FFA2363}"/>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9" name="フローチャート: 判断 558">
          <a:extLst>
            <a:ext uri="{FF2B5EF4-FFF2-40B4-BE49-F238E27FC236}">
              <a16:creationId xmlns:a16="http://schemas.microsoft.com/office/drawing/2014/main" id="{8F5AEDA1-1166-4FB5-9C36-6B3CA78E5A18}"/>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85C7243A-A05F-4880-83D4-A4CB831C331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3E44A7EF-6D1A-4DC1-A223-47C2721D325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832DCD69-C2C1-46B4-B816-9ECB2387BEE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37140134-A0A5-4E62-A63A-1D6BEF34206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64664E60-CC73-4049-8F64-2C70FC08829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65405</xdr:rowOff>
    </xdr:from>
    <xdr:to>
      <xdr:col>85</xdr:col>
      <xdr:colOff>177800</xdr:colOff>
      <xdr:row>84</xdr:row>
      <xdr:rowOff>167005</xdr:rowOff>
    </xdr:to>
    <xdr:sp macro="" textlink="">
      <xdr:nvSpPr>
        <xdr:cNvPr id="565" name="楕円 564">
          <a:extLst>
            <a:ext uri="{FF2B5EF4-FFF2-40B4-BE49-F238E27FC236}">
              <a16:creationId xmlns:a16="http://schemas.microsoft.com/office/drawing/2014/main" id="{4FE90ACD-AC26-454B-9773-12AB8CD423BF}"/>
            </a:ext>
          </a:extLst>
        </xdr:cNvPr>
        <xdr:cNvSpPr/>
      </xdr:nvSpPr>
      <xdr:spPr>
        <a:xfrm>
          <a:off x="162687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43832</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BA89FEDD-5CBE-4799-A282-F4108CCA7933}"/>
            </a:ext>
          </a:extLst>
        </xdr:cNvPr>
        <xdr:cNvSpPr txBox="1"/>
      </xdr:nvSpPr>
      <xdr:spPr>
        <a:xfrm>
          <a:off x="16357600"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17780</xdr:rowOff>
    </xdr:from>
    <xdr:to>
      <xdr:col>81</xdr:col>
      <xdr:colOff>101600</xdr:colOff>
      <xdr:row>84</xdr:row>
      <xdr:rowOff>119380</xdr:rowOff>
    </xdr:to>
    <xdr:sp macro="" textlink="">
      <xdr:nvSpPr>
        <xdr:cNvPr id="567" name="楕円 566">
          <a:extLst>
            <a:ext uri="{FF2B5EF4-FFF2-40B4-BE49-F238E27FC236}">
              <a16:creationId xmlns:a16="http://schemas.microsoft.com/office/drawing/2014/main" id="{65A2FAC0-92DF-48EC-9837-DF21FEB294C4}"/>
            </a:ext>
          </a:extLst>
        </xdr:cNvPr>
        <xdr:cNvSpPr/>
      </xdr:nvSpPr>
      <xdr:spPr>
        <a:xfrm>
          <a:off x="15430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68580</xdr:rowOff>
    </xdr:from>
    <xdr:to>
      <xdr:col>85</xdr:col>
      <xdr:colOff>127000</xdr:colOff>
      <xdr:row>84</xdr:row>
      <xdr:rowOff>116205</xdr:rowOff>
    </xdr:to>
    <xdr:cxnSp macro="">
      <xdr:nvCxnSpPr>
        <xdr:cNvPr id="568" name="直線コネクタ 567">
          <a:extLst>
            <a:ext uri="{FF2B5EF4-FFF2-40B4-BE49-F238E27FC236}">
              <a16:creationId xmlns:a16="http://schemas.microsoft.com/office/drawing/2014/main" id="{B7B6B053-5BA9-4771-92D9-EAE93B2D9952}"/>
            </a:ext>
          </a:extLst>
        </xdr:cNvPr>
        <xdr:cNvCxnSpPr/>
      </xdr:nvCxnSpPr>
      <xdr:spPr>
        <a:xfrm>
          <a:off x="15481300" y="144703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133986</xdr:rowOff>
    </xdr:from>
    <xdr:to>
      <xdr:col>76</xdr:col>
      <xdr:colOff>165100</xdr:colOff>
      <xdr:row>84</xdr:row>
      <xdr:rowOff>64136</xdr:rowOff>
    </xdr:to>
    <xdr:sp macro="" textlink="">
      <xdr:nvSpPr>
        <xdr:cNvPr id="569" name="楕円 568">
          <a:extLst>
            <a:ext uri="{FF2B5EF4-FFF2-40B4-BE49-F238E27FC236}">
              <a16:creationId xmlns:a16="http://schemas.microsoft.com/office/drawing/2014/main" id="{4B9CD3E2-1087-4B79-A14B-39A4D17C0E7D}"/>
            </a:ext>
          </a:extLst>
        </xdr:cNvPr>
        <xdr:cNvSpPr/>
      </xdr:nvSpPr>
      <xdr:spPr>
        <a:xfrm>
          <a:off x="14541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13336</xdr:rowOff>
    </xdr:from>
    <xdr:to>
      <xdr:col>81</xdr:col>
      <xdr:colOff>50800</xdr:colOff>
      <xdr:row>84</xdr:row>
      <xdr:rowOff>68580</xdr:rowOff>
    </xdr:to>
    <xdr:cxnSp macro="">
      <xdr:nvCxnSpPr>
        <xdr:cNvPr id="570" name="直線コネクタ 569">
          <a:extLst>
            <a:ext uri="{FF2B5EF4-FFF2-40B4-BE49-F238E27FC236}">
              <a16:creationId xmlns:a16="http://schemas.microsoft.com/office/drawing/2014/main" id="{021CD35B-E716-447D-B5DA-64741E423B83}"/>
            </a:ext>
          </a:extLst>
        </xdr:cNvPr>
        <xdr:cNvCxnSpPr/>
      </xdr:nvCxnSpPr>
      <xdr:spPr>
        <a:xfrm>
          <a:off x="14592300" y="14415136"/>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76836</xdr:rowOff>
    </xdr:from>
    <xdr:to>
      <xdr:col>72</xdr:col>
      <xdr:colOff>38100</xdr:colOff>
      <xdr:row>84</xdr:row>
      <xdr:rowOff>6986</xdr:rowOff>
    </xdr:to>
    <xdr:sp macro="" textlink="">
      <xdr:nvSpPr>
        <xdr:cNvPr id="571" name="楕円 570">
          <a:extLst>
            <a:ext uri="{FF2B5EF4-FFF2-40B4-BE49-F238E27FC236}">
              <a16:creationId xmlns:a16="http://schemas.microsoft.com/office/drawing/2014/main" id="{B4431FD3-374D-419F-837B-9B4077737808}"/>
            </a:ext>
          </a:extLst>
        </xdr:cNvPr>
        <xdr:cNvSpPr/>
      </xdr:nvSpPr>
      <xdr:spPr>
        <a:xfrm>
          <a:off x="13652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127636</xdr:rowOff>
    </xdr:from>
    <xdr:to>
      <xdr:col>76</xdr:col>
      <xdr:colOff>114300</xdr:colOff>
      <xdr:row>84</xdr:row>
      <xdr:rowOff>13336</xdr:rowOff>
    </xdr:to>
    <xdr:cxnSp macro="">
      <xdr:nvCxnSpPr>
        <xdr:cNvPr id="572" name="直線コネクタ 571">
          <a:extLst>
            <a:ext uri="{FF2B5EF4-FFF2-40B4-BE49-F238E27FC236}">
              <a16:creationId xmlns:a16="http://schemas.microsoft.com/office/drawing/2014/main" id="{6C2C0C0A-3190-4EAE-A6E8-4537FABB57AB}"/>
            </a:ext>
          </a:extLst>
        </xdr:cNvPr>
        <xdr:cNvCxnSpPr/>
      </xdr:nvCxnSpPr>
      <xdr:spPr>
        <a:xfrm>
          <a:off x="13703300" y="143579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31114</xdr:rowOff>
    </xdr:from>
    <xdr:to>
      <xdr:col>67</xdr:col>
      <xdr:colOff>101600</xdr:colOff>
      <xdr:row>83</xdr:row>
      <xdr:rowOff>132714</xdr:rowOff>
    </xdr:to>
    <xdr:sp macro="" textlink="">
      <xdr:nvSpPr>
        <xdr:cNvPr id="573" name="楕円 572">
          <a:extLst>
            <a:ext uri="{FF2B5EF4-FFF2-40B4-BE49-F238E27FC236}">
              <a16:creationId xmlns:a16="http://schemas.microsoft.com/office/drawing/2014/main" id="{F0496987-A75A-4AE2-8350-2AB184D037CC}"/>
            </a:ext>
          </a:extLst>
        </xdr:cNvPr>
        <xdr:cNvSpPr/>
      </xdr:nvSpPr>
      <xdr:spPr>
        <a:xfrm>
          <a:off x="127635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81914</xdr:rowOff>
    </xdr:from>
    <xdr:to>
      <xdr:col>71</xdr:col>
      <xdr:colOff>177800</xdr:colOff>
      <xdr:row>83</xdr:row>
      <xdr:rowOff>127636</xdr:rowOff>
    </xdr:to>
    <xdr:cxnSp macro="">
      <xdr:nvCxnSpPr>
        <xdr:cNvPr id="574" name="直線コネクタ 573">
          <a:extLst>
            <a:ext uri="{FF2B5EF4-FFF2-40B4-BE49-F238E27FC236}">
              <a16:creationId xmlns:a16="http://schemas.microsoft.com/office/drawing/2014/main" id="{D7B9A905-8202-4F57-A5F4-CB79B4FEC5DD}"/>
            </a:ext>
          </a:extLst>
        </xdr:cNvPr>
        <xdr:cNvCxnSpPr/>
      </xdr:nvCxnSpPr>
      <xdr:spPr>
        <a:xfrm>
          <a:off x="12814300" y="143122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5" name="n_1aveValue【消防施設】&#10;有形固定資産減価償却率">
          <a:extLst>
            <a:ext uri="{FF2B5EF4-FFF2-40B4-BE49-F238E27FC236}">
              <a16:creationId xmlns:a16="http://schemas.microsoft.com/office/drawing/2014/main" id="{847A317E-E37D-4A35-AFC3-3B5C793E0E94}"/>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6" name="n_2aveValue【消防施設】&#10;有形固定資産減価償却率">
          <a:extLst>
            <a:ext uri="{FF2B5EF4-FFF2-40B4-BE49-F238E27FC236}">
              <a16:creationId xmlns:a16="http://schemas.microsoft.com/office/drawing/2014/main" id="{768D7A1D-3BC6-4E26-B7D5-5986D6DD8574}"/>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7" name="n_3aveValue【消防施設】&#10;有形固定資産減価償却率">
          <a:extLst>
            <a:ext uri="{FF2B5EF4-FFF2-40B4-BE49-F238E27FC236}">
              <a16:creationId xmlns:a16="http://schemas.microsoft.com/office/drawing/2014/main" id="{D9EA7B4D-14A3-4B00-8CEC-79608FB5EF2D}"/>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8" name="n_4aveValue【消防施設】&#10;有形固定資産減価償却率">
          <a:extLst>
            <a:ext uri="{FF2B5EF4-FFF2-40B4-BE49-F238E27FC236}">
              <a16:creationId xmlns:a16="http://schemas.microsoft.com/office/drawing/2014/main" id="{3D34B016-30B9-4DFA-87C9-568F4184B490}"/>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110507</xdr:rowOff>
    </xdr:from>
    <xdr:ext cx="405111" cy="259045"/>
    <xdr:sp macro="" textlink="">
      <xdr:nvSpPr>
        <xdr:cNvPr id="579" name="n_1mainValue【消防施設】&#10;有形固定資産減価償却率">
          <a:extLst>
            <a:ext uri="{FF2B5EF4-FFF2-40B4-BE49-F238E27FC236}">
              <a16:creationId xmlns:a16="http://schemas.microsoft.com/office/drawing/2014/main" id="{A316859D-7FD4-49AC-A776-F8D6E70C191C}"/>
            </a:ext>
          </a:extLst>
        </xdr:cNvPr>
        <xdr:cNvSpPr txBox="1"/>
      </xdr:nvSpPr>
      <xdr:spPr>
        <a:xfrm>
          <a:off x="152660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55263</xdr:rowOff>
    </xdr:from>
    <xdr:ext cx="405111" cy="259045"/>
    <xdr:sp macro="" textlink="">
      <xdr:nvSpPr>
        <xdr:cNvPr id="580" name="n_2mainValue【消防施設】&#10;有形固定資産減価償却率">
          <a:extLst>
            <a:ext uri="{FF2B5EF4-FFF2-40B4-BE49-F238E27FC236}">
              <a16:creationId xmlns:a16="http://schemas.microsoft.com/office/drawing/2014/main" id="{284CA8E8-6C14-4C61-B0B2-E370D69A24D3}"/>
            </a:ext>
          </a:extLst>
        </xdr:cNvPr>
        <xdr:cNvSpPr txBox="1"/>
      </xdr:nvSpPr>
      <xdr:spPr>
        <a:xfrm>
          <a:off x="143897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169563</xdr:rowOff>
    </xdr:from>
    <xdr:ext cx="405111" cy="259045"/>
    <xdr:sp macro="" textlink="">
      <xdr:nvSpPr>
        <xdr:cNvPr id="581" name="n_3mainValue【消防施設】&#10;有形固定資産減価償却率">
          <a:extLst>
            <a:ext uri="{FF2B5EF4-FFF2-40B4-BE49-F238E27FC236}">
              <a16:creationId xmlns:a16="http://schemas.microsoft.com/office/drawing/2014/main" id="{9C338BC0-559A-44F1-969D-2449E878FAF3}"/>
            </a:ext>
          </a:extLst>
        </xdr:cNvPr>
        <xdr:cNvSpPr txBox="1"/>
      </xdr:nvSpPr>
      <xdr:spPr>
        <a:xfrm>
          <a:off x="135007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123841</xdr:rowOff>
    </xdr:from>
    <xdr:ext cx="405111" cy="259045"/>
    <xdr:sp macro="" textlink="">
      <xdr:nvSpPr>
        <xdr:cNvPr id="582" name="n_4mainValue【消防施設】&#10;有形固定資産減価償却率">
          <a:extLst>
            <a:ext uri="{FF2B5EF4-FFF2-40B4-BE49-F238E27FC236}">
              <a16:creationId xmlns:a16="http://schemas.microsoft.com/office/drawing/2014/main" id="{20B4FFBF-5772-452B-9A51-078DD724589E}"/>
            </a:ext>
          </a:extLst>
        </xdr:cNvPr>
        <xdr:cNvSpPr txBox="1"/>
      </xdr:nvSpPr>
      <xdr:spPr>
        <a:xfrm>
          <a:off x="12611744"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529C4900-E4B4-4AB3-A244-C270AA27E5E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3D354E23-FE2C-44CD-9813-F3BCEAAA847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5D81AA27-B700-4695-BED0-F8046577854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A0F13824-C2D5-41DC-A091-23C3BE24DE6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319C6A86-4E6F-4AA1-BA69-77365E1CA92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D05CE2BA-A86C-4345-9F60-377D1F74F0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F574367D-DB95-4090-91D8-D648B1C92C2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097D71F9-1B74-482C-9962-20B3C5B4668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74F7CB2C-188B-4022-A161-027E173FCF9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F9653C2D-936B-4B9F-866B-9B506C4AD57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364F59E8-365C-4EEB-B1A2-7AB567B23BD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6FAFE844-4462-49EE-9D73-36928213C77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7431F092-EEE2-4251-9445-99A17E0239D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6" name="テキスト ボックス 595">
          <a:extLst>
            <a:ext uri="{FF2B5EF4-FFF2-40B4-BE49-F238E27FC236}">
              <a16:creationId xmlns:a16="http://schemas.microsoft.com/office/drawing/2014/main" id="{850F6B82-8EEB-411E-A9CA-925F0CC6E357}"/>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7DF198C0-CDAC-4002-B302-7AD29347547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8" name="テキスト ボックス 597">
          <a:extLst>
            <a:ext uri="{FF2B5EF4-FFF2-40B4-BE49-F238E27FC236}">
              <a16:creationId xmlns:a16="http://schemas.microsoft.com/office/drawing/2014/main" id="{7C0BCA41-B1E2-41E2-8A04-13DA3C028E1A}"/>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3D3B1135-6790-4CE2-A158-5CAFA2B1343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0" name="テキスト ボックス 599">
          <a:extLst>
            <a:ext uri="{FF2B5EF4-FFF2-40B4-BE49-F238E27FC236}">
              <a16:creationId xmlns:a16="http://schemas.microsoft.com/office/drawing/2014/main" id="{C87018F3-CB43-4A4A-8BE1-739D3148F4FC}"/>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80515EA9-F70A-4455-BC7A-77F7E025551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2" name="テキスト ボックス 601">
          <a:extLst>
            <a:ext uri="{FF2B5EF4-FFF2-40B4-BE49-F238E27FC236}">
              <a16:creationId xmlns:a16="http://schemas.microsoft.com/office/drawing/2014/main" id="{66F45831-E364-4C2E-979D-D5CCCC7BCAC9}"/>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C888C4B2-2036-436F-81E6-B95CD7DAC69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4" name="テキスト ボックス 603">
          <a:extLst>
            <a:ext uri="{FF2B5EF4-FFF2-40B4-BE49-F238E27FC236}">
              <a16:creationId xmlns:a16="http://schemas.microsoft.com/office/drawing/2014/main" id="{82624F78-E303-4278-B4AA-F480EFDC9001}"/>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01E19547-E40F-4355-916A-E8EEE62AD09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6" name="テキスト ボックス 605">
          <a:extLst>
            <a:ext uri="{FF2B5EF4-FFF2-40B4-BE49-F238E27FC236}">
              <a16:creationId xmlns:a16="http://schemas.microsoft.com/office/drawing/2014/main" id="{24473E58-431E-41F6-B12A-D6606C819136}"/>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CAFAC23C-4582-4DFE-85A9-7168C359E86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8" name="直線コネクタ 607">
          <a:extLst>
            <a:ext uri="{FF2B5EF4-FFF2-40B4-BE49-F238E27FC236}">
              <a16:creationId xmlns:a16="http://schemas.microsoft.com/office/drawing/2014/main" id="{E8B038ED-7C4A-42CC-BA56-AEBF56892B82}"/>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9" name="【消防施設】&#10;一人当たり面積最小値テキスト">
          <a:extLst>
            <a:ext uri="{FF2B5EF4-FFF2-40B4-BE49-F238E27FC236}">
              <a16:creationId xmlns:a16="http://schemas.microsoft.com/office/drawing/2014/main" id="{1C8FCD12-C2AA-4068-87AB-1A79A07E1493}"/>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0" name="直線コネクタ 609">
          <a:extLst>
            <a:ext uri="{FF2B5EF4-FFF2-40B4-BE49-F238E27FC236}">
              <a16:creationId xmlns:a16="http://schemas.microsoft.com/office/drawing/2014/main" id="{5C962D30-C351-4F7E-A02D-B61B88D05C73}"/>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1" name="【消防施設】&#10;一人当たり面積最大値テキスト">
          <a:extLst>
            <a:ext uri="{FF2B5EF4-FFF2-40B4-BE49-F238E27FC236}">
              <a16:creationId xmlns:a16="http://schemas.microsoft.com/office/drawing/2014/main" id="{025A2998-F88C-47A2-8280-8B57A7723865}"/>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2" name="直線コネクタ 611">
          <a:extLst>
            <a:ext uri="{FF2B5EF4-FFF2-40B4-BE49-F238E27FC236}">
              <a16:creationId xmlns:a16="http://schemas.microsoft.com/office/drawing/2014/main" id="{8BECA019-834F-49D7-8A63-0BA9388C523B}"/>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3" name="【消防施設】&#10;一人当たり面積平均値テキスト">
          <a:extLst>
            <a:ext uri="{FF2B5EF4-FFF2-40B4-BE49-F238E27FC236}">
              <a16:creationId xmlns:a16="http://schemas.microsoft.com/office/drawing/2014/main" id="{07465082-230A-4004-AF99-80EE34FC59D0}"/>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4" name="フローチャート: 判断 613">
          <a:extLst>
            <a:ext uri="{FF2B5EF4-FFF2-40B4-BE49-F238E27FC236}">
              <a16:creationId xmlns:a16="http://schemas.microsoft.com/office/drawing/2014/main" id="{EE2F2997-D366-4AA5-9C9E-C8E323E43744}"/>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5" name="フローチャート: 判断 614">
          <a:extLst>
            <a:ext uri="{FF2B5EF4-FFF2-40B4-BE49-F238E27FC236}">
              <a16:creationId xmlns:a16="http://schemas.microsoft.com/office/drawing/2014/main" id="{C5BE5563-5025-4AEB-BC86-E806740C2E29}"/>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6" name="フローチャート: 判断 615">
          <a:extLst>
            <a:ext uri="{FF2B5EF4-FFF2-40B4-BE49-F238E27FC236}">
              <a16:creationId xmlns:a16="http://schemas.microsoft.com/office/drawing/2014/main" id="{A721B806-7830-4B53-8A43-C66439DE9929}"/>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7" name="フローチャート: 判断 616">
          <a:extLst>
            <a:ext uri="{FF2B5EF4-FFF2-40B4-BE49-F238E27FC236}">
              <a16:creationId xmlns:a16="http://schemas.microsoft.com/office/drawing/2014/main" id="{676A8C35-F3AE-4F96-BCF4-8D215B89AC44}"/>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8" name="フローチャート: 判断 617">
          <a:extLst>
            <a:ext uri="{FF2B5EF4-FFF2-40B4-BE49-F238E27FC236}">
              <a16:creationId xmlns:a16="http://schemas.microsoft.com/office/drawing/2014/main" id="{4EEBE3C2-C028-4CB3-B96F-2A0432112790}"/>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1556C0E7-BDEE-4C9E-BFD4-2DDB74F508D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BD6CD3FD-F4C5-44AC-BF2B-F3DCC3FB8BE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1A9E4F1-53E0-4E24-B2B1-3756114E49F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4D6E8FCF-BCC8-4993-9383-CD5416A9159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F5D2DF1B-A855-45FC-AD44-E91881B681C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116546</xdr:rowOff>
    </xdr:from>
    <xdr:to>
      <xdr:col>116</xdr:col>
      <xdr:colOff>114300</xdr:colOff>
      <xdr:row>87</xdr:row>
      <xdr:rowOff>46696</xdr:rowOff>
    </xdr:to>
    <xdr:sp macro="" textlink="">
      <xdr:nvSpPr>
        <xdr:cNvPr id="624" name="楕円 623">
          <a:extLst>
            <a:ext uri="{FF2B5EF4-FFF2-40B4-BE49-F238E27FC236}">
              <a16:creationId xmlns:a16="http://schemas.microsoft.com/office/drawing/2014/main" id="{C858241F-1605-4D86-9520-BA20CAFE2C9F}"/>
            </a:ext>
          </a:extLst>
        </xdr:cNvPr>
        <xdr:cNvSpPr/>
      </xdr:nvSpPr>
      <xdr:spPr>
        <a:xfrm>
          <a:off x="22110700" y="1486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5" name="【消防施設】&#10;一人当たり面積該当値テキスト">
          <a:extLst>
            <a:ext uri="{FF2B5EF4-FFF2-40B4-BE49-F238E27FC236}">
              <a16:creationId xmlns:a16="http://schemas.microsoft.com/office/drawing/2014/main" id="{38E94210-8C90-4B59-A8CB-EAF86FAB75C7}"/>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116601</xdr:rowOff>
    </xdr:from>
    <xdr:to>
      <xdr:col>112</xdr:col>
      <xdr:colOff>38100</xdr:colOff>
      <xdr:row>87</xdr:row>
      <xdr:rowOff>46751</xdr:rowOff>
    </xdr:to>
    <xdr:sp macro="" textlink="">
      <xdr:nvSpPr>
        <xdr:cNvPr id="626" name="楕円 625">
          <a:extLst>
            <a:ext uri="{FF2B5EF4-FFF2-40B4-BE49-F238E27FC236}">
              <a16:creationId xmlns:a16="http://schemas.microsoft.com/office/drawing/2014/main" id="{0EFA2A55-672E-4A89-8E48-B0DF44EC6FE1}"/>
            </a:ext>
          </a:extLst>
        </xdr:cNvPr>
        <xdr:cNvSpPr/>
      </xdr:nvSpPr>
      <xdr:spPr>
        <a:xfrm>
          <a:off x="21272500" y="1486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167346</xdr:rowOff>
    </xdr:from>
    <xdr:to>
      <xdr:col>116</xdr:col>
      <xdr:colOff>63500</xdr:colOff>
      <xdr:row>86</xdr:row>
      <xdr:rowOff>167401</xdr:rowOff>
    </xdr:to>
    <xdr:cxnSp macro="">
      <xdr:nvCxnSpPr>
        <xdr:cNvPr id="627" name="直線コネクタ 626">
          <a:extLst>
            <a:ext uri="{FF2B5EF4-FFF2-40B4-BE49-F238E27FC236}">
              <a16:creationId xmlns:a16="http://schemas.microsoft.com/office/drawing/2014/main" id="{00F34501-A65D-41FA-9309-98F4E771A308}"/>
            </a:ext>
          </a:extLst>
        </xdr:cNvPr>
        <xdr:cNvCxnSpPr/>
      </xdr:nvCxnSpPr>
      <xdr:spPr>
        <a:xfrm flipV="1">
          <a:off x="21323300" y="14912046"/>
          <a:ext cx="8382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116633</xdr:rowOff>
    </xdr:from>
    <xdr:to>
      <xdr:col>107</xdr:col>
      <xdr:colOff>101600</xdr:colOff>
      <xdr:row>87</xdr:row>
      <xdr:rowOff>46783</xdr:rowOff>
    </xdr:to>
    <xdr:sp macro="" textlink="">
      <xdr:nvSpPr>
        <xdr:cNvPr id="628" name="楕円 627">
          <a:extLst>
            <a:ext uri="{FF2B5EF4-FFF2-40B4-BE49-F238E27FC236}">
              <a16:creationId xmlns:a16="http://schemas.microsoft.com/office/drawing/2014/main" id="{FA4097E4-ED94-4616-97C1-762A9A77EEC0}"/>
            </a:ext>
          </a:extLst>
        </xdr:cNvPr>
        <xdr:cNvSpPr/>
      </xdr:nvSpPr>
      <xdr:spPr>
        <a:xfrm>
          <a:off x="20383500" y="148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167401</xdr:rowOff>
    </xdr:from>
    <xdr:to>
      <xdr:col>111</xdr:col>
      <xdr:colOff>177800</xdr:colOff>
      <xdr:row>86</xdr:row>
      <xdr:rowOff>167433</xdr:rowOff>
    </xdr:to>
    <xdr:cxnSp macro="">
      <xdr:nvCxnSpPr>
        <xdr:cNvPr id="629" name="直線コネクタ 628">
          <a:extLst>
            <a:ext uri="{FF2B5EF4-FFF2-40B4-BE49-F238E27FC236}">
              <a16:creationId xmlns:a16="http://schemas.microsoft.com/office/drawing/2014/main" id="{23764F35-C793-4650-8CEC-DC2511CCA9D8}"/>
            </a:ext>
          </a:extLst>
        </xdr:cNvPr>
        <xdr:cNvCxnSpPr/>
      </xdr:nvCxnSpPr>
      <xdr:spPr>
        <a:xfrm flipV="1">
          <a:off x="20434300" y="14912101"/>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116644</xdr:rowOff>
    </xdr:from>
    <xdr:to>
      <xdr:col>102</xdr:col>
      <xdr:colOff>165100</xdr:colOff>
      <xdr:row>87</xdr:row>
      <xdr:rowOff>46794</xdr:rowOff>
    </xdr:to>
    <xdr:sp macro="" textlink="">
      <xdr:nvSpPr>
        <xdr:cNvPr id="630" name="楕円 629">
          <a:extLst>
            <a:ext uri="{FF2B5EF4-FFF2-40B4-BE49-F238E27FC236}">
              <a16:creationId xmlns:a16="http://schemas.microsoft.com/office/drawing/2014/main" id="{C0C80261-9B7A-4B99-A9EF-C299DB9CC499}"/>
            </a:ext>
          </a:extLst>
        </xdr:cNvPr>
        <xdr:cNvSpPr/>
      </xdr:nvSpPr>
      <xdr:spPr>
        <a:xfrm>
          <a:off x="19494500" y="1486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167433</xdr:rowOff>
    </xdr:from>
    <xdr:to>
      <xdr:col>107</xdr:col>
      <xdr:colOff>50800</xdr:colOff>
      <xdr:row>86</xdr:row>
      <xdr:rowOff>167444</xdr:rowOff>
    </xdr:to>
    <xdr:cxnSp macro="">
      <xdr:nvCxnSpPr>
        <xdr:cNvPr id="631" name="直線コネクタ 630">
          <a:extLst>
            <a:ext uri="{FF2B5EF4-FFF2-40B4-BE49-F238E27FC236}">
              <a16:creationId xmlns:a16="http://schemas.microsoft.com/office/drawing/2014/main" id="{3B060F7C-0EE7-41BB-BAF2-BF1473A725ED}"/>
            </a:ext>
          </a:extLst>
        </xdr:cNvPr>
        <xdr:cNvCxnSpPr/>
      </xdr:nvCxnSpPr>
      <xdr:spPr>
        <a:xfrm flipV="1">
          <a:off x="19545300" y="14912133"/>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116709</xdr:rowOff>
    </xdr:from>
    <xdr:to>
      <xdr:col>98</xdr:col>
      <xdr:colOff>38100</xdr:colOff>
      <xdr:row>87</xdr:row>
      <xdr:rowOff>46859</xdr:rowOff>
    </xdr:to>
    <xdr:sp macro="" textlink="">
      <xdr:nvSpPr>
        <xdr:cNvPr id="632" name="楕円 631">
          <a:extLst>
            <a:ext uri="{FF2B5EF4-FFF2-40B4-BE49-F238E27FC236}">
              <a16:creationId xmlns:a16="http://schemas.microsoft.com/office/drawing/2014/main" id="{EC1DDC2A-7871-4142-9245-CD8F53C5AD10}"/>
            </a:ext>
          </a:extLst>
        </xdr:cNvPr>
        <xdr:cNvSpPr/>
      </xdr:nvSpPr>
      <xdr:spPr>
        <a:xfrm>
          <a:off x="18605500" y="1486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167444</xdr:rowOff>
    </xdr:from>
    <xdr:to>
      <xdr:col>102</xdr:col>
      <xdr:colOff>114300</xdr:colOff>
      <xdr:row>86</xdr:row>
      <xdr:rowOff>167509</xdr:rowOff>
    </xdr:to>
    <xdr:cxnSp macro="">
      <xdr:nvCxnSpPr>
        <xdr:cNvPr id="633" name="直線コネクタ 632">
          <a:extLst>
            <a:ext uri="{FF2B5EF4-FFF2-40B4-BE49-F238E27FC236}">
              <a16:creationId xmlns:a16="http://schemas.microsoft.com/office/drawing/2014/main" id="{DD7FF758-72F6-4E9C-B927-0CB48A56E77D}"/>
            </a:ext>
          </a:extLst>
        </xdr:cNvPr>
        <xdr:cNvCxnSpPr/>
      </xdr:nvCxnSpPr>
      <xdr:spPr>
        <a:xfrm flipV="1">
          <a:off x="18656300" y="14912144"/>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634" name="n_1aveValue【消防施設】&#10;一人当たり面積">
          <a:extLst>
            <a:ext uri="{FF2B5EF4-FFF2-40B4-BE49-F238E27FC236}">
              <a16:creationId xmlns:a16="http://schemas.microsoft.com/office/drawing/2014/main" id="{ED1D2225-AFCE-4418-9086-E38E69A89E4B}"/>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635" name="n_2aveValue【消防施設】&#10;一人当たり面積">
          <a:extLst>
            <a:ext uri="{FF2B5EF4-FFF2-40B4-BE49-F238E27FC236}">
              <a16:creationId xmlns:a16="http://schemas.microsoft.com/office/drawing/2014/main" id="{D72F39E0-256B-48A2-AE03-95E24357CA20}"/>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36" name="n_3aveValue【消防施設】&#10;一人当たり面積">
          <a:extLst>
            <a:ext uri="{FF2B5EF4-FFF2-40B4-BE49-F238E27FC236}">
              <a16:creationId xmlns:a16="http://schemas.microsoft.com/office/drawing/2014/main" id="{727BA459-C1D1-4ECF-80F3-D156D95517BC}"/>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37" name="n_4aveValue【消防施設】&#10;一人当たり面積">
          <a:extLst>
            <a:ext uri="{FF2B5EF4-FFF2-40B4-BE49-F238E27FC236}">
              <a16:creationId xmlns:a16="http://schemas.microsoft.com/office/drawing/2014/main" id="{C96A1385-1976-4329-8779-7777159EBF2B}"/>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37878</xdr:rowOff>
    </xdr:from>
    <xdr:ext cx="469744" cy="259045"/>
    <xdr:sp macro="" textlink="">
      <xdr:nvSpPr>
        <xdr:cNvPr id="638" name="n_1mainValue【消防施設】&#10;一人当たり面積">
          <a:extLst>
            <a:ext uri="{FF2B5EF4-FFF2-40B4-BE49-F238E27FC236}">
              <a16:creationId xmlns:a16="http://schemas.microsoft.com/office/drawing/2014/main" id="{63DBC7FA-5FB2-45C1-81BD-7560A271B915}"/>
            </a:ext>
          </a:extLst>
        </xdr:cNvPr>
        <xdr:cNvSpPr txBox="1"/>
      </xdr:nvSpPr>
      <xdr:spPr>
        <a:xfrm>
          <a:off x="21075727" y="1495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37910</xdr:rowOff>
    </xdr:from>
    <xdr:ext cx="469744" cy="259045"/>
    <xdr:sp macro="" textlink="">
      <xdr:nvSpPr>
        <xdr:cNvPr id="639" name="n_2mainValue【消防施設】&#10;一人当たり面積">
          <a:extLst>
            <a:ext uri="{FF2B5EF4-FFF2-40B4-BE49-F238E27FC236}">
              <a16:creationId xmlns:a16="http://schemas.microsoft.com/office/drawing/2014/main" id="{6681151B-D6D0-442A-A213-EC5A7F6CD7FF}"/>
            </a:ext>
          </a:extLst>
        </xdr:cNvPr>
        <xdr:cNvSpPr txBox="1"/>
      </xdr:nvSpPr>
      <xdr:spPr>
        <a:xfrm>
          <a:off x="20199427" y="1495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37921</xdr:rowOff>
    </xdr:from>
    <xdr:ext cx="469744" cy="259045"/>
    <xdr:sp macro="" textlink="">
      <xdr:nvSpPr>
        <xdr:cNvPr id="640" name="n_3mainValue【消防施設】&#10;一人当たり面積">
          <a:extLst>
            <a:ext uri="{FF2B5EF4-FFF2-40B4-BE49-F238E27FC236}">
              <a16:creationId xmlns:a16="http://schemas.microsoft.com/office/drawing/2014/main" id="{F9B49360-3DD9-4F36-88D4-5F5A9405A39D}"/>
            </a:ext>
          </a:extLst>
        </xdr:cNvPr>
        <xdr:cNvSpPr txBox="1"/>
      </xdr:nvSpPr>
      <xdr:spPr>
        <a:xfrm>
          <a:off x="19310427" y="1495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37986</xdr:rowOff>
    </xdr:from>
    <xdr:ext cx="469744" cy="259045"/>
    <xdr:sp macro="" textlink="">
      <xdr:nvSpPr>
        <xdr:cNvPr id="641" name="n_4mainValue【消防施設】&#10;一人当たり面積">
          <a:extLst>
            <a:ext uri="{FF2B5EF4-FFF2-40B4-BE49-F238E27FC236}">
              <a16:creationId xmlns:a16="http://schemas.microsoft.com/office/drawing/2014/main" id="{1BE4EA6B-1FFC-4EFF-9367-8AE70C643E57}"/>
            </a:ext>
          </a:extLst>
        </xdr:cNvPr>
        <xdr:cNvSpPr txBox="1"/>
      </xdr:nvSpPr>
      <xdr:spPr>
        <a:xfrm>
          <a:off x="18421427" y="14954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FC07657F-F249-42C6-9202-D0817E4F6AA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1C1DF3CE-3C6E-4F2A-80F9-9A05D548698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7A094367-9406-4897-A25F-EB9D9A6CDC4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A591E246-6781-4542-BA5C-11244901624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E95D2329-575D-4194-B2A6-2EB69578EA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F6491D66-5540-4456-8ABB-A245D446945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B82322FE-D6E2-403A-BDE3-558BC770C4C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C6E0DA6A-F38B-4883-9266-45790B5C665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47FF74ED-74F4-44BD-B68C-2FA2E0F6DCB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13E8A0BA-EAAD-453C-9476-47294587887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7E6C5F37-B7F1-4BF2-91EC-6F2A161186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54290429-9B3E-49C3-86B5-91967EA8D48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37F02C17-3E0E-4666-93BC-710E5C9E957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27FE094A-3307-418C-8192-ADE199C7E75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C9F111C1-7EFC-4729-8A3A-97C75C34D2C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FC3C940B-3496-4C5C-BED6-F8492566F10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965D99B8-14C4-422E-9A46-E4E4D1555F0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413DD0E1-9C8E-4A68-A746-133B3086C09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68A58D00-E38D-4845-B43C-CBA9B48509B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8C0E53B9-639C-4221-83A2-B4D48383F7F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F320E09C-89D2-4E8D-911B-ECD8456AC5D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E7ABFE94-85EC-470A-A98E-D9A58923D87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57366543-F9FC-4538-A651-7F296B2D0E0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FACB38BD-FC73-4E24-9D69-348D20D0743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90A19CCF-33B2-4200-90FE-20F71DF3FC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7" name="直線コネクタ 666">
          <a:extLst>
            <a:ext uri="{FF2B5EF4-FFF2-40B4-BE49-F238E27FC236}">
              <a16:creationId xmlns:a16="http://schemas.microsoft.com/office/drawing/2014/main" id="{FC93F32B-CC0B-42B3-B156-74146A55DFA2}"/>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8" name="【庁舎】&#10;有形固定資産減価償却率最小値テキスト">
          <a:extLst>
            <a:ext uri="{FF2B5EF4-FFF2-40B4-BE49-F238E27FC236}">
              <a16:creationId xmlns:a16="http://schemas.microsoft.com/office/drawing/2014/main" id="{6370BBE7-29A8-45E1-9C97-9C6D6DE7E94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9" name="直線コネクタ 668">
          <a:extLst>
            <a:ext uri="{FF2B5EF4-FFF2-40B4-BE49-F238E27FC236}">
              <a16:creationId xmlns:a16="http://schemas.microsoft.com/office/drawing/2014/main" id="{8DF8FB16-8266-4715-9A92-05FCC409337A}"/>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0" name="【庁舎】&#10;有形固定資産減価償却率最大値テキスト">
          <a:extLst>
            <a:ext uri="{FF2B5EF4-FFF2-40B4-BE49-F238E27FC236}">
              <a16:creationId xmlns:a16="http://schemas.microsoft.com/office/drawing/2014/main" id="{9B0F0580-4755-44C4-9974-BB6568A574EE}"/>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1" name="直線コネクタ 670">
          <a:extLst>
            <a:ext uri="{FF2B5EF4-FFF2-40B4-BE49-F238E27FC236}">
              <a16:creationId xmlns:a16="http://schemas.microsoft.com/office/drawing/2014/main" id="{4011FB98-FE47-45F2-B390-5A3E5BAF99AE}"/>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99B48824-B8A1-4FBE-A46D-83204857CBAD}"/>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2575B2EB-8C97-425D-BA14-F39AFBAC52F1}"/>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5AB5A5B0-2E0D-4AA8-9D74-0B592CEEDAB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69D5A311-7354-4FC4-85EB-0391E874A895}"/>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6" name="フローチャート: 判断 675">
          <a:extLst>
            <a:ext uri="{FF2B5EF4-FFF2-40B4-BE49-F238E27FC236}">
              <a16:creationId xmlns:a16="http://schemas.microsoft.com/office/drawing/2014/main" id="{BF6653E4-ECAD-4FB0-9C9C-7EF353F7BF5F}"/>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7" name="フローチャート: 判断 676">
          <a:extLst>
            <a:ext uri="{FF2B5EF4-FFF2-40B4-BE49-F238E27FC236}">
              <a16:creationId xmlns:a16="http://schemas.microsoft.com/office/drawing/2014/main" id="{F0088583-59E7-4A93-A407-FF9AC91539B8}"/>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6A5CAF94-6EFE-47A8-9E2D-0239758F731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0B97302-C3AC-460B-88F1-E16845D75EF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3871F1F-9612-418D-93B2-4D44527DE71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D5D56603-3744-4C08-8234-87127CF15AA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FF01BB6-D519-4529-8347-6D1254E271D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18869</xdr:rowOff>
    </xdr:from>
    <xdr:to>
      <xdr:col>85</xdr:col>
      <xdr:colOff>177800</xdr:colOff>
      <xdr:row>105</xdr:row>
      <xdr:rowOff>120469</xdr:rowOff>
    </xdr:to>
    <xdr:sp macro="" textlink="">
      <xdr:nvSpPr>
        <xdr:cNvPr id="683" name="楕円 682">
          <a:extLst>
            <a:ext uri="{FF2B5EF4-FFF2-40B4-BE49-F238E27FC236}">
              <a16:creationId xmlns:a16="http://schemas.microsoft.com/office/drawing/2014/main" id="{E5A87DCA-A2D5-404D-AA1A-5845FF08DD85}"/>
            </a:ext>
          </a:extLst>
        </xdr:cNvPr>
        <xdr:cNvSpPr/>
      </xdr:nvSpPr>
      <xdr:spPr>
        <a:xfrm>
          <a:off x="162687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168746</xdr:rowOff>
    </xdr:from>
    <xdr:ext cx="405111" cy="259045"/>
    <xdr:sp macro="" textlink="">
      <xdr:nvSpPr>
        <xdr:cNvPr id="684" name="【庁舎】&#10;有形固定資産減価償却率該当値テキスト">
          <a:extLst>
            <a:ext uri="{FF2B5EF4-FFF2-40B4-BE49-F238E27FC236}">
              <a16:creationId xmlns:a16="http://schemas.microsoft.com/office/drawing/2014/main" id="{1558EE33-617B-4BD2-8DF6-198C0FB018D8}"/>
            </a:ext>
          </a:extLst>
        </xdr:cNvPr>
        <xdr:cNvSpPr txBox="1"/>
      </xdr:nvSpPr>
      <xdr:spPr>
        <a:xfrm>
          <a:off x="16357600"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156029</xdr:rowOff>
    </xdr:from>
    <xdr:to>
      <xdr:col>81</xdr:col>
      <xdr:colOff>101600</xdr:colOff>
      <xdr:row>105</xdr:row>
      <xdr:rowOff>86179</xdr:rowOff>
    </xdr:to>
    <xdr:sp macro="" textlink="">
      <xdr:nvSpPr>
        <xdr:cNvPr id="685" name="楕円 684">
          <a:extLst>
            <a:ext uri="{FF2B5EF4-FFF2-40B4-BE49-F238E27FC236}">
              <a16:creationId xmlns:a16="http://schemas.microsoft.com/office/drawing/2014/main" id="{4A184B0E-F6E4-458A-9060-9751FAF8D915}"/>
            </a:ext>
          </a:extLst>
        </xdr:cNvPr>
        <xdr:cNvSpPr/>
      </xdr:nvSpPr>
      <xdr:spPr>
        <a:xfrm>
          <a:off x="15430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35379</xdr:rowOff>
    </xdr:from>
    <xdr:to>
      <xdr:col>85</xdr:col>
      <xdr:colOff>127000</xdr:colOff>
      <xdr:row>105</xdr:row>
      <xdr:rowOff>69669</xdr:rowOff>
    </xdr:to>
    <xdr:cxnSp macro="">
      <xdr:nvCxnSpPr>
        <xdr:cNvPr id="686" name="直線コネクタ 685">
          <a:extLst>
            <a:ext uri="{FF2B5EF4-FFF2-40B4-BE49-F238E27FC236}">
              <a16:creationId xmlns:a16="http://schemas.microsoft.com/office/drawing/2014/main" id="{96DF6DD6-42BD-4D46-93DB-46C7DB690697}"/>
            </a:ext>
          </a:extLst>
        </xdr:cNvPr>
        <xdr:cNvCxnSpPr/>
      </xdr:nvCxnSpPr>
      <xdr:spPr>
        <a:xfrm>
          <a:off x="15481300" y="1803762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120106</xdr:rowOff>
    </xdr:from>
    <xdr:to>
      <xdr:col>76</xdr:col>
      <xdr:colOff>165100</xdr:colOff>
      <xdr:row>105</xdr:row>
      <xdr:rowOff>50256</xdr:rowOff>
    </xdr:to>
    <xdr:sp macro="" textlink="">
      <xdr:nvSpPr>
        <xdr:cNvPr id="687" name="楕円 686">
          <a:extLst>
            <a:ext uri="{FF2B5EF4-FFF2-40B4-BE49-F238E27FC236}">
              <a16:creationId xmlns:a16="http://schemas.microsoft.com/office/drawing/2014/main" id="{A77F3169-1A26-47BD-9EF4-D3F3A7F01E0E}"/>
            </a:ext>
          </a:extLst>
        </xdr:cNvPr>
        <xdr:cNvSpPr/>
      </xdr:nvSpPr>
      <xdr:spPr>
        <a:xfrm>
          <a:off x="14541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170906</xdr:rowOff>
    </xdr:from>
    <xdr:to>
      <xdr:col>81</xdr:col>
      <xdr:colOff>50800</xdr:colOff>
      <xdr:row>105</xdr:row>
      <xdr:rowOff>35379</xdr:rowOff>
    </xdr:to>
    <xdr:cxnSp macro="">
      <xdr:nvCxnSpPr>
        <xdr:cNvPr id="688" name="直線コネクタ 687">
          <a:extLst>
            <a:ext uri="{FF2B5EF4-FFF2-40B4-BE49-F238E27FC236}">
              <a16:creationId xmlns:a16="http://schemas.microsoft.com/office/drawing/2014/main" id="{80ACFB0C-9A8A-4B31-A4E7-24A269D2B14A}"/>
            </a:ext>
          </a:extLst>
        </xdr:cNvPr>
        <xdr:cNvCxnSpPr/>
      </xdr:nvCxnSpPr>
      <xdr:spPr>
        <a:xfrm>
          <a:off x="14592300" y="180017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84182</xdr:rowOff>
    </xdr:from>
    <xdr:to>
      <xdr:col>72</xdr:col>
      <xdr:colOff>38100</xdr:colOff>
      <xdr:row>105</xdr:row>
      <xdr:rowOff>14332</xdr:rowOff>
    </xdr:to>
    <xdr:sp macro="" textlink="">
      <xdr:nvSpPr>
        <xdr:cNvPr id="689" name="楕円 688">
          <a:extLst>
            <a:ext uri="{FF2B5EF4-FFF2-40B4-BE49-F238E27FC236}">
              <a16:creationId xmlns:a16="http://schemas.microsoft.com/office/drawing/2014/main" id="{66A3614D-43FD-4344-A833-DC9027611CC6}"/>
            </a:ext>
          </a:extLst>
        </xdr:cNvPr>
        <xdr:cNvSpPr/>
      </xdr:nvSpPr>
      <xdr:spPr>
        <a:xfrm>
          <a:off x="13652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134982</xdr:rowOff>
    </xdr:from>
    <xdr:to>
      <xdr:col>76</xdr:col>
      <xdr:colOff>114300</xdr:colOff>
      <xdr:row>104</xdr:row>
      <xdr:rowOff>170906</xdr:rowOff>
    </xdr:to>
    <xdr:cxnSp macro="">
      <xdr:nvCxnSpPr>
        <xdr:cNvPr id="690" name="直線コネクタ 689">
          <a:extLst>
            <a:ext uri="{FF2B5EF4-FFF2-40B4-BE49-F238E27FC236}">
              <a16:creationId xmlns:a16="http://schemas.microsoft.com/office/drawing/2014/main" id="{50E5786C-CF4A-4BEA-986C-4BD09D4E58F3}"/>
            </a:ext>
          </a:extLst>
        </xdr:cNvPr>
        <xdr:cNvCxnSpPr/>
      </xdr:nvCxnSpPr>
      <xdr:spPr>
        <a:xfrm>
          <a:off x="13703300" y="1796578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43362</xdr:rowOff>
    </xdr:from>
    <xdr:to>
      <xdr:col>67</xdr:col>
      <xdr:colOff>101600</xdr:colOff>
      <xdr:row>104</xdr:row>
      <xdr:rowOff>144962</xdr:rowOff>
    </xdr:to>
    <xdr:sp macro="" textlink="">
      <xdr:nvSpPr>
        <xdr:cNvPr id="691" name="楕円 690">
          <a:extLst>
            <a:ext uri="{FF2B5EF4-FFF2-40B4-BE49-F238E27FC236}">
              <a16:creationId xmlns:a16="http://schemas.microsoft.com/office/drawing/2014/main" id="{388A7B12-DD6D-4BDD-8DF8-413013BF4D2B}"/>
            </a:ext>
          </a:extLst>
        </xdr:cNvPr>
        <xdr:cNvSpPr/>
      </xdr:nvSpPr>
      <xdr:spPr>
        <a:xfrm>
          <a:off x="12763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94162</xdr:rowOff>
    </xdr:from>
    <xdr:to>
      <xdr:col>71</xdr:col>
      <xdr:colOff>177800</xdr:colOff>
      <xdr:row>104</xdr:row>
      <xdr:rowOff>134982</xdr:rowOff>
    </xdr:to>
    <xdr:cxnSp macro="">
      <xdr:nvCxnSpPr>
        <xdr:cNvPr id="692" name="直線コネクタ 691">
          <a:extLst>
            <a:ext uri="{FF2B5EF4-FFF2-40B4-BE49-F238E27FC236}">
              <a16:creationId xmlns:a16="http://schemas.microsoft.com/office/drawing/2014/main" id="{7F21F0E8-3626-408E-8277-B5000B8476A0}"/>
            </a:ext>
          </a:extLst>
        </xdr:cNvPr>
        <xdr:cNvCxnSpPr/>
      </xdr:nvCxnSpPr>
      <xdr:spPr>
        <a:xfrm>
          <a:off x="12814300" y="1792496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3" name="n_1aveValue【庁舎】&#10;有形固定資産減価償却率">
          <a:extLst>
            <a:ext uri="{FF2B5EF4-FFF2-40B4-BE49-F238E27FC236}">
              <a16:creationId xmlns:a16="http://schemas.microsoft.com/office/drawing/2014/main" id="{8B7744B8-07B2-4F64-8A05-BDE97D79FB8F}"/>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4" name="n_2aveValue【庁舎】&#10;有形固定資産減価償却率">
          <a:extLst>
            <a:ext uri="{FF2B5EF4-FFF2-40B4-BE49-F238E27FC236}">
              <a16:creationId xmlns:a16="http://schemas.microsoft.com/office/drawing/2014/main" id="{190A157E-D630-4EA2-97FF-AD76AA91435A}"/>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5" name="n_3aveValue【庁舎】&#10;有形固定資産減価償却率">
          <a:extLst>
            <a:ext uri="{FF2B5EF4-FFF2-40B4-BE49-F238E27FC236}">
              <a16:creationId xmlns:a16="http://schemas.microsoft.com/office/drawing/2014/main" id="{EEDF20F8-69A3-4AEC-B8AF-5FCD61607B6A}"/>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696" name="n_4aveValue【庁舎】&#10;有形固定資産減価償却率">
          <a:extLst>
            <a:ext uri="{FF2B5EF4-FFF2-40B4-BE49-F238E27FC236}">
              <a16:creationId xmlns:a16="http://schemas.microsoft.com/office/drawing/2014/main" id="{453524E1-6B71-443A-B701-22CB6079B044}"/>
            </a:ext>
          </a:extLst>
        </xdr:cNvPr>
        <xdr:cNvSpPr txBox="1"/>
      </xdr:nvSpPr>
      <xdr:spPr>
        <a:xfrm>
          <a:off x="12611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77306</xdr:rowOff>
    </xdr:from>
    <xdr:ext cx="405111" cy="259045"/>
    <xdr:sp macro="" textlink="">
      <xdr:nvSpPr>
        <xdr:cNvPr id="697" name="n_1mainValue【庁舎】&#10;有形固定資産減価償却率">
          <a:extLst>
            <a:ext uri="{FF2B5EF4-FFF2-40B4-BE49-F238E27FC236}">
              <a16:creationId xmlns:a16="http://schemas.microsoft.com/office/drawing/2014/main" id="{813F3A57-133A-40B8-96AE-0E0F31B1C32B}"/>
            </a:ext>
          </a:extLst>
        </xdr:cNvPr>
        <xdr:cNvSpPr txBox="1"/>
      </xdr:nvSpPr>
      <xdr:spPr>
        <a:xfrm>
          <a:off x="152660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41383</xdr:rowOff>
    </xdr:from>
    <xdr:ext cx="405111" cy="259045"/>
    <xdr:sp macro="" textlink="">
      <xdr:nvSpPr>
        <xdr:cNvPr id="698" name="n_2mainValue【庁舎】&#10;有形固定資産減価償却率">
          <a:extLst>
            <a:ext uri="{FF2B5EF4-FFF2-40B4-BE49-F238E27FC236}">
              <a16:creationId xmlns:a16="http://schemas.microsoft.com/office/drawing/2014/main" id="{CB58DB0A-5FBD-4983-A4AA-835FFA28789A}"/>
            </a:ext>
          </a:extLst>
        </xdr:cNvPr>
        <xdr:cNvSpPr txBox="1"/>
      </xdr:nvSpPr>
      <xdr:spPr>
        <a:xfrm>
          <a:off x="14389744"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5459</xdr:rowOff>
    </xdr:from>
    <xdr:ext cx="405111" cy="259045"/>
    <xdr:sp macro="" textlink="">
      <xdr:nvSpPr>
        <xdr:cNvPr id="699" name="n_3mainValue【庁舎】&#10;有形固定資産減価償却率">
          <a:extLst>
            <a:ext uri="{FF2B5EF4-FFF2-40B4-BE49-F238E27FC236}">
              <a16:creationId xmlns:a16="http://schemas.microsoft.com/office/drawing/2014/main" id="{701DA2E9-F5F1-46FD-B1D5-15BD5A9C60DC}"/>
            </a:ext>
          </a:extLst>
        </xdr:cNvPr>
        <xdr:cNvSpPr txBox="1"/>
      </xdr:nvSpPr>
      <xdr:spPr>
        <a:xfrm>
          <a:off x="13500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161489</xdr:rowOff>
    </xdr:from>
    <xdr:ext cx="405111" cy="259045"/>
    <xdr:sp macro="" textlink="">
      <xdr:nvSpPr>
        <xdr:cNvPr id="700" name="n_4mainValue【庁舎】&#10;有形固定資産減価償却率">
          <a:extLst>
            <a:ext uri="{FF2B5EF4-FFF2-40B4-BE49-F238E27FC236}">
              <a16:creationId xmlns:a16="http://schemas.microsoft.com/office/drawing/2014/main" id="{78D3B019-DF20-4A5D-886D-420B59EB0BBC}"/>
            </a:ext>
          </a:extLst>
        </xdr:cNvPr>
        <xdr:cNvSpPr txBox="1"/>
      </xdr:nvSpPr>
      <xdr:spPr>
        <a:xfrm>
          <a:off x="12611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12D00D91-9201-4907-BF0E-3F6B2C25432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9D2DBCF-882B-42CC-8F9D-4C84201A3F9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F84EF8E9-0D5A-4D45-AA97-EE5519C154F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EBCD3D7E-87CD-49A5-9747-8884D9E6FB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127FA6B6-7337-4D2A-B2A1-4D7E348901D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5F0D176E-50C4-458D-957A-BF7063A434B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5D957616-5D18-493E-87CA-3D0D1F8C2FF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5FC18A09-84DE-4AF8-A9F5-9FF9B0964FB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DDF27F6D-2A86-4CE1-B6CD-CEC0D3D16E8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6A2BCDCA-F2FE-4D71-AE91-CFE9B77CB9F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39F865EE-6A43-4D7C-93E7-457489BE537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a:extLst>
            <a:ext uri="{FF2B5EF4-FFF2-40B4-BE49-F238E27FC236}">
              <a16:creationId xmlns:a16="http://schemas.microsoft.com/office/drawing/2014/main" id="{E262BE16-907A-4B38-BE8A-FBCAA480509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3" name="テキスト ボックス 712">
          <a:extLst>
            <a:ext uri="{FF2B5EF4-FFF2-40B4-BE49-F238E27FC236}">
              <a16:creationId xmlns:a16="http://schemas.microsoft.com/office/drawing/2014/main" id="{61AA9FA8-A47B-49C6-A6B6-809E7EF7DAA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a:extLst>
            <a:ext uri="{FF2B5EF4-FFF2-40B4-BE49-F238E27FC236}">
              <a16:creationId xmlns:a16="http://schemas.microsoft.com/office/drawing/2014/main" id="{5FA360BD-99E2-44DF-8F91-D703476C396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5" name="テキスト ボックス 714">
          <a:extLst>
            <a:ext uri="{FF2B5EF4-FFF2-40B4-BE49-F238E27FC236}">
              <a16:creationId xmlns:a16="http://schemas.microsoft.com/office/drawing/2014/main" id="{1B66AB78-8F97-43BE-96D6-7842B523828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793BE2B0-D83D-42A0-8805-9A86AF0BC2E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a:extLst>
            <a:ext uri="{FF2B5EF4-FFF2-40B4-BE49-F238E27FC236}">
              <a16:creationId xmlns:a16="http://schemas.microsoft.com/office/drawing/2014/main" id="{85FD5165-E8D9-492C-81FB-35C8639F362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a:extLst>
            <a:ext uri="{FF2B5EF4-FFF2-40B4-BE49-F238E27FC236}">
              <a16:creationId xmlns:a16="http://schemas.microsoft.com/office/drawing/2014/main" id="{B5DFB6A0-5865-4915-BF5C-997F240F2D6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9" name="テキスト ボックス 718">
          <a:extLst>
            <a:ext uri="{FF2B5EF4-FFF2-40B4-BE49-F238E27FC236}">
              <a16:creationId xmlns:a16="http://schemas.microsoft.com/office/drawing/2014/main" id="{37D2C0A3-24A2-4499-988E-768CDDB9A3D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a:extLst>
            <a:ext uri="{FF2B5EF4-FFF2-40B4-BE49-F238E27FC236}">
              <a16:creationId xmlns:a16="http://schemas.microsoft.com/office/drawing/2014/main" id="{844E789C-E1D3-4437-91FD-42DB08283D4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1" name="テキスト ボックス 720">
          <a:extLst>
            <a:ext uri="{FF2B5EF4-FFF2-40B4-BE49-F238E27FC236}">
              <a16:creationId xmlns:a16="http://schemas.microsoft.com/office/drawing/2014/main" id="{B702CC8E-309F-4BDD-83B5-D6CC138661B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5CB831E2-084C-4994-BB17-738212F370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94016670-7C08-4970-9351-425EC2E5913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0E6C9EB-DF78-48FE-9926-4E1C753207D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5" name="直線コネクタ 724">
          <a:extLst>
            <a:ext uri="{FF2B5EF4-FFF2-40B4-BE49-F238E27FC236}">
              <a16:creationId xmlns:a16="http://schemas.microsoft.com/office/drawing/2014/main" id="{5B3FB1E2-AE52-4DF4-9860-A83F6930FB26}"/>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6" name="【庁舎】&#10;一人当たり面積最小値テキスト">
          <a:extLst>
            <a:ext uri="{FF2B5EF4-FFF2-40B4-BE49-F238E27FC236}">
              <a16:creationId xmlns:a16="http://schemas.microsoft.com/office/drawing/2014/main" id="{628E900D-5172-40BC-9DDA-A3F84AC35BA6}"/>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7" name="直線コネクタ 726">
          <a:extLst>
            <a:ext uri="{FF2B5EF4-FFF2-40B4-BE49-F238E27FC236}">
              <a16:creationId xmlns:a16="http://schemas.microsoft.com/office/drawing/2014/main" id="{DCA16156-F3E1-46D3-94D8-9497C6EB2971}"/>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8" name="【庁舎】&#10;一人当たり面積最大値テキスト">
          <a:extLst>
            <a:ext uri="{FF2B5EF4-FFF2-40B4-BE49-F238E27FC236}">
              <a16:creationId xmlns:a16="http://schemas.microsoft.com/office/drawing/2014/main" id="{52DA9827-2D56-4034-A2D9-F81DDA3438F4}"/>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9" name="直線コネクタ 728">
          <a:extLst>
            <a:ext uri="{FF2B5EF4-FFF2-40B4-BE49-F238E27FC236}">
              <a16:creationId xmlns:a16="http://schemas.microsoft.com/office/drawing/2014/main" id="{40DD5BD2-607C-4F46-8B20-6D90DB2AE964}"/>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30" name="【庁舎】&#10;一人当たり面積平均値テキスト">
          <a:extLst>
            <a:ext uri="{FF2B5EF4-FFF2-40B4-BE49-F238E27FC236}">
              <a16:creationId xmlns:a16="http://schemas.microsoft.com/office/drawing/2014/main" id="{38DB71A8-9906-4887-9F5E-1DDD7956ED57}"/>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1" name="フローチャート: 判断 730">
          <a:extLst>
            <a:ext uri="{FF2B5EF4-FFF2-40B4-BE49-F238E27FC236}">
              <a16:creationId xmlns:a16="http://schemas.microsoft.com/office/drawing/2014/main" id="{FD29D85E-AA20-4868-8B20-E7C1F91AB134}"/>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2" name="フローチャート: 判断 731">
          <a:extLst>
            <a:ext uri="{FF2B5EF4-FFF2-40B4-BE49-F238E27FC236}">
              <a16:creationId xmlns:a16="http://schemas.microsoft.com/office/drawing/2014/main" id="{36B7D0E9-7917-473F-B8C0-2A3B7DF6B50A}"/>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3" name="フローチャート: 判断 732">
          <a:extLst>
            <a:ext uri="{FF2B5EF4-FFF2-40B4-BE49-F238E27FC236}">
              <a16:creationId xmlns:a16="http://schemas.microsoft.com/office/drawing/2014/main" id="{DF0937EF-A6A6-4588-993A-3299733B258B}"/>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4" name="フローチャート: 判断 733">
          <a:extLst>
            <a:ext uri="{FF2B5EF4-FFF2-40B4-BE49-F238E27FC236}">
              <a16:creationId xmlns:a16="http://schemas.microsoft.com/office/drawing/2014/main" id="{911158E4-2248-4C8F-AC18-ADDED3934452}"/>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5" name="フローチャート: 判断 734">
          <a:extLst>
            <a:ext uri="{FF2B5EF4-FFF2-40B4-BE49-F238E27FC236}">
              <a16:creationId xmlns:a16="http://schemas.microsoft.com/office/drawing/2014/main" id="{3434CF50-AA68-49BE-88E7-657A35296BE3}"/>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1F9C9EE-FC36-401B-8669-A9A52B61A26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8DE7051-CA7A-4CA1-A397-514C8F72279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6FF3ACE-6112-4E7B-9943-CF03D877E62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3CB76505-E0E9-4792-9000-5C8BE42521A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771FBB57-39D2-48BD-B367-8FDB73454EF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0</xdr:rowOff>
    </xdr:from>
    <xdr:to>
      <xdr:col>116</xdr:col>
      <xdr:colOff>114300</xdr:colOff>
      <xdr:row>104</xdr:row>
      <xdr:rowOff>101600</xdr:rowOff>
    </xdr:to>
    <xdr:sp macro="" textlink="">
      <xdr:nvSpPr>
        <xdr:cNvPr id="741" name="楕円 740">
          <a:extLst>
            <a:ext uri="{FF2B5EF4-FFF2-40B4-BE49-F238E27FC236}">
              <a16:creationId xmlns:a16="http://schemas.microsoft.com/office/drawing/2014/main" id="{9FEDD136-0CC0-486A-A97E-E675C2D274F1}"/>
            </a:ext>
          </a:extLst>
        </xdr:cNvPr>
        <xdr:cNvSpPr/>
      </xdr:nvSpPr>
      <xdr:spPr>
        <a:xfrm>
          <a:off x="22110700" y="1783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22877</xdr:rowOff>
    </xdr:from>
    <xdr:ext cx="469744" cy="259045"/>
    <xdr:sp macro="" textlink="">
      <xdr:nvSpPr>
        <xdr:cNvPr id="742" name="【庁舎】&#10;一人当たり面積該当値テキスト">
          <a:extLst>
            <a:ext uri="{FF2B5EF4-FFF2-40B4-BE49-F238E27FC236}">
              <a16:creationId xmlns:a16="http://schemas.microsoft.com/office/drawing/2014/main" id="{B727BD09-93AD-4150-BC22-45D87EF0BBFC}"/>
            </a:ext>
          </a:extLst>
        </xdr:cNvPr>
        <xdr:cNvSpPr txBox="1"/>
      </xdr:nvSpPr>
      <xdr:spPr>
        <a:xfrm>
          <a:off x="22199600" y="1768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35561</xdr:rowOff>
    </xdr:from>
    <xdr:to>
      <xdr:col>112</xdr:col>
      <xdr:colOff>38100</xdr:colOff>
      <xdr:row>104</xdr:row>
      <xdr:rowOff>137161</xdr:rowOff>
    </xdr:to>
    <xdr:sp macro="" textlink="">
      <xdr:nvSpPr>
        <xdr:cNvPr id="743" name="楕円 742">
          <a:extLst>
            <a:ext uri="{FF2B5EF4-FFF2-40B4-BE49-F238E27FC236}">
              <a16:creationId xmlns:a16="http://schemas.microsoft.com/office/drawing/2014/main" id="{A4BF89D8-2320-4F44-85E3-8408DD4ECD36}"/>
            </a:ext>
          </a:extLst>
        </xdr:cNvPr>
        <xdr:cNvSpPr/>
      </xdr:nvSpPr>
      <xdr:spPr>
        <a:xfrm>
          <a:off x="21272500" y="1786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50800</xdr:rowOff>
    </xdr:from>
    <xdr:to>
      <xdr:col>116</xdr:col>
      <xdr:colOff>63500</xdr:colOff>
      <xdr:row>104</xdr:row>
      <xdr:rowOff>86361</xdr:rowOff>
    </xdr:to>
    <xdr:cxnSp macro="">
      <xdr:nvCxnSpPr>
        <xdr:cNvPr id="744" name="直線コネクタ 743">
          <a:extLst>
            <a:ext uri="{FF2B5EF4-FFF2-40B4-BE49-F238E27FC236}">
              <a16:creationId xmlns:a16="http://schemas.microsoft.com/office/drawing/2014/main" id="{D5BC0A24-574C-4931-9B09-6543D898639C}"/>
            </a:ext>
          </a:extLst>
        </xdr:cNvPr>
        <xdr:cNvCxnSpPr/>
      </xdr:nvCxnSpPr>
      <xdr:spPr>
        <a:xfrm flipV="1">
          <a:off x="21323300" y="17881600"/>
          <a:ext cx="83820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74930</xdr:rowOff>
    </xdr:from>
    <xdr:to>
      <xdr:col>107</xdr:col>
      <xdr:colOff>101600</xdr:colOff>
      <xdr:row>105</xdr:row>
      <xdr:rowOff>5080</xdr:rowOff>
    </xdr:to>
    <xdr:sp macro="" textlink="">
      <xdr:nvSpPr>
        <xdr:cNvPr id="745" name="楕円 744">
          <a:extLst>
            <a:ext uri="{FF2B5EF4-FFF2-40B4-BE49-F238E27FC236}">
              <a16:creationId xmlns:a16="http://schemas.microsoft.com/office/drawing/2014/main" id="{B82072DB-ACDE-4A27-81B3-6D56BAE81EEC}"/>
            </a:ext>
          </a:extLst>
        </xdr:cNvPr>
        <xdr:cNvSpPr/>
      </xdr:nvSpPr>
      <xdr:spPr>
        <a:xfrm>
          <a:off x="20383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86361</xdr:rowOff>
    </xdr:from>
    <xdr:to>
      <xdr:col>111</xdr:col>
      <xdr:colOff>177800</xdr:colOff>
      <xdr:row>104</xdr:row>
      <xdr:rowOff>125730</xdr:rowOff>
    </xdr:to>
    <xdr:cxnSp macro="">
      <xdr:nvCxnSpPr>
        <xdr:cNvPr id="746" name="直線コネクタ 745">
          <a:extLst>
            <a:ext uri="{FF2B5EF4-FFF2-40B4-BE49-F238E27FC236}">
              <a16:creationId xmlns:a16="http://schemas.microsoft.com/office/drawing/2014/main" id="{4F797000-AB8B-4D75-A803-8245EE25F595}"/>
            </a:ext>
          </a:extLst>
        </xdr:cNvPr>
        <xdr:cNvCxnSpPr/>
      </xdr:nvCxnSpPr>
      <xdr:spPr>
        <a:xfrm flipV="1">
          <a:off x="20434300" y="17917161"/>
          <a:ext cx="889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110489</xdr:rowOff>
    </xdr:from>
    <xdr:to>
      <xdr:col>102</xdr:col>
      <xdr:colOff>165100</xdr:colOff>
      <xdr:row>105</xdr:row>
      <xdr:rowOff>40639</xdr:rowOff>
    </xdr:to>
    <xdr:sp macro="" textlink="">
      <xdr:nvSpPr>
        <xdr:cNvPr id="747" name="楕円 746">
          <a:extLst>
            <a:ext uri="{FF2B5EF4-FFF2-40B4-BE49-F238E27FC236}">
              <a16:creationId xmlns:a16="http://schemas.microsoft.com/office/drawing/2014/main" id="{5B390F7B-3619-4079-8FF7-A7CA32DD4782}"/>
            </a:ext>
          </a:extLst>
        </xdr:cNvPr>
        <xdr:cNvSpPr/>
      </xdr:nvSpPr>
      <xdr:spPr>
        <a:xfrm>
          <a:off x="19494500" y="1794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125730</xdr:rowOff>
    </xdr:from>
    <xdr:to>
      <xdr:col>107</xdr:col>
      <xdr:colOff>50800</xdr:colOff>
      <xdr:row>104</xdr:row>
      <xdr:rowOff>161289</xdr:rowOff>
    </xdr:to>
    <xdr:cxnSp macro="">
      <xdr:nvCxnSpPr>
        <xdr:cNvPr id="748" name="直線コネクタ 747">
          <a:extLst>
            <a:ext uri="{FF2B5EF4-FFF2-40B4-BE49-F238E27FC236}">
              <a16:creationId xmlns:a16="http://schemas.microsoft.com/office/drawing/2014/main" id="{15D2FCED-9E8C-4695-B85C-2E8FE4CD2F6B}"/>
            </a:ext>
          </a:extLst>
        </xdr:cNvPr>
        <xdr:cNvCxnSpPr/>
      </xdr:nvCxnSpPr>
      <xdr:spPr>
        <a:xfrm flipV="1">
          <a:off x="19545300" y="17956530"/>
          <a:ext cx="88900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147320</xdr:rowOff>
    </xdr:from>
    <xdr:to>
      <xdr:col>98</xdr:col>
      <xdr:colOff>38100</xdr:colOff>
      <xdr:row>105</xdr:row>
      <xdr:rowOff>77470</xdr:rowOff>
    </xdr:to>
    <xdr:sp macro="" textlink="">
      <xdr:nvSpPr>
        <xdr:cNvPr id="749" name="楕円 748">
          <a:extLst>
            <a:ext uri="{FF2B5EF4-FFF2-40B4-BE49-F238E27FC236}">
              <a16:creationId xmlns:a16="http://schemas.microsoft.com/office/drawing/2014/main" id="{6A870C50-9623-4CB3-84BD-291C12F3C95B}"/>
            </a:ext>
          </a:extLst>
        </xdr:cNvPr>
        <xdr:cNvSpPr/>
      </xdr:nvSpPr>
      <xdr:spPr>
        <a:xfrm>
          <a:off x="18605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161289</xdr:rowOff>
    </xdr:from>
    <xdr:to>
      <xdr:col>102</xdr:col>
      <xdr:colOff>114300</xdr:colOff>
      <xdr:row>105</xdr:row>
      <xdr:rowOff>26670</xdr:rowOff>
    </xdr:to>
    <xdr:cxnSp macro="">
      <xdr:nvCxnSpPr>
        <xdr:cNvPr id="750" name="直線コネクタ 749">
          <a:extLst>
            <a:ext uri="{FF2B5EF4-FFF2-40B4-BE49-F238E27FC236}">
              <a16:creationId xmlns:a16="http://schemas.microsoft.com/office/drawing/2014/main" id="{B932C7C1-19FD-434C-8B43-D1D36A97F5AB}"/>
            </a:ext>
          </a:extLst>
        </xdr:cNvPr>
        <xdr:cNvCxnSpPr/>
      </xdr:nvCxnSpPr>
      <xdr:spPr>
        <a:xfrm flipV="1">
          <a:off x="18656300" y="17992089"/>
          <a:ext cx="8890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751" name="n_1aveValue【庁舎】&#10;一人当たり面積">
          <a:extLst>
            <a:ext uri="{FF2B5EF4-FFF2-40B4-BE49-F238E27FC236}">
              <a16:creationId xmlns:a16="http://schemas.microsoft.com/office/drawing/2014/main" id="{A1F615A3-9E85-4DBA-8533-1171BDA37110}"/>
            </a:ext>
          </a:extLst>
        </xdr:cNvPr>
        <xdr:cNvSpPr txBox="1"/>
      </xdr:nvSpPr>
      <xdr:spPr>
        <a:xfrm>
          <a:off x="210757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752" name="n_2aveValue【庁舎】&#10;一人当たり面積">
          <a:extLst>
            <a:ext uri="{FF2B5EF4-FFF2-40B4-BE49-F238E27FC236}">
              <a16:creationId xmlns:a16="http://schemas.microsoft.com/office/drawing/2014/main" id="{B5903389-99D3-41E6-8864-F2827A9AA5BA}"/>
            </a:ext>
          </a:extLst>
        </xdr:cNvPr>
        <xdr:cNvSpPr txBox="1"/>
      </xdr:nvSpPr>
      <xdr:spPr>
        <a:xfrm>
          <a:off x="201994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753" name="n_3aveValue【庁舎】&#10;一人当たり面積">
          <a:extLst>
            <a:ext uri="{FF2B5EF4-FFF2-40B4-BE49-F238E27FC236}">
              <a16:creationId xmlns:a16="http://schemas.microsoft.com/office/drawing/2014/main" id="{6716B472-CCC5-47BA-8D5D-F4928D12E6E9}"/>
            </a:ext>
          </a:extLst>
        </xdr:cNvPr>
        <xdr:cNvSpPr txBox="1"/>
      </xdr:nvSpPr>
      <xdr:spPr>
        <a:xfrm>
          <a:off x="19310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35577</xdr:rowOff>
    </xdr:from>
    <xdr:ext cx="469744" cy="259045"/>
    <xdr:sp macro="" textlink="">
      <xdr:nvSpPr>
        <xdr:cNvPr id="754" name="n_4aveValue【庁舎】&#10;一人当たり面積">
          <a:extLst>
            <a:ext uri="{FF2B5EF4-FFF2-40B4-BE49-F238E27FC236}">
              <a16:creationId xmlns:a16="http://schemas.microsoft.com/office/drawing/2014/main" id="{053F38D4-090D-43FD-B3A8-3F6CF745C57B}"/>
            </a:ext>
          </a:extLst>
        </xdr:cNvPr>
        <xdr:cNvSpPr txBox="1"/>
      </xdr:nvSpPr>
      <xdr:spPr>
        <a:xfrm>
          <a:off x="18421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153688</xdr:rowOff>
    </xdr:from>
    <xdr:ext cx="469744" cy="259045"/>
    <xdr:sp macro="" textlink="">
      <xdr:nvSpPr>
        <xdr:cNvPr id="755" name="n_1mainValue【庁舎】&#10;一人当たり面積">
          <a:extLst>
            <a:ext uri="{FF2B5EF4-FFF2-40B4-BE49-F238E27FC236}">
              <a16:creationId xmlns:a16="http://schemas.microsoft.com/office/drawing/2014/main" id="{198E41C6-F40A-43C0-A34D-E35F0E588B80}"/>
            </a:ext>
          </a:extLst>
        </xdr:cNvPr>
        <xdr:cNvSpPr txBox="1"/>
      </xdr:nvSpPr>
      <xdr:spPr>
        <a:xfrm>
          <a:off x="21075727" y="1764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21607</xdr:rowOff>
    </xdr:from>
    <xdr:ext cx="469744" cy="259045"/>
    <xdr:sp macro="" textlink="">
      <xdr:nvSpPr>
        <xdr:cNvPr id="756" name="n_2mainValue【庁舎】&#10;一人当たり面積">
          <a:extLst>
            <a:ext uri="{FF2B5EF4-FFF2-40B4-BE49-F238E27FC236}">
              <a16:creationId xmlns:a16="http://schemas.microsoft.com/office/drawing/2014/main" id="{AE2649E2-7CC9-4841-A677-ED197EBEE661}"/>
            </a:ext>
          </a:extLst>
        </xdr:cNvPr>
        <xdr:cNvSpPr txBox="1"/>
      </xdr:nvSpPr>
      <xdr:spPr>
        <a:xfrm>
          <a:off x="20199427"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57166</xdr:rowOff>
    </xdr:from>
    <xdr:ext cx="469744" cy="259045"/>
    <xdr:sp macro="" textlink="">
      <xdr:nvSpPr>
        <xdr:cNvPr id="757" name="n_3mainValue【庁舎】&#10;一人当たり面積">
          <a:extLst>
            <a:ext uri="{FF2B5EF4-FFF2-40B4-BE49-F238E27FC236}">
              <a16:creationId xmlns:a16="http://schemas.microsoft.com/office/drawing/2014/main" id="{4B190506-BB41-4981-9B48-DDBBA6EF2B2D}"/>
            </a:ext>
          </a:extLst>
        </xdr:cNvPr>
        <xdr:cNvSpPr txBox="1"/>
      </xdr:nvSpPr>
      <xdr:spPr>
        <a:xfrm>
          <a:off x="19310427"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93997</xdr:rowOff>
    </xdr:from>
    <xdr:ext cx="469744" cy="259045"/>
    <xdr:sp macro="" textlink="">
      <xdr:nvSpPr>
        <xdr:cNvPr id="758" name="n_4mainValue【庁舎】&#10;一人当たり面積">
          <a:extLst>
            <a:ext uri="{FF2B5EF4-FFF2-40B4-BE49-F238E27FC236}">
              <a16:creationId xmlns:a16="http://schemas.microsoft.com/office/drawing/2014/main" id="{86B1CFEC-F0CF-4DFC-872E-71989ECE73C7}"/>
            </a:ext>
          </a:extLst>
        </xdr:cNvPr>
        <xdr:cNvSpPr txBox="1"/>
      </xdr:nvSpPr>
      <xdr:spPr>
        <a:xfrm>
          <a:off x="18421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6A210707-F565-40C2-B1B8-9B4880A876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49BEE215-43A0-40AD-90BD-388F3D25EA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5D5A70BB-3482-42D4-AE5B-D22CAFBB3F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本表で特筆すべきは一般廃棄物処理施設であり、減価償却率が類似団体平均を大きく上回っている。廃棄物処理施設が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年、し尿処理施設が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年を経過しており、ともに老朽化が著しい。し尿処理施設については、令和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年度に新施設が完成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減価償却率が下がる見込みである。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一人当たり固定資産額について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、おおむね横ばい、若干の悪化がみられ、非効率であることが伺える。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廃棄物処理施設についても、施設設備の単純な更新だけではなく、規模や運用の見直しを進めることが必要である。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については、減価償却率が全国平均及び類似団体を上回っている。一人当たり面積についても平均を大きく上回っている。これは、合併前からある旧町村の庁舎がそのまま残っており、施設整備や除売却等の必要な施策が進んでいないことが要因である。庁舎の統廃合等による規模縮小の必要性が指標としても視覚化されているため、庁舎を含めた公共施設の今後の在り方について協議を進めている状況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734;&#36001;&#25919;2/9&#26376;_&#36001;&#25919;&#29366;&#27841;&#36039;&#26009;&#38598;_&#20844;&#20250;&#35336;&#37096;&#20998;/R8(R6&#27770;&#31639;)/01.&#12304;911&#65288;&#37329;&#65289;&#12294;&#12305;&#20196;&#21644;6&#24180;&#24230;&#36001;&#25919;&#29366;&#27841;&#36039;&#26009;&#38598;&#12398;&#20316;&#25104;&#12395;&#12388;&#12356;&#12390;&#65288;2&#22238;&#30446;&#12539;&#22320;&#26041;&#20844;&#20250;&#35336;&#38306;&#20418;&#65289;/&#12304;&#36001;&#25919;&#29366;&#27841;&#36039;&#26009;&#38598;&#12305;_364681_&#12388;&#12427;&#1236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22.9</v>
          </cell>
          <cell r="BX51">
            <v>7</v>
          </cell>
          <cell r="CF51">
            <v>1.1000000000000001</v>
          </cell>
        </row>
        <row r="53">
          <cell r="BP53">
            <v>70.8</v>
          </cell>
          <cell r="BX53">
            <v>69.099999999999994</v>
          </cell>
          <cell r="CF53">
            <v>70.2</v>
          </cell>
          <cell r="CN53">
            <v>70.900000000000006</v>
          </cell>
          <cell r="CV53">
            <v>71.900000000000006</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BP73">
            <v>22.9</v>
          </cell>
          <cell r="BX73">
            <v>7</v>
          </cell>
          <cell r="CF73">
            <v>1.1000000000000001</v>
          </cell>
        </row>
        <row r="75">
          <cell r="BP75">
            <v>10.7</v>
          </cell>
          <cell r="BX75">
            <v>11</v>
          </cell>
          <cell r="CF75">
            <v>11.2</v>
          </cell>
          <cell r="CN75">
            <v>11.1</v>
          </cell>
          <cell r="CV75">
            <v>11</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8254791</v>
      </c>
      <c r="BO4" s="371"/>
      <c r="BP4" s="371"/>
      <c r="BQ4" s="371"/>
      <c r="BR4" s="371"/>
      <c r="BS4" s="371"/>
      <c r="BT4" s="371"/>
      <c r="BU4" s="372"/>
      <c r="BV4" s="370">
        <v>8110768</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2.7</v>
      </c>
      <c r="CU4" s="377"/>
      <c r="CV4" s="377"/>
      <c r="CW4" s="377"/>
      <c r="CX4" s="377"/>
      <c r="CY4" s="377"/>
      <c r="CZ4" s="377"/>
      <c r="DA4" s="378"/>
      <c r="DB4" s="376">
        <v>5.6</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8097433</v>
      </c>
      <c r="BO5" s="408"/>
      <c r="BP5" s="408"/>
      <c r="BQ5" s="408"/>
      <c r="BR5" s="408"/>
      <c r="BS5" s="408"/>
      <c r="BT5" s="408"/>
      <c r="BU5" s="409"/>
      <c r="BV5" s="407">
        <v>7778846</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97.1</v>
      </c>
      <c r="CU5" s="405"/>
      <c r="CV5" s="405"/>
      <c r="CW5" s="405"/>
      <c r="CX5" s="405"/>
      <c r="CY5" s="405"/>
      <c r="CZ5" s="405"/>
      <c r="DA5" s="406"/>
      <c r="DB5" s="404">
        <v>97.3</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157358</v>
      </c>
      <c r="BO6" s="408"/>
      <c r="BP6" s="408"/>
      <c r="BQ6" s="408"/>
      <c r="BR6" s="408"/>
      <c r="BS6" s="408"/>
      <c r="BT6" s="408"/>
      <c r="BU6" s="409"/>
      <c r="BV6" s="407">
        <v>331922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97.3</v>
      </c>
      <c r="CU6" s="445"/>
      <c r="CV6" s="445"/>
      <c r="CW6" s="445"/>
      <c r="CX6" s="445"/>
      <c r="CY6" s="445"/>
      <c r="CZ6" s="445"/>
      <c r="DA6" s="446"/>
      <c r="DB6" s="444">
        <v>97.7</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20351</v>
      </c>
      <c r="BO7" s="408"/>
      <c r="BP7" s="408"/>
      <c r="BQ7" s="408"/>
      <c r="BR7" s="408"/>
      <c r="BS7" s="408"/>
      <c r="BT7" s="408"/>
      <c r="BU7" s="409"/>
      <c r="BV7" s="407">
        <v>44303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5155125</v>
      </c>
      <c r="CU7" s="408"/>
      <c r="CV7" s="408"/>
      <c r="CW7" s="408"/>
      <c r="CX7" s="408"/>
      <c r="CY7" s="408"/>
      <c r="CZ7" s="408"/>
      <c r="DA7" s="409"/>
      <c r="DB7" s="407">
        <v>5100767</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137007</v>
      </c>
      <c r="BO8" s="408"/>
      <c r="BP8" s="408"/>
      <c r="BQ8" s="408"/>
      <c r="BR8" s="408"/>
      <c r="BS8" s="408"/>
      <c r="BT8" s="408"/>
      <c r="BU8" s="409"/>
      <c r="BV8" s="407">
        <v>287619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0.18</v>
      </c>
      <c r="CU8" s="448"/>
      <c r="CV8" s="448"/>
      <c r="CW8" s="448"/>
      <c r="CX8" s="448"/>
      <c r="CY8" s="448"/>
      <c r="CZ8" s="448"/>
      <c r="DA8" s="449"/>
      <c r="DB8" s="447">
        <v>0.18</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7715</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-150612</v>
      </c>
      <c r="BO9" s="408"/>
      <c r="BP9" s="408"/>
      <c r="BQ9" s="408"/>
      <c r="BR9" s="408"/>
      <c r="BS9" s="408"/>
      <c r="BT9" s="408"/>
      <c r="BU9" s="409"/>
      <c r="BV9" s="407">
        <v>117755</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20.100000000000001</v>
      </c>
      <c r="CU9" s="405"/>
      <c r="CV9" s="405"/>
      <c r="CW9" s="405"/>
      <c r="CX9" s="405"/>
      <c r="CY9" s="405"/>
      <c r="CZ9" s="405"/>
      <c r="DA9" s="406"/>
      <c r="DB9" s="404">
        <v>20.6</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8927</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8352</v>
      </c>
      <c r="BO10" s="408"/>
      <c r="BP10" s="408"/>
      <c r="BQ10" s="408"/>
      <c r="BR10" s="408"/>
      <c r="BS10" s="408"/>
      <c r="BT10" s="408"/>
      <c r="BU10" s="409"/>
      <c r="BV10" s="407">
        <v>2906</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7392</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114</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7350</v>
      </c>
      <c r="S13" s="492"/>
      <c r="T13" s="492"/>
      <c r="U13" s="492"/>
      <c r="V13" s="493"/>
      <c r="W13" s="423" t="s">
        <v>131</v>
      </c>
      <c r="X13" s="424"/>
      <c r="Y13" s="424"/>
      <c r="Z13" s="424"/>
      <c r="AA13" s="424"/>
      <c r="AB13" s="414"/>
      <c r="AC13" s="458">
        <v>253</v>
      </c>
      <c r="AD13" s="459"/>
      <c r="AE13" s="459"/>
      <c r="AF13" s="459"/>
      <c r="AG13" s="501"/>
      <c r="AH13" s="458">
        <v>338</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-142260</v>
      </c>
      <c r="BO13" s="408"/>
      <c r="BP13" s="408"/>
      <c r="BQ13" s="408"/>
      <c r="BR13" s="408"/>
      <c r="BS13" s="408"/>
      <c r="BT13" s="408"/>
      <c r="BU13" s="409"/>
      <c r="BV13" s="407">
        <v>120661</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v>
      </c>
      <c r="CU13" s="405"/>
      <c r="CV13" s="405"/>
      <c r="CW13" s="405"/>
      <c r="CX13" s="405"/>
      <c r="CY13" s="405"/>
      <c r="CZ13" s="405"/>
      <c r="DA13" s="406"/>
      <c r="DB13" s="404">
        <v>11.1</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7622</v>
      </c>
      <c r="S14" s="492"/>
      <c r="T14" s="492"/>
      <c r="U14" s="492"/>
      <c r="V14" s="493"/>
      <c r="W14" s="397"/>
      <c r="X14" s="398"/>
      <c r="Y14" s="398"/>
      <c r="Z14" s="398"/>
      <c r="AA14" s="398"/>
      <c r="AB14" s="387"/>
      <c r="AC14" s="494">
        <v>7.9</v>
      </c>
      <c r="AD14" s="495"/>
      <c r="AE14" s="495"/>
      <c r="AF14" s="495"/>
      <c r="AG14" s="496"/>
      <c r="AH14" s="494">
        <v>9.1</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7581</v>
      </c>
      <c r="S15" s="492"/>
      <c r="T15" s="492"/>
      <c r="U15" s="492"/>
      <c r="V15" s="493"/>
      <c r="W15" s="423" t="s">
        <v>137</v>
      </c>
      <c r="X15" s="424"/>
      <c r="Y15" s="424"/>
      <c r="Z15" s="424"/>
      <c r="AA15" s="424"/>
      <c r="AB15" s="414"/>
      <c r="AC15" s="458">
        <v>940</v>
      </c>
      <c r="AD15" s="459"/>
      <c r="AE15" s="459"/>
      <c r="AF15" s="459"/>
      <c r="AG15" s="501"/>
      <c r="AH15" s="458">
        <v>1129</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906099</v>
      </c>
      <c r="BO15" s="371"/>
      <c r="BP15" s="371"/>
      <c r="BQ15" s="371"/>
      <c r="BR15" s="371"/>
      <c r="BS15" s="371"/>
      <c r="BT15" s="371"/>
      <c r="BU15" s="372"/>
      <c r="BV15" s="370">
        <v>876988</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29.5</v>
      </c>
      <c r="AD16" s="495"/>
      <c r="AE16" s="495"/>
      <c r="AF16" s="495"/>
      <c r="AG16" s="496"/>
      <c r="AH16" s="494">
        <v>30.4</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4946270</v>
      </c>
      <c r="BO16" s="408"/>
      <c r="BP16" s="408"/>
      <c r="BQ16" s="408"/>
      <c r="BR16" s="408"/>
      <c r="BS16" s="408"/>
      <c r="BT16" s="408"/>
      <c r="BU16" s="409"/>
      <c r="BV16" s="407">
        <v>4892280</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141</v>
      </c>
      <c r="S17" s="514"/>
      <c r="T17" s="514"/>
      <c r="U17" s="514"/>
      <c r="V17" s="515"/>
      <c r="W17" s="423" t="s">
        <v>144</v>
      </c>
      <c r="X17" s="424"/>
      <c r="Y17" s="424"/>
      <c r="Z17" s="424"/>
      <c r="AA17" s="424"/>
      <c r="AB17" s="414"/>
      <c r="AC17" s="458">
        <v>1994</v>
      </c>
      <c r="AD17" s="459"/>
      <c r="AE17" s="459"/>
      <c r="AF17" s="459"/>
      <c r="AG17" s="501"/>
      <c r="AH17" s="458">
        <v>2245</v>
      </c>
      <c r="AI17" s="459"/>
      <c r="AJ17" s="459"/>
      <c r="AK17" s="459"/>
      <c r="AL17" s="460"/>
      <c r="AM17" s="436"/>
      <c r="AN17" s="437"/>
      <c r="AO17" s="437"/>
      <c r="AP17" s="437"/>
      <c r="AQ17" s="437"/>
      <c r="AR17" s="437"/>
      <c r="AS17" s="437"/>
      <c r="AT17" s="438"/>
      <c r="AU17" s="439"/>
      <c r="AV17" s="440"/>
      <c r="AW17" s="440"/>
      <c r="AX17" s="440"/>
      <c r="AY17" s="441" t="s">
        <v>145</v>
      </c>
      <c r="AZ17" s="442"/>
      <c r="BA17" s="442"/>
      <c r="BB17" s="442"/>
      <c r="BC17" s="442"/>
      <c r="BD17" s="442"/>
      <c r="BE17" s="442"/>
      <c r="BF17" s="442"/>
      <c r="BG17" s="442"/>
      <c r="BH17" s="442"/>
      <c r="BI17" s="442"/>
      <c r="BJ17" s="442"/>
      <c r="BK17" s="442"/>
      <c r="BL17" s="442"/>
      <c r="BM17" s="443"/>
      <c r="BN17" s="407">
        <v>1105794</v>
      </c>
      <c r="BO17" s="408"/>
      <c r="BP17" s="408"/>
      <c r="BQ17" s="408"/>
      <c r="BR17" s="408"/>
      <c r="BS17" s="408"/>
      <c r="BT17" s="408"/>
      <c r="BU17" s="409"/>
      <c r="BV17" s="407">
        <v>1072151</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146</v>
      </c>
      <c r="C18" s="450"/>
      <c r="D18" s="450"/>
      <c r="E18" s="530"/>
      <c r="F18" s="530"/>
      <c r="G18" s="530"/>
      <c r="H18" s="530"/>
      <c r="I18" s="530"/>
      <c r="J18" s="530"/>
      <c r="K18" s="530"/>
      <c r="L18" s="531">
        <v>194.84</v>
      </c>
      <c r="M18" s="531"/>
      <c r="N18" s="531"/>
      <c r="O18" s="531"/>
      <c r="P18" s="531"/>
      <c r="Q18" s="531"/>
      <c r="R18" s="532"/>
      <c r="S18" s="532"/>
      <c r="T18" s="532"/>
      <c r="U18" s="532"/>
      <c r="V18" s="533"/>
      <c r="W18" s="425"/>
      <c r="X18" s="426"/>
      <c r="Y18" s="426"/>
      <c r="Z18" s="426"/>
      <c r="AA18" s="426"/>
      <c r="AB18" s="417"/>
      <c r="AC18" s="534">
        <v>62.6</v>
      </c>
      <c r="AD18" s="535"/>
      <c r="AE18" s="535"/>
      <c r="AF18" s="535"/>
      <c r="AG18" s="536"/>
      <c r="AH18" s="534">
        <v>60.5</v>
      </c>
      <c r="AI18" s="535"/>
      <c r="AJ18" s="535"/>
      <c r="AK18" s="535"/>
      <c r="AL18" s="537"/>
      <c r="AM18" s="436"/>
      <c r="AN18" s="437"/>
      <c r="AO18" s="437"/>
      <c r="AP18" s="437"/>
      <c r="AQ18" s="437"/>
      <c r="AR18" s="437"/>
      <c r="AS18" s="437"/>
      <c r="AT18" s="438"/>
      <c r="AU18" s="439"/>
      <c r="AV18" s="440"/>
      <c r="AW18" s="440"/>
      <c r="AX18" s="440"/>
      <c r="AY18" s="441" t="s">
        <v>147</v>
      </c>
      <c r="AZ18" s="442"/>
      <c r="BA18" s="442"/>
      <c r="BB18" s="442"/>
      <c r="BC18" s="442"/>
      <c r="BD18" s="442"/>
      <c r="BE18" s="442"/>
      <c r="BF18" s="442"/>
      <c r="BG18" s="442"/>
      <c r="BH18" s="442"/>
      <c r="BI18" s="442"/>
      <c r="BJ18" s="442"/>
      <c r="BK18" s="442"/>
      <c r="BL18" s="442"/>
      <c r="BM18" s="443"/>
      <c r="BN18" s="407">
        <v>5053665</v>
      </c>
      <c r="BO18" s="408"/>
      <c r="BP18" s="408"/>
      <c r="BQ18" s="408"/>
      <c r="BR18" s="408"/>
      <c r="BS18" s="408"/>
      <c r="BT18" s="408"/>
      <c r="BU18" s="409"/>
      <c r="BV18" s="407">
        <v>4981887</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148</v>
      </c>
      <c r="C19" s="450"/>
      <c r="D19" s="450"/>
      <c r="E19" s="530"/>
      <c r="F19" s="530"/>
      <c r="G19" s="530"/>
      <c r="H19" s="530"/>
      <c r="I19" s="530"/>
      <c r="J19" s="530"/>
      <c r="K19" s="530"/>
      <c r="L19" s="538">
        <v>40</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149</v>
      </c>
      <c r="AZ19" s="442"/>
      <c r="BA19" s="442"/>
      <c r="BB19" s="442"/>
      <c r="BC19" s="442"/>
      <c r="BD19" s="442"/>
      <c r="BE19" s="442"/>
      <c r="BF19" s="442"/>
      <c r="BG19" s="442"/>
      <c r="BH19" s="442"/>
      <c r="BI19" s="442"/>
      <c r="BJ19" s="442"/>
      <c r="BK19" s="442"/>
      <c r="BL19" s="442"/>
      <c r="BM19" s="443"/>
      <c r="BN19" s="407">
        <v>6287815</v>
      </c>
      <c r="BO19" s="408"/>
      <c r="BP19" s="408"/>
      <c r="BQ19" s="408"/>
      <c r="BR19" s="408"/>
      <c r="BS19" s="408"/>
      <c r="BT19" s="408"/>
      <c r="BU19" s="409"/>
      <c r="BV19" s="407">
        <v>6289654</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150</v>
      </c>
      <c r="C20" s="450"/>
      <c r="D20" s="450"/>
      <c r="E20" s="530"/>
      <c r="F20" s="530"/>
      <c r="G20" s="530"/>
      <c r="H20" s="530"/>
      <c r="I20" s="530"/>
      <c r="J20" s="530"/>
      <c r="K20" s="530"/>
      <c r="L20" s="538">
        <v>3407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151</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152</v>
      </c>
      <c r="C22" s="551"/>
      <c r="D22" s="552"/>
      <c r="E22" s="419" t="s">
        <v>1</v>
      </c>
      <c r="F22" s="424"/>
      <c r="G22" s="424"/>
      <c r="H22" s="424"/>
      <c r="I22" s="424"/>
      <c r="J22" s="424"/>
      <c r="K22" s="414"/>
      <c r="L22" s="419" t="s">
        <v>153</v>
      </c>
      <c r="M22" s="424"/>
      <c r="N22" s="424"/>
      <c r="O22" s="424"/>
      <c r="P22" s="414"/>
      <c r="Q22" s="582" t="s">
        <v>154</v>
      </c>
      <c r="R22" s="583"/>
      <c r="S22" s="583"/>
      <c r="T22" s="583"/>
      <c r="U22" s="583"/>
      <c r="V22" s="584"/>
      <c r="W22" s="550" t="s">
        <v>155</v>
      </c>
      <c r="X22" s="551"/>
      <c r="Y22" s="552"/>
      <c r="Z22" s="419" t="s">
        <v>1</v>
      </c>
      <c r="AA22" s="424"/>
      <c r="AB22" s="424"/>
      <c r="AC22" s="424"/>
      <c r="AD22" s="424"/>
      <c r="AE22" s="424"/>
      <c r="AF22" s="424"/>
      <c r="AG22" s="414"/>
      <c r="AH22" s="588" t="s">
        <v>156</v>
      </c>
      <c r="AI22" s="424"/>
      <c r="AJ22" s="424"/>
      <c r="AK22" s="424"/>
      <c r="AL22" s="414"/>
      <c r="AM22" s="588" t="s">
        <v>157</v>
      </c>
      <c r="AN22" s="589"/>
      <c r="AO22" s="589"/>
      <c r="AP22" s="589"/>
      <c r="AQ22" s="589"/>
      <c r="AR22" s="590"/>
      <c r="AS22" s="582" t="s">
        <v>154</v>
      </c>
      <c r="AT22" s="583"/>
      <c r="AU22" s="583"/>
      <c r="AV22" s="583"/>
      <c r="AW22" s="583"/>
      <c r="AX22" s="594"/>
      <c r="AY22" s="367" t="s">
        <v>158</v>
      </c>
      <c r="AZ22" s="368"/>
      <c r="BA22" s="368"/>
      <c r="BB22" s="368"/>
      <c r="BC22" s="368"/>
      <c r="BD22" s="368"/>
      <c r="BE22" s="368"/>
      <c r="BF22" s="368"/>
      <c r="BG22" s="368"/>
      <c r="BH22" s="368"/>
      <c r="BI22" s="368"/>
      <c r="BJ22" s="368"/>
      <c r="BK22" s="368"/>
      <c r="BL22" s="368"/>
      <c r="BM22" s="369"/>
      <c r="BN22" s="370">
        <v>8017493</v>
      </c>
      <c r="BO22" s="371"/>
      <c r="BP22" s="371"/>
      <c r="BQ22" s="371"/>
      <c r="BR22" s="371"/>
      <c r="BS22" s="371"/>
      <c r="BT22" s="371"/>
      <c r="BU22" s="372"/>
      <c r="BV22" s="370">
        <v>8503058</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159</v>
      </c>
      <c r="AZ23" s="442"/>
      <c r="BA23" s="442"/>
      <c r="BB23" s="442"/>
      <c r="BC23" s="442"/>
      <c r="BD23" s="442"/>
      <c r="BE23" s="442"/>
      <c r="BF23" s="442"/>
      <c r="BG23" s="442"/>
      <c r="BH23" s="442"/>
      <c r="BI23" s="442"/>
      <c r="BJ23" s="442"/>
      <c r="BK23" s="442"/>
      <c r="BL23" s="442"/>
      <c r="BM23" s="443"/>
      <c r="BN23" s="407">
        <v>6923397</v>
      </c>
      <c r="BO23" s="408"/>
      <c r="BP23" s="408"/>
      <c r="BQ23" s="408"/>
      <c r="BR23" s="408"/>
      <c r="BS23" s="408"/>
      <c r="BT23" s="408"/>
      <c r="BU23" s="409"/>
      <c r="BV23" s="407">
        <v>7150261</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160</v>
      </c>
      <c r="F24" s="437"/>
      <c r="G24" s="437"/>
      <c r="H24" s="437"/>
      <c r="I24" s="437"/>
      <c r="J24" s="437"/>
      <c r="K24" s="438"/>
      <c r="L24" s="458">
        <v>1</v>
      </c>
      <c r="M24" s="459"/>
      <c r="N24" s="459"/>
      <c r="O24" s="459"/>
      <c r="P24" s="501"/>
      <c r="Q24" s="458">
        <v>7540</v>
      </c>
      <c r="R24" s="459"/>
      <c r="S24" s="459"/>
      <c r="T24" s="459"/>
      <c r="U24" s="459"/>
      <c r="V24" s="501"/>
      <c r="W24" s="553"/>
      <c r="X24" s="554"/>
      <c r="Y24" s="555"/>
      <c r="Z24" s="457" t="s">
        <v>161</v>
      </c>
      <c r="AA24" s="437"/>
      <c r="AB24" s="437"/>
      <c r="AC24" s="437"/>
      <c r="AD24" s="437"/>
      <c r="AE24" s="437"/>
      <c r="AF24" s="437"/>
      <c r="AG24" s="438"/>
      <c r="AH24" s="458">
        <v>166</v>
      </c>
      <c r="AI24" s="459"/>
      <c r="AJ24" s="459"/>
      <c r="AK24" s="459"/>
      <c r="AL24" s="501"/>
      <c r="AM24" s="458">
        <v>513770</v>
      </c>
      <c r="AN24" s="459"/>
      <c r="AO24" s="459"/>
      <c r="AP24" s="459"/>
      <c r="AQ24" s="459"/>
      <c r="AR24" s="501"/>
      <c r="AS24" s="458">
        <v>3095</v>
      </c>
      <c r="AT24" s="459"/>
      <c r="AU24" s="459"/>
      <c r="AV24" s="459"/>
      <c r="AW24" s="459"/>
      <c r="AX24" s="460"/>
      <c r="AY24" s="523" t="s">
        <v>162</v>
      </c>
      <c r="AZ24" s="524"/>
      <c r="BA24" s="524"/>
      <c r="BB24" s="524"/>
      <c r="BC24" s="524"/>
      <c r="BD24" s="524"/>
      <c r="BE24" s="524"/>
      <c r="BF24" s="524"/>
      <c r="BG24" s="524"/>
      <c r="BH24" s="524"/>
      <c r="BI24" s="524"/>
      <c r="BJ24" s="524"/>
      <c r="BK24" s="524"/>
      <c r="BL24" s="524"/>
      <c r="BM24" s="525"/>
      <c r="BN24" s="407">
        <v>5909221</v>
      </c>
      <c r="BO24" s="408"/>
      <c r="BP24" s="408"/>
      <c r="BQ24" s="408"/>
      <c r="BR24" s="408"/>
      <c r="BS24" s="408"/>
      <c r="BT24" s="408"/>
      <c r="BU24" s="409"/>
      <c r="BV24" s="407">
        <v>6127830</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163</v>
      </c>
      <c r="F25" s="437"/>
      <c r="G25" s="437"/>
      <c r="H25" s="437"/>
      <c r="I25" s="437"/>
      <c r="J25" s="437"/>
      <c r="K25" s="438"/>
      <c r="L25" s="458">
        <v>1</v>
      </c>
      <c r="M25" s="459"/>
      <c r="N25" s="459"/>
      <c r="O25" s="459"/>
      <c r="P25" s="501"/>
      <c r="Q25" s="458">
        <v>6040</v>
      </c>
      <c r="R25" s="459"/>
      <c r="S25" s="459"/>
      <c r="T25" s="459"/>
      <c r="U25" s="459"/>
      <c r="V25" s="501"/>
      <c r="W25" s="553"/>
      <c r="X25" s="554"/>
      <c r="Y25" s="555"/>
      <c r="Z25" s="457" t="s">
        <v>164</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165</v>
      </c>
      <c r="AZ25" s="368"/>
      <c r="BA25" s="368"/>
      <c r="BB25" s="368"/>
      <c r="BC25" s="368"/>
      <c r="BD25" s="368"/>
      <c r="BE25" s="368"/>
      <c r="BF25" s="368"/>
      <c r="BG25" s="368"/>
      <c r="BH25" s="368"/>
      <c r="BI25" s="368"/>
      <c r="BJ25" s="368"/>
      <c r="BK25" s="368"/>
      <c r="BL25" s="368"/>
      <c r="BM25" s="369"/>
      <c r="BN25" s="370" t="s">
        <v>122</v>
      </c>
      <c r="BO25" s="371"/>
      <c r="BP25" s="371"/>
      <c r="BQ25" s="371"/>
      <c r="BR25" s="371"/>
      <c r="BS25" s="371"/>
      <c r="BT25" s="371"/>
      <c r="BU25" s="372"/>
      <c r="BV25" s="370" t="s">
        <v>122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166</v>
      </c>
      <c r="F26" s="437"/>
      <c r="G26" s="437"/>
      <c r="H26" s="437"/>
      <c r="I26" s="437"/>
      <c r="J26" s="437"/>
      <c r="K26" s="438"/>
      <c r="L26" s="458">
        <v>1</v>
      </c>
      <c r="M26" s="459"/>
      <c r="N26" s="459"/>
      <c r="O26" s="459"/>
      <c r="P26" s="501"/>
      <c r="Q26" s="458">
        <v>5530</v>
      </c>
      <c r="R26" s="459"/>
      <c r="S26" s="459"/>
      <c r="T26" s="459"/>
      <c r="U26" s="459"/>
      <c r="V26" s="501"/>
      <c r="W26" s="553"/>
      <c r="X26" s="554"/>
      <c r="Y26" s="555"/>
      <c r="Z26" s="457" t="s">
        <v>167</v>
      </c>
      <c r="AA26" s="559"/>
      <c r="AB26" s="559"/>
      <c r="AC26" s="559"/>
      <c r="AD26" s="559"/>
      <c r="AE26" s="559"/>
      <c r="AF26" s="559"/>
      <c r="AG26" s="560"/>
      <c r="AH26" s="458">
        <v>17</v>
      </c>
      <c r="AI26" s="459"/>
      <c r="AJ26" s="459"/>
      <c r="AK26" s="459"/>
      <c r="AL26" s="501"/>
      <c r="AM26" s="458">
        <v>49606</v>
      </c>
      <c r="AN26" s="459"/>
      <c r="AO26" s="459"/>
      <c r="AP26" s="459"/>
      <c r="AQ26" s="459"/>
      <c r="AR26" s="501"/>
      <c r="AS26" s="458">
        <v>2918</v>
      </c>
      <c r="AT26" s="459"/>
      <c r="AU26" s="459"/>
      <c r="AV26" s="459"/>
      <c r="AW26" s="459"/>
      <c r="AX26" s="460"/>
      <c r="AY26" s="410" t="s">
        <v>168</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169</v>
      </c>
      <c r="F27" s="437"/>
      <c r="G27" s="437"/>
      <c r="H27" s="437"/>
      <c r="I27" s="437"/>
      <c r="J27" s="437"/>
      <c r="K27" s="438"/>
      <c r="L27" s="458">
        <v>1</v>
      </c>
      <c r="M27" s="459"/>
      <c r="N27" s="459"/>
      <c r="O27" s="459"/>
      <c r="P27" s="501"/>
      <c r="Q27" s="458">
        <v>2740</v>
      </c>
      <c r="R27" s="459"/>
      <c r="S27" s="459"/>
      <c r="T27" s="459"/>
      <c r="U27" s="459"/>
      <c r="V27" s="501"/>
      <c r="W27" s="553"/>
      <c r="X27" s="554"/>
      <c r="Y27" s="555"/>
      <c r="Z27" s="457" t="s">
        <v>170</v>
      </c>
      <c r="AA27" s="437"/>
      <c r="AB27" s="437"/>
      <c r="AC27" s="437"/>
      <c r="AD27" s="437"/>
      <c r="AE27" s="437"/>
      <c r="AF27" s="437"/>
      <c r="AG27" s="438"/>
      <c r="AH27" s="458">
        <v>7</v>
      </c>
      <c r="AI27" s="459"/>
      <c r="AJ27" s="459"/>
      <c r="AK27" s="459"/>
      <c r="AL27" s="501"/>
      <c r="AM27" s="458">
        <v>19012</v>
      </c>
      <c r="AN27" s="459"/>
      <c r="AO27" s="459"/>
      <c r="AP27" s="459"/>
      <c r="AQ27" s="459"/>
      <c r="AR27" s="501"/>
      <c r="AS27" s="458">
        <v>2716</v>
      </c>
      <c r="AT27" s="459"/>
      <c r="AU27" s="459"/>
      <c r="AV27" s="459"/>
      <c r="AW27" s="459"/>
      <c r="AX27" s="460"/>
      <c r="AY27" s="502" t="s">
        <v>171</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172</v>
      </c>
      <c r="F28" s="437"/>
      <c r="G28" s="437"/>
      <c r="H28" s="437"/>
      <c r="I28" s="437"/>
      <c r="J28" s="437"/>
      <c r="K28" s="438"/>
      <c r="L28" s="458">
        <v>1</v>
      </c>
      <c r="M28" s="459"/>
      <c r="N28" s="459"/>
      <c r="O28" s="459"/>
      <c r="P28" s="501"/>
      <c r="Q28" s="458">
        <v>2330</v>
      </c>
      <c r="R28" s="459"/>
      <c r="S28" s="459"/>
      <c r="T28" s="459"/>
      <c r="U28" s="459"/>
      <c r="V28" s="501"/>
      <c r="W28" s="553"/>
      <c r="X28" s="554"/>
      <c r="Y28" s="555"/>
      <c r="Z28" s="457" t="s">
        <v>173</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174</v>
      </c>
      <c r="AZ28" s="562"/>
      <c r="BA28" s="562"/>
      <c r="BB28" s="563"/>
      <c r="BC28" s="367" t="s">
        <v>46</v>
      </c>
      <c r="BD28" s="368"/>
      <c r="BE28" s="368"/>
      <c r="BF28" s="368"/>
      <c r="BG28" s="368"/>
      <c r="BH28" s="368"/>
      <c r="BI28" s="368"/>
      <c r="BJ28" s="368"/>
      <c r="BK28" s="368"/>
      <c r="BL28" s="368"/>
      <c r="BM28" s="369"/>
      <c r="BN28" s="370">
        <v>769917</v>
      </c>
      <c r="BO28" s="371"/>
      <c r="BP28" s="371"/>
      <c r="BQ28" s="371"/>
      <c r="BR28" s="371"/>
      <c r="BS28" s="371"/>
      <c r="BT28" s="371"/>
      <c r="BU28" s="372"/>
      <c r="BV28" s="370">
        <v>761565</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175</v>
      </c>
      <c r="F29" s="437"/>
      <c r="G29" s="437"/>
      <c r="H29" s="437"/>
      <c r="I29" s="437"/>
      <c r="J29" s="437"/>
      <c r="K29" s="438"/>
      <c r="L29" s="458">
        <v>10</v>
      </c>
      <c r="M29" s="459"/>
      <c r="N29" s="459"/>
      <c r="O29" s="459"/>
      <c r="P29" s="501"/>
      <c r="Q29" s="458">
        <v>1950</v>
      </c>
      <c r="R29" s="459"/>
      <c r="S29" s="459"/>
      <c r="T29" s="459"/>
      <c r="U29" s="459"/>
      <c r="V29" s="501"/>
      <c r="W29" s="556"/>
      <c r="X29" s="557"/>
      <c r="Y29" s="558"/>
      <c r="Z29" s="457" t="s">
        <v>176</v>
      </c>
      <c r="AA29" s="437"/>
      <c r="AB29" s="437"/>
      <c r="AC29" s="437"/>
      <c r="AD29" s="437"/>
      <c r="AE29" s="437"/>
      <c r="AF29" s="437"/>
      <c r="AG29" s="438"/>
      <c r="AH29" s="458">
        <v>173</v>
      </c>
      <c r="AI29" s="459"/>
      <c r="AJ29" s="459"/>
      <c r="AK29" s="459"/>
      <c r="AL29" s="501"/>
      <c r="AM29" s="458">
        <v>532782</v>
      </c>
      <c r="AN29" s="459"/>
      <c r="AO29" s="459"/>
      <c r="AP29" s="459"/>
      <c r="AQ29" s="459"/>
      <c r="AR29" s="501"/>
      <c r="AS29" s="458">
        <v>3080</v>
      </c>
      <c r="AT29" s="459"/>
      <c r="AU29" s="459"/>
      <c r="AV29" s="459"/>
      <c r="AW29" s="459"/>
      <c r="AX29" s="460"/>
      <c r="AY29" s="564"/>
      <c r="AZ29" s="565"/>
      <c r="BA29" s="565"/>
      <c r="BB29" s="566"/>
      <c r="BC29" s="441" t="s">
        <v>177</v>
      </c>
      <c r="BD29" s="442"/>
      <c r="BE29" s="442"/>
      <c r="BF29" s="442"/>
      <c r="BG29" s="442"/>
      <c r="BH29" s="442"/>
      <c r="BI29" s="442"/>
      <c r="BJ29" s="442"/>
      <c r="BK29" s="442"/>
      <c r="BL29" s="442"/>
      <c r="BM29" s="443"/>
      <c r="BN29" s="407">
        <v>2193953</v>
      </c>
      <c r="BO29" s="408"/>
      <c r="BP29" s="408"/>
      <c r="BQ29" s="408"/>
      <c r="BR29" s="408"/>
      <c r="BS29" s="408"/>
      <c r="BT29" s="408"/>
      <c r="BU29" s="409"/>
      <c r="BV29" s="407">
        <v>2165066</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178</v>
      </c>
      <c r="X30" s="575"/>
      <c r="Y30" s="575"/>
      <c r="Z30" s="575"/>
      <c r="AA30" s="575"/>
      <c r="AB30" s="575"/>
      <c r="AC30" s="575"/>
      <c r="AD30" s="575"/>
      <c r="AE30" s="575"/>
      <c r="AF30" s="575"/>
      <c r="AG30" s="576"/>
      <c r="AH30" s="534">
        <v>93.9</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2143698</v>
      </c>
      <c r="BO30" s="527"/>
      <c r="BP30" s="527"/>
      <c r="BQ30" s="527"/>
      <c r="BR30" s="527"/>
      <c r="BS30" s="527"/>
      <c r="BT30" s="527"/>
      <c r="BU30" s="528"/>
      <c r="BV30" s="526">
        <v>2167650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179</v>
      </c>
      <c r="D32" s="570"/>
      <c r="E32" s="570"/>
      <c r="F32" s="570"/>
      <c r="G32" s="570"/>
      <c r="H32" s="570"/>
      <c r="I32" s="570"/>
      <c r="J32" s="570"/>
      <c r="K32" s="570"/>
      <c r="L32" s="570"/>
      <c r="M32" s="570"/>
      <c r="N32" s="570"/>
      <c r="O32" s="570"/>
      <c r="P32" s="570"/>
      <c r="Q32" s="570"/>
      <c r="R32" s="570"/>
      <c r="S32" s="570"/>
      <c r="U32" s="411" t="s">
        <v>180</v>
      </c>
      <c r="V32" s="411"/>
      <c r="W32" s="411"/>
      <c r="X32" s="411"/>
      <c r="Y32" s="411"/>
      <c r="Z32" s="411"/>
      <c r="AA32" s="411"/>
      <c r="AB32" s="411"/>
      <c r="AC32" s="411"/>
      <c r="AD32" s="411"/>
      <c r="AE32" s="411"/>
      <c r="AF32" s="411"/>
      <c r="AG32" s="411"/>
      <c r="AH32" s="411"/>
      <c r="AI32" s="411"/>
      <c r="AJ32" s="411"/>
      <c r="AK32" s="411"/>
      <c r="AM32" s="411" t="s">
        <v>181</v>
      </c>
      <c r="AN32" s="411"/>
      <c r="AO32" s="411"/>
      <c r="AP32" s="411"/>
      <c r="AQ32" s="411"/>
      <c r="AR32" s="411"/>
      <c r="AS32" s="411"/>
      <c r="AT32" s="411"/>
      <c r="AU32" s="411"/>
      <c r="AV32" s="411"/>
      <c r="AW32" s="411"/>
      <c r="AX32" s="411"/>
      <c r="AY32" s="411"/>
      <c r="AZ32" s="411"/>
      <c r="BA32" s="411"/>
      <c r="BB32" s="411"/>
      <c r="BC32" s="411"/>
      <c r="BE32" s="411" t="s">
        <v>182</v>
      </c>
      <c r="BF32" s="411"/>
      <c r="BG32" s="411"/>
      <c r="BH32" s="411"/>
      <c r="BI32" s="411"/>
      <c r="BJ32" s="411"/>
      <c r="BK32" s="411"/>
      <c r="BL32" s="411"/>
      <c r="BM32" s="411"/>
      <c r="BN32" s="411"/>
      <c r="BO32" s="411"/>
      <c r="BP32" s="411"/>
      <c r="BQ32" s="411"/>
      <c r="BR32" s="411"/>
      <c r="BS32" s="411"/>
      <c r="BT32" s="411"/>
      <c r="BU32" s="411"/>
      <c r="BW32" s="411" t="s">
        <v>183</v>
      </c>
      <c r="BX32" s="411"/>
      <c r="BY32" s="411"/>
      <c r="BZ32" s="411"/>
      <c r="CA32" s="411"/>
      <c r="CB32" s="411"/>
      <c r="CC32" s="411"/>
      <c r="CD32" s="411"/>
      <c r="CE32" s="411"/>
      <c r="CF32" s="411"/>
      <c r="CG32" s="411"/>
      <c r="CH32" s="411"/>
      <c r="CI32" s="411"/>
      <c r="CJ32" s="411"/>
      <c r="CK32" s="411"/>
      <c r="CL32" s="411"/>
      <c r="CM32" s="411"/>
      <c r="CO32" s="411" t="s">
        <v>184</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185</v>
      </c>
      <c r="D33" s="431"/>
      <c r="E33" s="396" t="s">
        <v>186</v>
      </c>
      <c r="F33" s="396"/>
      <c r="G33" s="396"/>
      <c r="H33" s="396"/>
      <c r="I33" s="396"/>
      <c r="J33" s="396"/>
      <c r="K33" s="396"/>
      <c r="L33" s="396"/>
      <c r="M33" s="396"/>
      <c r="N33" s="396"/>
      <c r="O33" s="396"/>
      <c r="P33" s="396"/>
      <c r="Q33" s="396"/>
      <c r="R33" s="396"/>
      <c r="S33" s="396"/>
      <c r="T33" s="194"/>
      <c r="U33" s="431" t="s">
        <v>185</v>
      </c>
      <c r="V33" s="431"/>
      <c r="W33" s="396" t="s">
        <v>186</v>
      </c>
      <c r="X33" s="396"/>
      <c r="Y33" s="396"/>
      <c r="Z33" s="396"/>
      <c r="AA33" s="396"/>
      <c r="AB33" s="396"/>
      <c r="AC33" s="396"/>
      <c r="AD33" s="396"/>
      <c r="AE33" s="396"/>
      <c r="AF33" s="396"/>
      <c r="AG33" s="396"/>
      <c r="AH33" s="396"/>
      <c r="AI33" s="396"/>
      <c r="AJ33" s="396"/>
      <c r="AK33" s="396"/>
      <c r="AL33" s="194"/>
      <c r="AM33" s="431" t="s">
        <v>185</v>
      </c>
      <c r="AN33" s="431"/>
      <c r="AO33" s="396" t="s">
        <v>186</v>
      </c>
      <c r="AP33" s="396"/>
      <c r="AQ33" s="396"/>
      <c r="AR33" s="396"/>
      <c r="AS33" s="396"/>
      <c r="AT33" s="396"/>
      <c r="AU33" s="396"/>
      <c r="AV33" s="396"/>
      <c r="AW33" s="396"/>
      <c r="AX33" s="396"/>
      <c r="AY33" s="396"/>
      <c r="AZ33" s="396"/>
      <c r="BA33" s="396"/>
      <c r="BB33" s="396"/>
      <c r="BC33" s="396"/>
      <c r="BD33" s="195"/>
      <c r="BE33" s="396" t="s">
        <v>187</v>
      </c>
      <c r="BF33" s="396"/>
      <c r="BG33" s="396" t="s">
        <v>188</v>
      </c>
      <c r="BH33" s="396"/>
      <c r="BI33" s="396"/>
      <c r="BJ33" s="396"/>
      <c r="BK33" s="396"/>
      <c r="BL33" s="396"/>
      <c r="BM33" s="396"/>
      <c r="BN33" s="396"/>
      <c r="BO33" s="396"/>
      <c r="BP33" s="396"/>
      <c r="BQ33" s="396"/>
      <c r="BR33" s="396"/>
      <c r="BS33" s="396"/>
      <c r="BT33" s="396"/>
      <c r="BU33" s="396"/>
      <c r="BV33" s="195"/>
      <c r="BW33" s="431" t="s">
        <v>187</v>
      </c>
      <c r="BX33" s="431"/>
      <c r="BY33" s="396" t="s">
        <v>189</v>
      </c>
      <c r="BZ33" s="396"/>
      <c r="CA33" s="396"/>
      <c r="CB33" s="396"/>
      <c r="CC33" s="396"/>
      <c r="CD33" s="396"/>
      <c r="CE33" s="396"/>
      <c r="CF33" s="396"/>
      <c r="CG33" s="396"/>
      <c r="CH33" s="396"/>
      <c r="CI33" s="396"/>
      <c r="CJ33" s="396"/>
      <c r="CK33" s="396"/>
      <c r="CL33" s="396"/>
      <c r="CM33" s="396"/>
      <c r="CN33" s="194"/>
      <c r="CO33" s="431" t="s">
        <v>185</v>
      </c>
      <c r="CP33" s="431"/>
      <c r="CQ33" s="396" t="s">
        <v>190</v>
      </c>
      <c r="CR33" s="396"/>
      <c r="CS33" s="396"/>
      <c r="CT33" s="396"/>
      <c r="CU33" s="396"/>
      <c r="CV33" s="396"/>
      <c r="CW33" s="396"/>
      <c r="CX33" s="396"/>
      <c r="CY33" s="396"/>
      <c r="CZ33" s="396"/>
      <c r="DA33" s="396"/>
      <c r="DB33" s="396"/>
      <c r="DC33" s="396"/>
      <c r="DD33" s="396"/>
      <c r="DE33" s="396"/>
      <c r="DF33" s="194"/>
      <c r="DG33" s="596" t="s">
        <v>191</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つるぎ町国民健康保険（事業勘定）事業特別会計</v>
      </c>
      <c r="X34" s="598"/>
      <c r="Y34" s="598"/>
      <c r="Z34" s="598"/>
      <c r="AA34" s="598"/>
      <c r="AB34" s="598"/>
      <c r="AC34" s="598"/>
      <c r="AD34" s="598"/>
      <c r="AE34" s="598"/>
      <c r="AF34" s="598"/>
      <c r="AG34" s="598"/>
      <c r="AH34" s="598"/>
      <c r="AI34" s="598"/>
      <c r="AJ34" s="598"/>
      <c r="AK34" s="598"/>
      <c r="AL34" s="169"/>
      <c r="AM34" s="597">
        <f>IF(AO34="","",MAX(C34:D43,U34:V43)+1)</f>
        <v>7</v>
      </c>
      <c r="AN34" s="597"/>
      <c r="AO34" s="598" t="str">
        <f>IF('各会計、関係団体の財政状況及び健全化判断比率'!B32="","",'各会計、関係団体の財政状況及び健全化判断比率'!B32)</f>
        <v>つるぎ町水道事業会計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10</v>
      </c>
      <c r="BX34" s="597"/>
      <c r="BY34" s="598" t="str">
        <f>IF('各会計、関係団体の財政状況及び健全化判断比率'!B68="","",'各会計、関係団体の財政状況及び健全化判断比率'!B68)</f>
        <v>徳島県市町村総合事務組合（一般会計）</v>
      </c>
      <c r="BZ34" s="598"/>
      <c r="CA34" s="598"/>
      <c r="CB34" s="598"/>
      <c r="CC34" s="598"/>
      <c r="CD34" s="598"/>
      <c r="CE34" s="598"/>
      <c r="CF34" s="598"/>
      <c r="CG34" s="598"/>
      <c r="CH34" s="598"/>
      <c r="CI34" s="598"/>
      <c r="CJ34" s="598"/>
      <c r="CK34" s="598"/>
      <c r="CL34" s="598"/>
      <c r="CM34" s="598"/>
      <c r="CN34" s="169"/>
      <c r="CO34" s="597">
        <f>IF(CQ34="","",MAX(C34:D43,U34:V43,AM34:AN43,BE34:BF43,BW34:BX43)+1)</f>
        <v>20</v>
      </c>
      <c r="CP34" s="597"/>
      <c r="CQ34" s="598" t="str">
        <f>IF('各会計、関係団体の財政状況及び健全化判断比率'!BS7="","",'各会計、関係団体の財政状況及び健全化判断比率'!BS7)</f>
        <v>貞光ゆうゆう館</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つるぎ町剣山木綿麻温泉事業特別会計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つるぎ町介護保険（事業勘定）事業特別会計</v>
      </c>
      <c r="X35" s="598"/>
      <c r="Y35" s="598"/>
      <c r="Z35" s="598"/>
      <c r="AA35" s="598"/>
      <c r="AB35" s="598"/>
      <c r="AC35" s="598"/>
      <c r="AD35" s="598"/>
      <c r="AE35" s="598"/>
      <c r="AF35" s="598"/>
      <c r="AG35" s="598"/>
      <c r="AH35" s="598"/>
      <c r="AI35" s="598"/>
      <c r="AJ35" s="598"/>
      <c r="AK35" s="598"/>
      <c r="AL35" s="169"/>
      <c r="AM35" s="597">
        <f t="shared" ref="AM35:AM43" si="0">IF(AO35="","",AM34+1)</f>
        <v>8</v>
      </c>
      <c r="AN35" s="597"/>
      <c r="AO35" s="598" t="str">
        <f>IF('各会計、関係団体の財政状況及び健全化判断比率'!B33="","",'各会計、関係団体の財政状況及び健全化判断比率'!B33)</f>
        <v>つるぎ町病院事業会計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11</v>
      </c>
      <c r="BX35" s="597"/>
      <c r="BY35" s="598" t="str">
        <f>IF('各会計、関係団体の財政状況及び健全化判断比率'!B69="","",'各会計、関係団体の財政状況及び健全化判断比率'!B69)</f>
        <v>〃（徳島県滞納整理機構特別会計）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つるぎ町後期高齢者医療特別会計</v>
      </c>
      <c r="X36" s="598"/>
      <c r="Y36" s="598"/>
      <c r="Z36" s="598"/>
      <c r="AA36" s="598"/>
      <c r="AB36" s="598"/>
      <c r="AC36" s="598"/>
      <c r="AD36" s="598"/>
      <c r="AE36" s="598"/>
      <c r="AF36" s="598"/>
      <c r="AG36" s="598"/>
      <c r="AH36" s="598"/>
      <c r="AI36" s="598"/>
      <c r="AJ36" s="598"/>
      <c r="AK36" s="598"/>
      <c r="AL36" s="169"/>
      <c r="AM36" s="597">
        <f t="shared" si="0"/>
        <v>9</v>
      </c>
      <c r="AN36" s="597"/>
      <c r="AO36" s="598" t="str">
        <f>IF('各会計、関係団体の財政状況及び健全化判断比率'!B34="","",'各会計、関係団体の財政状況及び健全化判断比率'!B34)</f>
        <v>つるぎ町下水道事業会計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12</v>
      </c>
      <c r="BX36" s="597"/>
      <c r="BY36" s="598" t="str">
        <f>IF('各会計、関係団体の財政状況及び健全化判断比率'!B70="","",'各会計、関係団体の財政状況及び健全化判断比率'!B70)</f>
        <v>徳島県市町村議会議員公務災害補償等組合（一般会計）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6</v>
      </c>
      <c r="V37" s="597"/>
      <c r="W37" s="598" t="str">
        <f>IF('各会計、関係団体の財政状況及び健全化判断比率'!B31="","",'各会計、関係団体の財政状況及び健全化判断比率'!B31)</f>
        <v>つるぎ町介護サービス事業特別会計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13</v>
      </c>
      <c r="BX37" s="597"/>
      <c r="BY37" s="598" t="str">
        <f>IF('各会計、関係団体の財政状況及び健全化判断比率'!B71="","",'各会計、関係団体の財政状況及び健全化判断比率'!B71)</f>
        <v>徳島県後期高齢者医療広域連合（一般会計）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14</v>
      </c>
      <c r="BX38" s="597"/>
      <c r="BY38" s="598" t="str">
        <f>IF('各会計、関係団体の財政状況及び健全化判断比率'!B72="","",'各会計、関係団体の財政状況及び健全化判断比率'!B72)</f>
        <v>〃（後期高齢者医療事業会計）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15</v>
      </c>
      <c r="BX39" s="597"/>
      <c r="BY39" s="598" t="str">
        <f>IF('各会計、関係団体の財政状況及び健全化判断比率'!B73="","",'各会計、関係団体の財政状況及び健全化判断比率'!B73)</f>
        <v>美馬地区広域行政組合（一般会計）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16</v>
      </c>
      <c r="BX40" s="597"/>
      <c r="BY40" s="598" t="str">
        <f>IF('各会計、関係団体の財政状況及び健全化判断比率'!B74="","",'各会計、関係団体の財政状況及び健全化判断比率'!B74)</f>
        <v>〃（美馬地区広域振興事業特別会計）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17</v>
      </c>
      <c r="BX41" s="597"/>
      <c r="BY41" s="598" t="str">
        <f>IF('各会計、関係団体の財政状況及び健全化判断比率'!B75="","",'各会計、関係団体の財政状況及び健全化判断比率'!B75)</f>
        <v>美馬環境整備組合（一般会計）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18</v>
      </c>
      <c r="BX42" s="597"/>
      <c r="BY42" s="598" t="str">
        <f>IF('各会計、関係団体の財政状況及び健全化判断比率'!B76="","",'各会計、関係団体の財政状況及び健全化判断比率'!B76)</f>
        <v>吉野川環境整備組合（一般会計）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19</v>
      </c>
      <c r="BX43" s="597"/>
      <c r="BY43" s="598" t="str">
        <f>IF('各会計、関係団体の財政状況及び健全化判断比率'!B77="","",'各会計、関係団体の財政状況及び健全化判断比率'!B77)</f>
        <v>西阿老人ホーム組合（一般会計）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600" t="s">
        <v>193</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194</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195</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196</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197</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198</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199</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200</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5kRRAsJCfom0lShzH3GGZGCrpKjKbh4PWOekY5xIJZD4TXTHO8EaY8gNrKgZYQQ/O9HWgQR/8P8wCaimLzlexA==" saltValue="u+t7Tcq/yVwdt5R/w+aNJ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201</v>
      </c>
      <c r="DI1" s="603"/>
      <c r="DJ1" s="603"/>
      <c r="DK1" s="603"/>
      <c r="DL1" s="603"/>
      <c r="DM1" s="603"/>
      <c r="DN1" s="604"/>
      <c r="DO1" s="202"/>
      <c r="DP1" s="602" t="s">
        <v>202</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204</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205</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207</v>
      </c>
      <c r="S4" s="606"/>
      <c r="T4" s="606"/>
      <c r="U4" s="606"/>
      <c r="V4" s="606"/>
      <c r="W4" s="606"/>
      <c r="X4" s="606"/>
      <c r="Y4" s="607"/>
      <c r="Z4" s="605" t="s">
        <v>208</v>
      </c>
      <c r="AA4" s="606"/>
      <c r="AB4" s="606"/>
      <c r="AC4" s="607"/>
      <c r="AD4" s="605" t="s">
        <v>209</v>
      </c>
      <c r="AE4" s="606"/>
      <c r="AF4" s="606"/>
      <c r="AG4" s="606"/>
      <c r="AH4" s="606"/>
      <c r="AI4" s="606"/>
      <c r="AJ4" s="606"/>
      <c r="AK4" s="607"/>
      <c r="AL4" s="605" t="s">
        <v>208</v>
      </c>
      <c r="AM4" s="606"/>
      <c r="AN4" s="606"/>
      <c r="AO4" s="607"/>
      <c r="AP4" s="608" t="s">
        <v>210</v>
      </c>
      <c r="AQ4" s="608"/>
      <c r="AR4" s="608"/>
      <c r="AS4" s="608"/>
      <c r="AT4" s="608"/>
      <c r="AU4" s="608"/>
      <c r="AV4" s="608"/>
      <c r="AW4" s="608"/>
      <c r="AX4" s="608"/>
      <c r="AY4" s="608"/>
      <c r="AZ4" s="608"/>
      <c r="BA4" s="608"/>
      <c r="BB4" s="608"/>
      <c r="BC4" s="608"/>
      <c r="BD4" s="608"/>
      <c r="BE4" s="608"/>
      <c r="BF4" s="608"/>
      <c r="BG4" s="608" t="s">
        <v>211</v>
      </c>
      <c r="BH4" s="608"/>
      <c r="BI4" s="608"/>
      <c r="BJ4" s="608"/>
      <c r="BK4" s="608"/>
      <c r="BL4" s="608"/>
      <c r="BM4" s="608"/>
      <c r="BN4" s="608"/>
      <c r="BO4" s="608" t="s">
        <v>208</v>
      </c>
      <c r="BP4" s="608"/>
      <c r="BQ4" s="608"/>
      <c r="BR4" s="608"/>
      <c r="BS4" s="608" t="s">
        <v>212</v>
      </c>
      <c r="BT4" s="608"/>
      <c r="BU4" s="608"/>
      <c r="BV4" s="608"/>
      <c r="BW4" s="608"/>
      <c r="BX4" s="608"/>
      <c r="BY4" s="608"/>
      <c r="BZ4" s="608"/>
      <c r="CA4" s="608"/>
      <c r="CB4" s="608"/>
      <c r="CD4" s="605" t="s">
        <v>213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214</v>
      </c>
      <c r="C5" s="610"/>
      <c r="D5" s="610"/>
      <c r="E5" s="610"/>
      <c r="F5" s="610"/>
      <c r="G5" s="610"/>
      <c r="H5" s="610"/>
      <c r="I5" s="610"/>
      <c r="J5" s="610"/>
      <c r="K5" s="610"/>
      <c r="L5" s="610"/>
      <c r="M5" s="610"/>
      <c r="N5" s="610"/>
      <c r="O5" s="610"/>
      <c r="P5" s="610"/>
      <c r="Q5" s="611"/>
      <c r="R5" s="612">
        <v>737041</v>
      </c>
      <c r="S5" s="613"/>
      <c r="T5" s="613"/>
      <c r="U5" s="613"/>
      <c r="V5" s="613"/>
      <c r="W5" s="613"/>
      <c r="X5" s="613"/>
      <c r="Y5" s="614"/>
      <c r="Z5" s="615">
        <v>8.9</v>
      </c>
      <c r="AA5" s="615"/>
      <c r="AB5" s="615"/>
      <c r="AC5" s="615"/>
      <c r="AD5" s="616">
        <v>737041</v>
      </c>
      <c r="AE5" s="616"/>
      <c r="AF5" s="616"/>
      <c r="AG5" s="616"/>
      <c r="AH5" s="616"/>
      <c r="AI5" s="616"/>
      <c r="AJ5" s="616"/>
      <c r="AK5" s="616"/>
      <c r="AL5" s="617">
        <v>14.2</v>
      </c>
      <c r="AM5" s="618"/>
      <c r="AN5" s="618"/>
      <c r="AO5" s="619"/>
      <c r="AP5" s="609" t="s">
        <v>215</v>
      </c>
      <c r="AQ5" s="610"/>
      <c r="AR5" s="610"/>
      <c r="AS5" s="610"/>
      <c r="AT5" s="610"/>
      <c r="AU5" s="610"/>
      <c r="AV5" s="610"/>
      <c r="AW5" s="610"/>
      <c r="AX5" s="610"/>
      <c r="AY5" s="610"/>
      <c r="AZ5" s="610"/>
      <c r="BA5" s="610"/>
      <c r="BB5" s="610"/>
      <c r="BC5" s="610"/>
      <c r="BD5" s="610"/>
      <c r="BE5" s="610"/>
      <c r="BF5" s="611"/>
      <c r="BG5" s="623">
        <v>737041</v>
      </c>
      <c r="BH5" s="624"/>
      <c r="BI5" s="624"/>
      <c r="BJ5" s="624"/>
      <c r="BK5" s="624"/>
      <c r="BL5" s="624"/>
      <c r="BM5" s="624"/>
      <c r="BN5" s="625"/>
      <c r="BO5" s="626">
        <v>100</v>
      </c>
      <c r="BP5" s="626"/>
      <c r="BQ5" s="626"/>
      <c r="BR5" s="626"/>
      <c r="BS5" s="627" t="s">
        <v>122</v>
      </c>
      <c r="BT5" s="627"/>
      <c r="BU5" s="627"/>
      <c r="BV5" s="627"/>
      <c r="BW5" s="627"/>
      <c r="BX5" s="627"/>
      <c r="BY5" s="627"/>
      <c r="BZ5" s="627"/>
      <c r="CA5" s="627"/>
      <c r="CB5" s="631"/>
      <c r="CD5" s="605" t="s">
        <v>210</v>
      </c>
      <c r="CE5" s="606"/>
      <c r="CF5" s="606"/>
      <c r="CG5" s="606"/>
      <c r="CH5" s="606"/>
      <c r="CI5" s="606"/>
      <c r="CJ5" s="606"/>
      <c r="CK5" s="606"/>
      <c r="CL5" s="606"/>
      <c r="CM5" s="606"/>
      <c r="CN5" s="606"/>
      <c r="CO5" s="606"/>
      <c r="CP5" s="606"/>
      <c r="CQ5" s="607"/>
      <c r="CR5" s="605" t="s">
        <v>216</v>
      </c>
      <c r="CS5" s="606"/>
      <c r="CT5" s="606"/>
      <c r="CU5" s="606"/>
      <c r="CV5" s="606"/>
      <c r="CW5" s="606"/>
      <c r="CX5" s="606"/>
      <c r="CY5" s="607"/>
      <c r="CZ5" s="605" t="s">
        <v>208</v>
      </c>
      <c r="DA5" s="606"/>
      <c r="DB5" s="606"/>
      <c r="DC5" s="607"/>
      <c r="DD5" s="605" t="s">
        <v>217</v>
      </c>
      <c r="DE5" s="606"/>
      <c r="DF5" s="606"/>
      <c r="DG5" s="606"/>
      <c r="DH5" s="606"/>
      <c r="DI5" s="606"/>
      <c r="DJ5" s="606"/>
      <c r="DK5" s="606"/>
      <c r="DL5" s="606"/>
      <c r="DM5" s="606"/>
      <c r="DN5" s="606"/>
      <c r="DO5" s="606"/>
      <c r="DP5" s="607"/>
      <c r="DQ5" s="605" t="s">
        <v>218</v>
      </c>
      <c r="DR5" s="606"/>
      <c r="DS5" s="606"/>
      <c r="DT5" s="606"/>
      <c r="DU5" s="606"/>
      <c r="DV5" s="606"/>
      <c r="DW5" s="606"/>
      <c r="DX5" s="606"/>
      <c r="DY5" s="606"/>
      <c r="DZ5" s="606"/>
      <c r="EA5" s="606"/>
      <c r="EB5" s="606"/>
      <c r="EC5" s="607"/>
    </row>
    <row r="6" spans="2:143" ht="11.25" customHeight="1" x14ac:dyDescent="0.15">
      <c r="B6" s="620" t="s">
        <v>219</v>
      </c>
      <c r="C6" s="621"/>
      <c r="D6" s="621"/>
      <c r="E6" s="621"/>
      <c r="F6" s="621"/>
      <c r="G6" s="621"/>
      <c r="H6" s="621"/>
      <c r="I6" s="621"/>
      <c r="J6" s="621"/>
      <c r="K6" s="621"/>
      <c r="L6" s="621"/>
      <c r="M6" s="621"/>
      <c r="N6" s="621"/>
      <c r="O6" s="621"/>
      <c r="P6" s="621"/>
      <c r="Q6" s="622"/>
      <c r="R6" s="623">
        <v>145645</v>
      </c>
      <c r="S6" s="624"/>
      <c r="T6" s="624"/>
      <c r="U6" s="624"/>
      <c r="V6" s="624"/>
      <c r="W6" s="624"/>
      <c r="X6" s="624"/>
      <c r="Y6" s="625"/>
      <c r="Z6" s="626">
        <v>1.8</v>
      </c>
      <c r="AA6" s="626"/>
      <c r="AB6" s="626"/>
      <c r="AC6" s="626"/>
      <c r="AD6" s="627">
        <v>145645</v>
      </c>
      <c r="AE6" s="627"/>
      <c r="AF6" s="627"/>
      <c r="AG6" s="627"/>
      <c r="AH6" s="627"/>
      <c r="AI6" s="627"/>
      <c r="AJ6" s="627"/>
      <c r="AK6" s="627"/>
      <c r="AL6" s="628">
        <v>2.8</v>
      </c>
      <c r="AM6" s="629"/>
      <c r="AN6" s="629"/>
      <c r="AO6" s="630"/>
      <c r="AP6" s="620" t="s">
        <v>220</v>
      </c>
      <c r="AQ6" s="621"/>
      <c r="AR6" s="621"/>
      <c r="AS6" s="621"/>
      <c r="AT6" s="621"/>
      <c r="AU6" s="621"/>
      <c r="AV6" s="621"/>
      <c r="AW6" s="621"/>
      <c r="AX6" s="621"/>
      <c r="AY6" s="621"/>
      <c r="AZ6" s="621"/>
      <c r="BA6" s="621"/>
      <c r="BB6" s="621"/>
      <c r="BC6" s="621"/>
      <c r="BD6" s="621"/>
      <c r="BE6" s="621"/>
      <c r="BF6" s="622"/>
      <c r="BG6" s="623">
        <v>737041</v>
      </c>
      <c r="BH6" s="624"/>
      <c r="BI6" s="624"/>
      <c r="BJ6" s="624"/>
      <c r="BK6" s="624"/>
      <c r="BL6" s="624"/>
      <c r="BM6" s="624"/>
      <c r="BN6" s="625"/>
      <c r="BO6" s="626">
        <v>100</v>
      </c>
      <c r="BP6" s="626"/>
      <c r="BQ6" s="626"/>
      <c r="BR6" s="626"/>
      <c r="BS6" s="627" t="s">
        <v>122</v>
      </c>
      <c r="BT6" s="627"/>
      <c r="BU6" s="627"/>
      <c r="BV6" s="627"/>
      <c r="BW6" s="627"/>
      <c r="BX6" s="627"/>
      <c r="BY6" s="627"/>
      <c r="BZ6" s="627"/>
      <c r="CA6" s="627"/>
      <c r="CB6" s="631"/>
      <c r="CD6" s="609" t="s">
        <v>221</v>
      </c>
      <c r="CE6" s="610"/>
      <c r="CF6" s="610"/>
      <c r="CG6" s="610"/>
      <c r="CH6" s="610"/>
      <c r="CI6" s="610"/>
      <c r="CJ6" s="610"/>
      <c r="CK6" s="610"/>
      <c r="CL6" s="610"/>
      <c r="CM6" s="610"/>
      <c r="CN6" s="610"/>
      <c r="CO6" s="610"/>
      <c r="CP6" s="610"/>
      <c r="CQ6" s="611"/>
      <c r="CR6" s="623">
        <v>74508</v>
      </c>
      <c r="CS6" s="624"/>
      <c r="CT6" s="624"/>
      <c r="CU6" s="624"/>
      <c r="CV6" s="624"/>
      <c r="CW6" s="624"/>
      <c r="CX6" s="624"/>
      <c r="CY6" s="625"/>
      <c r="CZ6" s="617">
        <v>0.9</v>
      </c>
      <c r="DA6" s="618"/>
      <c r="DB6" s="618"/>
      <c r="DC6" s="634"/>
      <c r="DD6" s="632" t="s">
        <v>122</v>
      </c>
      <c r="DE6" s="624"/>
      <c r="DF6" s="624"/>
      <c r="DG6" s="624"/>
      <c r="DH6" s="624"/>
      <c r="DI6" s="624"/>
      <c r="DJ6" s="624"/>
      <c r="DK6" s="624"/>
      <c r="DL6" s="624"/>
      <c r="DM6" s="624"/>
      <c r="DN6" s="624"/>
      <c r="DO6" s="624"/>
      <c r="DP6" s="625"/>
      <c r="DQ6" s="632">
        <v>74508</v>
      </c>
      <c r="DR6" s="624"/>
      <c r="DS6" s="624"/>
      <c r="DT6" s="624"/>
      <c r="DU6" s="624"/>
      <c r="DV6" s="624"/>
      <c r="DW6" s="624"/>
      <c r="DX6" s="624"/>
      <c r="DY6" s="624"/>
      <c r="DZ6" s="624"/>
      <c r="EA6" s="624"/>
      <c r="EB6" s="624"/>
      <c r="EC6" s="633"/>
    </row>
    <row r="7" spans="2:143" ht="11.25" customHeight="1" x14ac:dyDescent="0.15">
      <c r="B7" s="620" t="s">
        <v>222</v>
      </c>
      <c r="C7" s="621"/>
      <c r="D7" s="621"/>
      <c r="E7" s="621"/>
      <c r="F7" s="621"/>
      <c r="G7" s="621"/>
      <c r="H7" s="621"/>
      <c r="I7" s="621"/>
      <c r="J7" s="621"/>
      <c r="K7" s="621"/>
      <c r="L7" s="621"/>
      <c r="M7" s="621"/>
      <c r="N7" s="621"/>
      <c r="O7" s="621"/>
      <c r="P7" s="621"/>
      <c r="Q7" s="622"/>
      <c r="R7" s="623">
        <v>473</v>
      </c>
      <c r="S7" s="624"/>
      <c r="T7" s="624"/>
      <c r="U7" s="624"/>
      <c r="V7" s="624"/>
      <c r="W7" s="624"/>
      <c r="X7" s="624"/>
      <c r="Y7" s="625"/>
      <c r="Z7" s="626">
        <v>0</v>
      </c>
      <c r="AA7" s="626"/>
      <c r="AB7" s="626"/>
      <c r="AC7" s="626"/>
      <c r="AD7" s="627">
        <v>473</v>
      </c>
      <c r="AE7" s="627"/>
      <c r="AF7" s="627"/>
      <c r="AG7" s="627"/>
      <c r="AH7" s="627"/>
      <c r="AI7" s="627"/>
      <c r="AJ7" s="627"/>
      <c r="AK7" s="627"/>
      <c r="AL7" s="628">
        <v>0</v>
      </c>
      <c r="AM7" s="629"/>
      <c r="AN7" s="629"/>
      <c r="AO7" s="630"/>
      <c r="AP7" s="620" t="s">
        <v>223</v>
      </c>
      <c r="AQ7" s="621"/>
      <c r="AR7" s="621"/>
      <c r="AS7" s="621"/>
      <c r="AT7" s="621"/>
      <c r="AU7" s="621"/>
      <c r="AV7" s="621"/>
      <c r="AW7" s="621"/>
      <c r="AX7" s="621"/>
      <c r="AY7" s="621"/>
      <c r="AZ7" s="621"/>
      <c r="BA7" s="621"/>
      <c r="BB7" s="621"/>
      <c r="BC7" s="621"/>
      <c r="BD7" s="621"/>
      <c r="BE7" s="621"/>
      <c r="BF7" s="622"/>
      <c r="BG7" s="623">
        <v>281842</v>
      </c>
      <c r="BH7" s="624"/>
      <c r="BI7" s="624"/>
      <c r="BJ7" s="624"/>
      <c r="BK7" s="624"/>
      <c r="BL7" s="624"/>
      <c r="BM7" s="624"/>
      <c r="BN7" s="625"/>
      <c r="BO7" s="626">
        <v>38.200000000000003</v>
      </c>
      <c r="BP7" s="626"/>
      <c r="BQ7" s="626"/>
      <c r="BR7" s="626"/>
      <c r="BS7" s="627" t="s">
        <v>122</v>
      </c>
      <c r="BT7" s="627"/>
      <c r="BU7" s="627"/>
      <c r="BV7" s="627"/>
      <c r="BW7" s="627"/>
      <c r="BX7" s="627"/>
      <c r="BY7" s="627"/>
      <c r="BZ7" s="627"/>
      <c r="CA7" s="627"/>
      <c r="CB7" s="631"/>
      <c r="CD7" s="620" t="s">
        <v>224</v>
      </c>
      <c r="CE7" s="621"/>
      <c r="CF7" s="621"/>
      <c r="CG7" s="621"/>
      <c r="CH7" s="621"/>
      <c r="CI7" s="621"/>
      <c r="CJ7" s="621"/>
      <c r="CK7" s="621"/>
      <c r="CL7" s="621"/>
      <c r="CM7" s="621"/>
      <c r="CN7" s="621"/>
      <c r="CO7" s="621"/>
      <c r="CP7" s="621"/>
      <c r="CQ7" s="622"/>
      <c r="CR7" s="623">
        <v>1231658</v>
      </c>
      <c r="CS7" s="624"/>
      <c r="CT7" s="624"/>
      <c r="CU7" s="624"/>
      <c r="CV7" s="624"/>
      <c r="CW7" s="624"/>
      <c r="CX7" s="624"/>
      <c r="CY7" s="625"/>
      <c r="CZ7" s="626">
        <v>15.2</v>
      </c>
      <c r="DA7" s="626"/>
      <c r="DB7" s="626"/>
      <c r="DC7" s="626"/>
      <c r="DD7" s="632">
        <v>93886</v>
      </c>
      <c r="DE7" s="624"/>
      <c r="DF7" s="624"/>
      <c r="DG7" s="624"/>
      <c r="DH7" s="624"/>
      <c r="DI7" s="624"/>
      <c r="DJ7" s="624"/>
      <c r="DK7" s="624"/>
      <c r="DL7" s="624"/>
      <c r="DM7" s="624"/>
      <c r="DN7" s="624"/>
      <c r="DO7" s="624"/>
      <c r="DP7" s="625"/>
      <c r="DQ7" s="632">
        <v>886803</v>
      </c>
      <c r="DR7" s="624"/>
      <c r="DS7" s="624"/>
      <c r="DT7" s="624"/>
      <c r="DU7" s="624"/>
      <c r="DV7" s="624"/>
      <c r="DW7" s="624"/>
      <c r="DX7" s="624"/>
      <c r="DY7" s="624"/>
      <c r="DZ7" s="624"/>
      <c r="EA7" s="624"/>
      <c r="EB7" s="624"/>
      <c r="EC7" s="633"/>
    </row>
    <row r="8" spans="2:143" ht="11.25" customHeight="1" x14ac:dyDescent="0.15">
      <c r="B8" s="620" t="s">
        <v>225</v>
      </c>
      <c r="C8" s="621"/>
      <c r="D8" s="621"/>
      <c r="E8" s="621"/>
      <c r="F8" s="621"/>
      <c r="G8" s="621"/>
      <c r="H8" s="621"/>
      <c r="I8" s="621"/>
      <c r="J8" s="621"/>
      <c r="K8" s="621"/>
      <c r="L8" s="621"/>
      <c r="M8" s="621"/>
      <c r="N8" s="621"/>
      <c r="O8" s="621"/>
      <c r="P8" s="621"/>
      <c r="Q8" s="622"/>
      <c r="R8" s="623">
        <v>11067</v>
      </c>
      <c r="S8" s="624"/>
      <c r="T8" s="624"/>
      <c r="U8" s="624"/>
      <c r="V8" s="624"/>
      <c r="W8" s="624"/>
      <c r="X8" s="624"/>
      <c r="Y8" s="625"/>
      <c r="Z8" s="626">
        <v>0.1</v>
      </c>
      <c r="AA8" s="626"/>
      <c r="AB8" s="626"/>
      <c r="AC8" s="626"/>
      <c r="AD8" s="627">
        <v>11067</v>
      </c>
      <c r="AE8" s="627"/>
      <c r="AF8" s="627"/>
      <c r="AG8" s="627"/>
      <c r="AH8" s="627"/>
      <c r="AI8" s="627"/>
      <c r="AJ8" s="627"/>
      <c r="AK8" s="627"/>
      <c r="AL8" s="628">
        <v>0.2</v>
      </c>
      <c r="AM8" s="629"/>
      <c r="AN8" s="629"/>
      <c r="AO8" s="630"/>
      <c r="AP8" s="620" t="s">
        <v>226</v>
      </c>
      <c r="AQ8" s="621"/>
      <c r="AR8" s="621"/>
      <c r="AS8" s="621"/>
      <c r="AT8" s="621"/>
      <c r="AU8" s="621"/>
      <c r="AV8" s="621"/>
      <c r="AW8" s="621"/>
      <c r="AX8" s="621"/>
      <c r="AY8" s="621"/>
      <c r="AZ8" s="621"/>
      <c r="BA8" s="621"/>
      <c r="BB8" s="621"/>
      <c r="BC8" s="621"/>
      <c r="BD8" s="621"/>
      <c r="BE8" s="621"/>
      <c r="BF8" s="622"/>
      <c r="BG8" s="623">
        <v>11904</v>
      </c>
      <c r="BH8" s="624"/>
      <c r="BI8" s="624"/>
      <c r="BJ8" s="624"/>
      <c r="BK8" s="624"/>
      <c r="BL8" s="624"/>
      <c r="BM8" s="624"/>
      <c r="BN8" s="625"/>
      <c r="BO8" s="626">
        <v>1.6</v>
      </c>
      <c r="BP8" s="626"/>
      <c r="BQ8" s="626"/>
      <c r="BR8" s="626"/>
      <c r="BS8" s="627" t="s">
        <v>122</v>
      </c>
      <c r="BT8" s="627"/>
      <c r="BU8" s="627"/>
      <c r="BV8" s="627"/>
      <c r="BW8" s="627"/>
      <c r="BX8" s="627"/>
      <c r="BY8" s="627"/>
      <c r="BZ8" s="627"/>
      <c r="CA8" s="627"/>
      <c r="CB8" s="631"/>
      <c r="CD8" s="620" t="s">
        <v>227</v>
      </c>
      <c r="CE8" s="621"/>
      <c r="CF8" s="621"/>
      <c r="CG8" s="621"/>
      <c r="CH8" s="621"/>
      <c r="CI8" s="621"/>
      <c r="CJ8" s="621"/>
      <c r="CK8" s="621"/>
      <c r="CL8" s="621"/>
      <c r="CM8" s="621"/>
      <c r="CN8" s="621"/>
      <c r="CO8" s="621"/>
      <c r="CP8" s="621"/>
      <c r="CQ8" s="622"/>
      <c r="CR8" s="623">
        <v>2147478</v>
      </c>
      <c r="CS8" s="624"/>
      <c r="CT8" s="624"/>
      <c r="CU8" s="624"/>
      <c r="CV8" s="624"/>
      <c r="CW8" s="624"/>
      <c r="CX8" s="624"/>
      <c r="CY8" s="625"/>
      <c r="CZ8" s="626">
        <v>26.5</v>
      </c>
      <c r="DA8" s="626"/>
      <c r="DB8" s="626"/>
      <c r="DC8" s="626"/>
      <c r="DD8" s="632">
        <v>57</v>
      </c>
      <c r="DE8" s="624"/>
      <c r="DF8" s="624"/>
      <c r="DG8" s="624"/>
      <c r="DH8" s="624"/>
      <c r="DI8" s="624"/>
      <c r="DJ8" s="624"/>
      <c r="DK8" s="624"/>
      <c r="DL8" s="624"/>
      <c r="DM8" s="624"/>
      <c r="DN8" s="624"/>
      <c r="DO8" s="624"/>
      <c r="DP8" s="625"/>
      <c r="DQ8" s="632">
        <v>1563887</v>
      </c>
      <c r="DR8" s="624"/>
      <c r="DS8" s="624"/>
      <c r="DT8" s="624"/>
      <c r="DU8" s="624"/>
      <c r="DV8" s="624"/>
      <c r="DW8" s="624"/>
      <c r="DX8" s="624"/>
      <c r="DY8" s="624"/>
      <c r="DZ8" s="624"/>
      <c r="EA8" s="624"/>
      <c r="EB8" s="624"/>
      <c r="EC8" s="633"/>
    </row>
    <row r="9" spans="2:143" ht="11.25" customHeight="1" x14ac:dyDescent="0.15">
      <c r="B9" s="620" t="s">
        <v>228</v>
      </c>
      <c r="C9" s="621"/>
      <c r="D9" s="621"/>
      <c r="E9" s="621"/>
      <c r="F9" s="621"/>
      <c r="G9" s="621"/>
      <c r="H9" s="621"/>
      <c r="I9" s="621"/>
      <c r="J9" s="621"/>
      <c r="K9" s="621"/>
      <c r="L9" s="621"/>
      <c r="M9" s="621"/>
      <c r="N9" s="621"/>
      <c r="O9" s="621"/>
      <c r="P9" s="621"/>
      <c r="Q9" s="622"/>
      <c r="R9" s="623">
        <v>14536</v>
      </c>
      <c r="S9" s="624"/>
      <c r="T9" s="624"/>
      <c r="U9" s="624"/>
      <c r="V9" s="624"/>
      <c r="W9" s="624"/>
      <c r="X9" s="624"/>
      <c r="Y9" s="625"/>
      <c r="Z9" s="626">
        <v>0.2</v>
      </c>
      <c r="AA9" s="626"/>
      <c r="AB9" s="626"/>
      <c r="AC9" s="626"/>
      <c r="AD9" s="627">
        <v>14536</v>
      </c>
      <c r="AE9" s="627"/>
      <c r="AF9" s="627"/>
      <c r="AG9" s="627"/>
      <c r="AH9" s="627"/>
      <c r="AI9" s="627"/>
      <c r="AJ9" s="627"/>
      <c r="AK9" s="627"/>
      <c r="AL9" s="628">
        <v>0.3</v>
      </c>
      <c r="AM9" s="629"/>
      <c r="AN9" s="629"/>
      <c r="AO9" s="630"/>
      <c r="AP9" s="620" t="s">
        <v>229</v>
      </c>
      <c r="AQ9" s="621"/>
      <c r="AR9" s="621"/>
      <c r="AS9" s="621"/>
      <c r="AT9" s="621"/>
      <c r="AU9" s="621"/>
      <c r="AV9" s="621"/>
      <c r="AW9" s="621"/>
      <c r="AX9" s="621"/>
      <c r="AY9" s="621"/>
      <c r="AZ9" s="621"/>
      <c r="BA9" s="621"/>
      <c r="BB9" s="621"/>
      <c r="BC9" s="621"/>
      <c r="BD9" s="621"/>
      <c r="BE9" s="621"/>
      <c r="BF9" s="622"/>
      <c r="BG9" s="623">
        <v>228980</v>
      </c>
      <c r="BH9" s="624"/>
      <c r="BI9" s="624"/>
      <c r="BJ9" s="624"/>
      <c r="BK9" s="624"/>
      <c r="BL9" s="624"/>
      <c r="BM9" s="624"/>
      <c r="BN9" s="625"/>
      <c r="BO9" s="626">
        <v>31.1</v>
      </c>
      <c r="BP9" s="626"/>
      <c r="BQ9" s="626"/>
      <c r="BR9" s="626"/>
      <c r="BS9" s="627" t="s">
        <v>122</v>
      </c>
      <c r="BT9" s="627"/>
      <c r="BU9" s="627"/>
      <c r="BV9" s="627"/>
      <c r="BW9" s="627"/>
      <c r="BX9" s="627"/>
      <c r="BY9" s="627"/>
      <c r="BZ9" s="627"/>
      <c r="CA9" s="627"/>
      <c r="CB9" s="631"/>
      <c r="CD9" s="620" t="s">
        <v>230</v>
      </c>
      <c r="CE9" s="621"/>
      <c r="CF9" s="621"/>
      <c r="CG9" s="621"/>
      <c r="CH9" s="621"/>
      <c r="CI9" s="621"/>
      <c r="CJ9" s="621"/>
      <c r="CK9" s="621"/>
      <c r="CL9" s="621"/>
      <c r="CM9" s="621"/>
      <c r="CN9" s="621"/>
      <c r="CO9" s="621"/>
      <c r="CP9" s="621"/>
      <c r="CQ9" s="622"/>
      <c r="CR9" s="623">
        <v>888151</v>
      </c>
      <c r="CS9" s="624"/>
      <c r="CT9" s="624"/>
      <c r="CU9" s="624"/>
      <c r="CV9" s="624"/>
      <c r="CW9" s="624"/>
      <c r="CX9" s="624"/>
      <c r="CY9" s="625"/>
      <c r="CZ9" s="626">
        <v>11</v>
      </c>
      <c r="DA9" s="626"/>
      <c r="DB9" s="626"/>
      <c r="DC9" s="626"/>
      <c r="DD9" s="632">
        <v>2460</v>
      </c>
      <c r="DE9" s="624"/>
      <c r="DF9" s="624"/>
      <c r="DG9" s="624"/>
      <c r="DH9" s="624"/>
      <c r="DI9" s="624"/>
      <c r="DJ9" s="624"/>
      <c r="DK9" s="624"/>
      <c r="DL9" s="624"/>
      <c r="DM9" s="624"/>
      <c r="DN9" s="624"/>
      <c r="DO9" s="624"/>
      <c r="DP9" s="625"/>
      <c r="DQ9" s="632">
        <v>746374</v>
      </c>
      <c r="DR9" s="624"/>
      <c r="DS9" s="624"/>
      <c r="DT9" s="624"/>
      <c r="DU9" s="624"/>
      <c r="DV9" s="624"/>
      <c r="DW9" s="624"/>
      <c r="DX9" s="624"/>
      <c r="DY9" s="624"/>
      <c r="DZ9" s="624"/>
      <c r="EA9" s="624"/>
      <c r="EB9" s="624"/>
      <c r="EC9" s="633"/>
    </row>
    <row r="10" spans="2:143" ht="11.25" customHeight="1" x14ac:dyDescent="0.15">
      <c r="B10" s="620" t="s">
        <v>231</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232</v>
      </c>
      <c r="AQ10" s="621"/>
      <c r="AR10" s="621"/>
      <c r="AS10" s="621"/>
      <c r="AT10" s="621"/>
      <c r="AU10" s="621"/>
      <c r="AV10" s="621"/>
      <c r="AW10" s="621"/>
      <c r="AX10" s="621"/>
      <c r="AY10" s="621"/>
      <c r="AZ10" s="621"/>
      <c r="BA10" s="621"/>
      <c r="BB10" s="621"/>
      <c r="BC10" s="621"/>
      <c r="BD10" s="621"/>
      <c r="BE10" s="621"/>
      <c r="BF10" s="622"/>
      <c r="BG10" s="623">
        <v>17089</v>
      </c>
      <c r="BH10" s="624"/>
      <c r="BI10" s="624"/>
      <c r="BJ10" s="624"/>
      <c r="BK10" s="624"/>
      <c r="BL10" s="624"/>
      <c r="BM10" s="624"/>
      <c r="BN10" s="625"/>
      <c r="BO10" s="626">
        <v>2.2999999999999998</v>
      </c>
      <c r="BP10" s="626"/>
      <c r="BQ10" s="626"/>
      <c r="BR10" s="626"/>
      <c r="BS10" s="627" t="s">
        <v>122</v>
      </c>
      <c r="BT10" s="627"/>
      <c r="BU10" s="627"/>
      <c r="BV10" s="627"/>
      <c r="BW10" s="627"/>
      <c r="BX10" s="627"/>
      <c r="BY10" s="627"/>
      <c r="BZ10" s="627"/>
      <c r="CA10" s="627"/>
      <c r="CB10" s="631"/>
      <c r="CD10" s="620" t="s">
        <v>233</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234</v>
      </c>
      <c r="C11" s="621"/>
      <c r="D11" s="621"/>
      <c r="E11" s="621"/>
      <c r="F11" s="621"/>
      <c r="G11" s="621"/>
      <c r="H11" s="621"/>
      <c r="I11" s="621"/>
      <c r="J11" s="621"/>
      <c r="K11" s="621"/>
      <c r="L11" s="621"/>
      <c r="M11" s="621"/>
      <c r="N11" s="621"/>
      <c r="O11" s="621"/>
      <c r="P11" s="621"/>
      <c r="Q11" s="622"/>
      <c r="R11" s="623">
        <v>190203</v>
      </c>
      <c r="S11" s="624"/>
      <c r="T11" s="624"/>
      <c r="U11" s="624"/>
      <c r="V11" s="624"/>
      <c r="W11" s="624"/>
      <c r="X11" s="624"/>
      <c r="Y11" s="625"/>
      <c r="Z11" s="628">
        <v>2.2999999999999998</v>
      </c>
      <c r="AA11" s="629"/>
      <c r="AB11" s="629"/>
      <c r="AC11" s="635"/>
      <c r="AD11" s="632">
        <v>190203</v>
      </c>
      <c r="AE11" s="624"/>
      <c r="AF11" s="624"/>
      <c r="AG11" s="624"/>
      <c r="AH11" s="624"/>
      <c r="AI11" s="624"/>
      <c r="AJ11" s="624"/>
      <c r="AK11" s="625"/>
      <c r="AL11" s="628">
        <v>3.7</v>
      </c>
      <c r="AM11" s="629"/>
      <c r="AN11" s="629"/>
      <c r="AO11" s="630"/>
      <c r="AP11" s="620" t="s">
        <v>235</v>
      </c>
      <c r="AQ11" s="621"/>
      <c r="AR11" s="621"/>
      <c r="AS11" s="621"/>
      <c r="AT11" s="621"/>
      <c r="AU11" s="621"/>
      <c r="AV11" s="621"/>
      <c r="AW11" s="621"/>
      <c r="AX11" s="621"/>
      <c r="AY11" s="621"/>
      <c r="AZ11" s="621"/>
      <c r="BA11" s="621"/>
      <c r="BB11" s="621"/>
      <c r="BC11" s="621"/>
      <c r="BD11" s="621"/>
      <c r="BE11" s="621"/>
      <c r="BF11" s="622"/>
      <c r="BG11" s="623">
        <v>23869</v>
      </c>
      <c r="BH11" s="624"/>
      <c r="BI11" s="624"/>
      <c r="BJ11" s="624"/>
      <c r="BK11" s="624"/>
      <c r="BL11" s="624"/>
      <c r="BM11" s="624"/>
      <c r="BN11" s="625"/>
      <c r="BO11" s="626">
        <v>3.2</v>
      </c>
      <c r="BP11" s="626"/>
      <c r="BQ11" s="626"/>
      <c r="BR11" s="626"/>
      <c r="BS11" s="627" t="s">
        <v>122</v>
      </c>
      <c r="BT11" s="627"/>
      <c r="BU11" s="627"/>
      <c r="BV11" s="627"/>
      <c r="BW11" s="627"/>
      <c r="BX11" s="627"/>
      <c r="BY11" s="627"/>
      <c r="BZ11" s="627"/>
      <c r="CA11" s="627"/>
      <c r="CB11" s="631"/>
      <c r="CD11" s="620" t="s">
        <v>236</v>
      </c>
      <c r="CE11" s="621"/>
      <c r="CF11" s="621"/>
      <c r="CG11" s="621"/>
      <c r="CH11" s="621"/>
      <c r="CI11" s="621"/>
      <c r="CJ11" s="621"/>
      <c r="CK11" s="621"/>
      <c r="CL11" s="621"/>
      <c r="CM11" s="621"/>
      <c r="CN11" s="621"/>
      <c r="CO11" s="621"/>
      <c r="CP11" s="621"/>
      <c r="CQ11" s="622"/>
      <c r="CR11" s="623">
        <v>521380</v>
      </c>
      <c r="CS11" s="624"/>
      <c r="CT11" s="624"/>
      <c r="CU11" s="624"/>
      <c r="CV11" s="624"/>
      <c r="CW11" s="624"/>
      <c r="CX11" s="624"/>
      <c r="CY11" s="625"/>
      <c r="CZ11" s="626">
        <v>6.4</v>
      </c>
      <c r="DA11" s="626"/>
      <c r="DB11" s="626"/>
      <c r="DC11" s="626"/>
      <c r="DD11" s="632">
        <v>204616</v>
      </c>
      <c r="DE11" s="624"/>
      <c r="DF11" s="624"/>
      <c r="DG11" s="624"/>
      <c r="DH11" s="624"/>
      <c r="DI11" s="624"/>
      <c r="DJ11" s="624"/>
      <c r="DK11" s="624"/>
      <c r="DL11" s="624"/>
      <c r="DM11" s="624"/>
      <c r="DN11" s="624"/>
      <c r="DO11" s="624"/>
      <c r="DP11" s="625"/>
      <c r="DQ11" s="632">
        <v>235359</v>
      </c>
      <c r="DR11" s="624"/>
      <c r="DS11" s="624"/>
      <c r="DT11" s="624"/>
      <c r="DU11" s="624"/>
      <c r="DV11" s="624"/>
      <c r="DW11" s="624"/>
      <c r="DX11" s="624"/>
      <c r="DY11" s="624"/>
      <c r="DZ11" s="624"/>
      <c r="EA11" s="624"/>
      <c r="EB11" s="624"/>
      <c r="EC11" s="633"/>
    </row>
    <row r="12" spans="2:143" ht="11.25" customHeight="1" x14ac:dyDescent="0.15">
      <c r="B12" s="620" t="s">
        <v>237</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238</v>
      </c>
      <c r="AQ12" s="621"/>
      <c r="AR12" s="621"/>
      <c r="AS12" s="621"/>
      <c r="AT12" s="621"/>
      <c r="AU12" s="621"/>
      <c r="AV12" s="621"/>
      <c r="AW12" s="621"/>
      <c r="AX12" s="621"/>
      <c r="AY12" s="621"/>
      <c r="AZ12" s="621"/>
      <c r="BA12" s="621"/>
      <c r="BB12" s="621"/>
      <c r="BC12" s="621"/>
      <c r="BD12" s="621"/>
      <c r="BE12" s="621"/>
      <c r="BF12" s="622"/>
      <c r="BG12" s="623">
        <v>374578</v>
      </c>
      <c r="BH12" s="624"/>
      <c r="BI12" s="624"/>
      <c r="BJ12" s="624"/>
      <c r="BK12" s="624"/>
      <c r="BL12" s="624"/>
      <c r="BM12" s="624"/>
      <c r="BN12" s="625"/>
      <c r="BO12" s="626">
        <v>50.8</v>
      </c>
      <c r="BP12" s="626"/>
      <c r="BQ12" s="626"/>
      <c r="BR12" s="626"/>
      <c r="BS12" s="627" t="s">
        <v>122</v>
      </c>
      <c r="BT12" s="627"/>
      <c r="BU12" s="627"/>
      <c r="BV12" s="627"/>
      <c r="BW12" s="627"/>
      <c r="BX12" s="627"/>
      <c r="BY12" s="627"/>
      <c r="BZ12" s="627"/>
      <c r="CA12" s="627"/>
      <c r="CB12" s="631"/>
      <c r="CD12" s="620" t="s">
        <v>239</v>
      </c>
      <c r="CE12" s="621"/>
      <c r="CF12" s="621"/>
      <c r="CG12" s="621"/>
      <c r="CH12" s="621"/>
      <c r="CI12" s="621"/>
      <c r="CJ12" s="621"/>
      <c r="CK12" s="621"/>
      <c r="CL12" s="621"/>
      <c r="CM12" s="621"/>
      <c r="CN12" s="621"/>
      <c r="CO12" s="621"/>
      <c r="CP12" s="621"/>
      <c r="CQ12" s="622"/>
      <c r="CR12" s="623">
        <v>162631</v>
      </c>
      <c r="CS12" s="624"/>
      <c r="CT12" s="624"/>
      <c r="CU12" s="624"/>
      <c r="CV12" s="624"/>
      <c r="CW12" s="624"/>
      <c r="CX12" s="624"/>
      <c r="CY12" s="625"/>
      <c r="CZ12" s="626">
        <v>2</v>
      </c>
      <c r="DA12" s="626"/>
      <c r="DB12" s="626"/>
      <c r="DC12" s="626"/>
      <c r="DD12" s="632">
        <v>12296</v>
      </c>
      <c r="DE12" s="624"/>
      <c r="DF12" s="624"/>
      <c r="DG12" s="624"/>
      <c r="DH12" s="624"/>
      <c r="DI12" s="624"/>
      <c r="DJ12" s="624"/>
      <c r="DK12" s="624"/>
      <c r="DL12" s="624"/>
      <c r="DM12" s="624"/>
      <c r="DN12" s="624"/>
      <c r="DO12" s="624"/>
      <c r="DP12" s="625"/>
      <c r="DQ12" s="632">
        <v>111377</v>
      </c>
      <c r="DR12" s="624"/>
      <c r="DS12" s="624"/>
      <c r="DT12" s="624"/>
      <c r="DU12" s="624"/>
      <c r="DV12" s="624"/>
      <c r="DW12" s="624"/>
      <c r="DX12" s="624"/>
      <c r="DY12" s="624"/>
      <c r="DZ12" s="624"/>
      <c r="EA12" s="624"/>
      <c r="EB12" s="624"/>
      <c r="EC12" s="633"/>
    </row>
    <row r="13" spans="2:143" ht="11.25" customHeight="1" x14ac:dyDescent="0.15">
      <c r="B13" s="620" t="s">
        <v>240</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241</v>
      </c>
      <c r="AQ13" s="621"/>
      <c r="AR13" s="621"/>
      <c r="AS13" s="621"/>
      <c r="AT13" s="621"/>
      <c r="AU13" s="621"/>
      <c r="AV13" s="621"/>
      <c r="AW13" s="621"/>
      <c r="AX13" s="621"/>
      <c r="AY13" s="621"/>
      <c r="AZ13" s="621"/>
      <c r="BA13" s="621"/>
      <c r="BB13" s="621"/>
      <c r="BC13" s="621"/>
      <c r="BD13" s="621"/>
      <c r="BE13" s="621"/>
      <c r="BF13" s="622"/>
      <c r="BG13" s="623">
        <v>372348</v>
      </c>
      <c r="BH13" s="624"/>
      <c r="BI13" s="624"/>
      <c r="BJ13" s="624"/>
      <c r="BK13" s="624"/>
      <c r="BL13" s="624"/>
      <c r="BM13" s="624"/>
      <c r="BN13" s="625"/>
      <c r="BO13" s="626">
        <v>50.5</v>
      </c>
      <c r="BP13" s="626"/>
      <c r="BQ13" s="626"/>
      <c r="BR13" s="626"/>
      <c r="BS13" s="627" t="s">
        <v>122</v>
      </c>
      <c r="BT13" s="627"/>
      <c r="BU13" s="627"/>
      <c r="BV13" s="627"/>
      <c r="BW13" s="627"/>
      <c r="BX13" s="627"/>
      <c r="BY13" s="627"/>
      <c r="BZ13" s="627"/>
      <c r="CA13" s="627"/>
      <c r="CB13" s="631"/>
      <c r="CD13" s="620" t="s">
        <v>242</v>
      </c>
      <c r="CE13" s="621"/>
      <c r="CF13" s="621"/>
      <c r="CG13" s="621"/>
      <c r="CH13" s="621"/>
      <c r="CI13" s="621"/>
      <c r="CJ13" s="621"/>
      <c r="CK13" s="621"/>
      <c r="CL13" s="621"/>
      <c r="CM13" s="621"/>
      <c r="CN13" s="621"/>
      <c r="CO13" s="621"/>
      <c r="CP13" s="621"/>
      <c r="CQ13" s="622"/>
      <c r="CR13" s="623">
        <v>783638</v>
      </c>
      <c r="CS13" s="624"/>
      <c r="CT13" s="624"/>
      <c r="CU13" s="624"/>
      <c r="CV13" s="624"/>
      <c r="CW13" s="624"/>
      <c r="CX13" s="624"/>
      <c r="CY13" s="625"/>
      <c r="CZ13" s="626">
        <v>9.6999999999999993</v>
      </c>
      <c r="DA13" s="626"/>
      <c r="DB13" s="626"/>
      <c r="DC13" s="626"/>
      <c r="DD13" s="632">
        <v>362688</v>
      </c>
      <c r="DE13" s="624"/>
      <c r="DF13" s="624"/>
      <c r="DG13" s="624"/>
      <c r="DH13" s="624"/>
      <c r="DI13" s="624"/>
      <c r="DJ13" s="624"/>
      <c r="DK13" s="624"/>
      <c r="DL13" s="624"/>
      <c r="DM13" s="624"/>
      <c r="DN13" s="624"/>
      <c r="DO13" s="624"/>
      <c r="DP13" s="625"/>
      <c r="DQ13" s="632">
        <v>400872</v>
      </c>
      <c r="DR13" s="624"/>
      <c r="DS13" s="624"/>
      <c r="DT13" s="624"/>
      <c r="DU13" s="624"/>
      <c r="DV13" s="624"/>
      <c r="DW13" s="624"/>
      <c r="DX13" s="624"/>
      <c r="DY13" s="624"/>
      <c r="DZ13" s="624"/>
      <c r="EA13" s="624"/>
      <c r="EB13" s="624"/>
      <c r="EC13" s="633"/>
    </row>
    <row r="14" spans="2:143" ht="11.25" customHeight="1" x14ac:dyDescent="0.15">
      <c r="B14" s="620" t="s">
        <v>243</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244</v>
      </c>
      <c r="AQ14" s="621"/>
      <c r="AR14" s="621"/>
      <c r="AS14" s="621"/>
      <c r="AT14" s="621"/>
      <c r="AU14" s="621"/>
      <c r="AV14" s="621"/>
      <c r="AW14" s="621"/>
      <c r="AX14" s="621"/>
      <c r="AY14" s="621"/>
      <c r="AZ14" s="621"/>
      <c r="BA14" s="621"/>
      <c r="BB14" s="621"/>
      <c r="BC14" s="621"/>
      <c r="BD14" s="621"/>
      <c r="BE14" s="621"/>
      <c r="BF14" s="622"/>
      <c r="BG14" s="623">
        <v>37278</v>
      </c>
      <c r="BH14" s="624"/>
      <c r="BI14" s="624"/>
      <c r="BJ14" s="624"/>
      <c r="BK14" s="624"/>
      <c r="BL14" s="624"/>
      <c r="BM14" s="624"/>
      <c r="BN14" s="625"/>
      <c r="BO14" s="626">
        <v>5.0999999999999996</v>
      </c>
      <c r="BP14" s="626"/>
      <c r="BQ14" s="626"/>
      <c r="BR14" s="626"/>
      <c r="BS14" s="627" t="s">
        <v>122</v>
      </c>
      <c r="BT14" s="627"/>
      <c r="BU14" s="627"/>
      <c r="BV14" s="627"/>
      <c r="BW14" s="627"/>
      <c r="BX14" s="627"/>
      <c r="BY14" s="627"/>
      <c r="BZ14" s="627"/>
      <c r="CA14" s="627"/>
      <c r="CB14" s="631"/>
      <c r="CD14" s="620" t="s">
        <v>245</v>
      </c>
      <c r="CE14" s="621"/>
      <c r="CF14" s="621"/>
      <c r="CG14" s="621"/>
      <c r="CH14" s="621"/>
      <c r="CI14" s="621"/>
      <c r="CJ14" s="621"/>
      <c r="CK14" s="621"/>
      <c r="CL14" s="621"/>
      <c r="CM14" s="621"/>
      <c r="CN14" s="621"/>
      <c r="CO14" s="621"/>
      <c r="CP14" s="621"/>
      <c r="CQ14" s="622"/>
      <c r="CR14" s="623">
        <v>401188</v>
      </c>
      <c r="CS14" s="624"/>
      <c r="CT14" s="624"/>
      <c r="CU14" s="624"/>
      <c r="CV14" s="624"/>
      <c r="CW14" s="624"/>
      <c r="CX14" s="624"/>
      <c r="CY14" s="625"/>
      <c r="CZ14" s="626">
        <v>5</v>
      </c>
      <c r="DA14" s="626"/>
      <c r="DB14" s="626"/>
      <c r="DC14" s="626"/>
      <c r="DD14" s="632">
        <v>74949</v>
      </c>
      <c r="DE14" s="624"/>
      <c r="DF14" s="624"/>
      <c r="DG14" s="624"/>
      <c r="DH14" s="624"/>
      <c r="DI14" s="624"/>
      <c r="DJ14" s="624"/>
      <c r="DK14" s="624"/>
      <c r="DL14" s="624"/>
      <c r="DM14" s="624"/>
      <c r="DN14" s="624"/>
      <c r="DO14" s="624"/>
      <c r="DP14" s="625"/>
      <c r="DQ14" s="632">
        <v>321488</v>
      </c>
      <c r="DR14" s="624"/>
      <c r="DS14" s="624"/>
      <c r="DT14" s="624"/>
      <c r="DU14" s="624"/>
      <c r="DV14" s="624"/>
      <c r="DW14" s="624"/>
      <c r="DX14" s="624"/>
      <c r="DY14" s="624"/>
      <c r="DZ14" s="624"/>
      <c r="EA14" s="624"/>
      <c r="EB14" s="624"/>
      <c r="EC14" s="633"/>
    </row>
    <row r="15" spans="2:143" ht="11.25" customHeight="1" x14ac:dyDescent="0.15">
      <c r="B15" s="620" t="s">
        <v>246</v>
      </c>
      <c r="C15" s="621"/>
      <c r="D15" s="621"/>
      <c r="E15" s="621"/>
      <c r="F15" s="621"/>
      <c r="G15" s="621"/>
      <c r="H15" s="621"/>
      <c r="I15" s="621"/>
      <c r="J15" s="621"/>
      <c r="K15" s="621"/>
      <c r="L15" s="621"/>
      <c r="M15" s="621"/>
      <c r="N15" s="621"/>
      <c r="O15" s="621"/>
      <c r="P15" s="621"/>
      <c r="Q15" s="622"/>
      <c r="R15" s="623">
        <v>8429</v>
      </c>
      <c r="S15" s="624"/>
      <c r="T15" s="624"/>
      <c r="U15" s="624"/>
      <c r="V15" s="624"/>
      <c r="W15" s="624"/>
      <c r="X15" s="624"/>
      <c r="Y15" s="625"/>
      <c r="Z15" s="626">
        <v>0.1</v>
      </c>
      <c r="AA15" s="626"/>
      <c r="AB15" s="626"/>
      <c r="AC15" s="626"/>
      <c r="AD15" s="627">
        <v>8429</v>
      </c>
      <c r="AE15" s="627"/>
      <c r="AF15" s="627"/>
      <c r="AG15" s="627"/>
      <c r="AH15" s="627"/>
      <c r="AI15" s="627"/>
      <c r="AJ15" s="627"/>
      <c r="AK15" s="627"/>
      <c r="AL15" s="628">
        <v>0.2</v>
      </c>
      <c r="AM15" s="629"/>
      <c r="AN15" s="629"/>
      <c r="AO15" s="630"/>
      <c r="AP15" s="620" t="s">
        <v>247</v>
      </c>
      <c r="AQ15" s="621"/>
      <c r="AR15" s="621"/>
      <c r="AS15" s="621"/>
      <c r="AT15" s="621"/>
      <c r="AU15" s="621"/>
      <c r="AV15" s="621"/>
      <c r="AW15" s="621"/>
      <c r="AX15" s="621"/>
      <c r="AY15" s="621"/>
      <c r="AZ15" s="621"/>
      <c r="BA15" s="621"/>
      <c r="BB15" s="621"/>
      <c r="BC15" s="621"/>
      <c r="BD15" s="621"/>
      <c r="BE15" s="621"/>
      <c r="BF15" s="622"/>
      <c r="BG15" s="623">
        <v>43343</v>
      </c>
      <c r="BH15" s="624"/>
      <c r="BI15" s="624"/>
      <c r="BJ15" s="624"/>
      <c r="BK15" s="624"/>
      <c r="BL15" s="624"/>
      <c r="BM15" s="624"/>
      <c r="BN15" s="625"/>
      <c r="BO15" s="626">
        <v>5.9</v>
      </c>
      <c r="BP15" s="626"/>
      <c r="BQ15" s="626"/>
      <c r="BR15" s="626"/>
      <c r="BS15" s="627" t="s">
        <v>122</v>
      </c>
      <c r="BT15" s="627"/>
      <c r="BU15" s="627"/>
      <c r="BV15" s="627"/>
      <c r="BW15" s="627"/>
      <c r="BX15" s="627"/>
      <c r="BY15" s="627"/>
      <c r="BZ15" s="627"/>
      <c r="CA15" s="627"/>
      <c r="CB15" s="631"/>
      <c r="CD15" s="620" t="s">
        <v>248</v>
      </c>
      <c r="CE15" s="621"/>
      <c r="CF15" s="621"/>
      <c r="CG15" s="621"/>
      <c r="CH15" s="621"/>
      <c r="CI15" s="621"/>
      <c r="CJ15" s="621"/>
      <c r="CK15" s="621"/>
      <c r="CL15" s="621"/>
      <c r="CM15" s="621"/>
      <c r="CN15" s="621"/>
      <c r="CO15" s="621"/>
      <c r="CP15" s="621"/>
      <c r="CQ15" s="622"/>
      <c r="CR15" s="623">
        <v>571986</v>
      </c>
      <c r="CS15" s="624"/>
      <c r="CT15" s="624"/>
      <c r="CU15" s="624"/>
      <c r="CV15" s="624"/>
      <c r="CW15" s="624"/>
      <c r="CX15" s="624"/>
      <c r="CY15" s="625"/>
      <c r="CZ15" s="626">
        <v>7.1</v>
      </c>
      <c r="DA15" s="626"/>
      <c r="DB15" s="626"/>
      <c r="DC15" s="626"/>
      <c r="DD15" s="632">
        <v>9753</v>
      </c>
      <c r="DE15" s="624"/>
      <c r="DF15" s="624"/>
      <c r="DG15" s="624"/>
      <c r="DH15" s="624"/>
      <c r="DI15" s="624"/>
      <c r="DJ15" s="624"/>
      <c r="DK15" s="624"/>
      <c r="DL15" s="624"/>
      <c r="DM15" s="624"/>
      <c r="DN15" s="624"/>
      <c r="DO15" s="624"/>
      <c r="DP15" s="625"/>
      <c r="DQ15" s="632">
        <v>506597</v>
      </c>
      <c r="DR15" s="624"/>
      <c r="DS15" s="624"/>
      <c r="DT15" s="624"/>
      <c r="DU15" s="624"/>
      <c r="DV15" s="624"/>
      <c r="DW15" s="624"/>
      <c r="DX15" s="624"/>
      <c r="DY15" s="624"/>
      <c r="DZ15" s="624"/>
      <c r="EA15" s="624"/>
      <c r="EB15" s="624"/>
      <c r="EC15" s="633"/>
    </row>
    <row r="16" spans="2:143" ht="11.25" customHeight="1" x14ac:dyDescent="0.15">
      <c r="B16" s="620" t="s">
        <v>249</v>
      </c>
      <c r="C16" s="621"/>
      <c r="D16" s="621"/>
      <c r="E16" s="621"/>
      <c r="F16" s="621"/>
      <c r="G16" s="621"/>
      <c r="H16" s="621"/>
      <c r="I16" s="621"/>
      <c r="J16" s="621"/>
      <c r="K16" s="621"/>
      <c r="L16" s="621"/>
      <c r="M16" s="621"/>
      <c r="N16" s="621"/>
      <c r="O16" s="621"/>
      <c r="P16" s="621"/>
      <c r="Q16" s="622"/>
      <c r="R16" s="623">
        <v>18143</v>
      </c>
      <c r="S16" s="624"/>
      <c r="T16" s="624"/>
      <c r="U16" s="624"/>
      <c r="V16" s="624"/>
      <c r="W16" s="624"/>
      <c r="X16" s="624"/>
      <c r="Y16" s="625"/>
      <c r="Z16" s="626">
        <v>0.2</v>
      </c>
      <c r="AA16" s="626"/>
      <c r="AB16" s="626"/>
      <c r="AC16" s="626"/>
      <c r="AD16" s="627">
        <v>18143</v>
      </c>
      <c r="AE16" s="627"/>
      <c r="AF16" s="627"/>
      <c r="AG16" s="627"/>
      <c r="AH16" s="627"/>
      <c r="AI16" s="627"/>
      <c r="AJ16" s="627"/>
      <c r="AK16" s="627"/>
      <c r="AL16" s="628">
        <v>0.3</v>
      </c>
      <c r="AM16" s="629"/>
      <c r="AN16" s="629"/>
      <c r="AO16" s="630"/>
      <c r="AP16" s="620" t="s">
        <v>250</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251</v>
      </c>
      <c r="CE16" s="621"/>
      <c r="CF16" s="621"/>
      <c r="CG16" s="621"/>
      <c r="CH16" s="621"/>
      <c r="CI16" s="621"/>
      <c r="CJ16" s="621"/>
      <c r="CK16" s="621"/>
      <c r="CL16" s="621"/>
      <c r="CM16" s="621"/>
      <c r="CN16" s="621"/>
      <c r="CO16" s="621"/>
      <c r="CP16" s="621"/>
      <c r="CQ16" s="622"/>
      <c r="CR16" s="623">
        <v>49911</v>
      </c>
      <c r="CS16" s="624"/>
      <c r="CT16" s="624"/>
      <c r="CU16" s="624"/>
      <c r="CV16" s="624"/>
      <c r="CW16" s="624"/>
      <c r="CX16" s="624"/>
      <c r="CY16" s="625"/>
      <c r="CZ16" s="626">
        <v>0.6</v>
      </c>
      <c r="DA16" s="626"/>
      <c r="DB16" s="626"/>
      <c r="DC16" s="626"/>
      <c r="DD16" s="632" t="s">
        <v>122</v>
      </c>
      <c r="DE16" s="624"/>
      <c r="DF16" s="624"/>
      <c r="DG16" s="624"/>
      <c r="DH16" s="624"/>
      <c r="DI16" s="624"/>
      <c r="DJ16" s="624"/>
      <c r="DK16" s="624"/>
      <c r="DL16" s="624"/>
      <c r="DM16" s="624"/>
      <c r="DN16" s="624"/>
      <c r="DO16" s="624"/>
      <c r="DP16" s="625"/>
      <c r="DQ16" s="632">
        <v>18288</v>
      </c>
      <c r="DR16" s="624"/>
      <c r="DS16" s="624"/>
      <c r="DT16" s="624"/>
      <c r="DU16" s="624"/>
      <c r="DV16" s="624"/>
      <c r="DW16" s="624"/>
      <c r="DX16" s="624"/>
      <c r="DY16" s="624"/>
      <c r="DZ16" s="624"/>
      <c r="EA16" s="624"/>
      <c r="EB16" s="624"/>
      <c r="EC16" s="633"/>
    </row>
    <row r="17" spans="2:133" ht="11.25" customHeight="1" x14ac:dyDescent="0.15">
      <c r="B17" s="620" t="s">
        <v>252</v>
      </c>
      <c r="C17" s="621"/>
      <c r="D17" s="621"/>
      <c r="E17" s="621"/>
      <c r="F17" s="621"/>
      <c r="G17" s="621"/>
      <c r="H17" s="621"/>
      <c r="I17" s="621"/>
      <c r="J17" s="621"/>
      <c r="K17" s="621"/>
      <c r="L17" s="621"/>
      <c r="M17" s="621"/>
      <c r="N17" s="621"/>
      <c r="O17" s="621"/>
      <c r="P17" s="621"/>
      <c r="Q17" s="622"/>
      <c r="R17" s="623">
        <v>28287</v>
      </c>
      <c r="S17" s="624"/>
      <c r="T17" s="624"/>
      <c r="U17" s="624"/>
      <c r="V17" s="624"/>
      <c r="W17" s="624"/>
      <c r="X17" s="624"/>
      <c r="Y17" s="625"/>
      <c r="Z17" s="626">
        <v>0.3</v>
      </c>
      <c r="AA17" s="626"/>
      <c r="AB17" s="626"/>
      <c r="AC17" s="626"/>
      <c r="AD17" s="627">
        <v>28287</v>
      </c>
      <c r="AE17" s="627"/>
      <c r="AF17" s="627"/>
      <c r="AG17" s="627"/>
      <c r="AH17" s="627"/>
      <c r="AI17" s="627"/>
      <c r="AJ17" s="627"/>
      <c r="AK17" s="627"/>
      <c r="AL17" s="628">
        <v>0.5</v>
      </c>
      <c r="AM17" s="629"/>
      <c r="AN17" s="629"/>
      <c r="AO17" s="630"/>
      <c r="AP17" s="620" t="s">
        <v>253</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254</v>
      </c>
      <c r="CE17" s="621"/>
      <c r="CF17" s="621"/>
      <c r="CG17" s="621"/>
      <c r="CH17" s="621"/>
      <c r="CI17" s="621"/>
      <c r="CJ17" s="621"/>
      <c r="CK17" s="621"/>
      <c r="CL17" s="621"/>
      <c r="CM17" s="621"/>
      <c r="CN17" s="621"/>
      <c r="CO17" s="621"/>
      <c r="CP17" s="621"/>
      <c r="CQ17" s="622"/>
      <c r="CR17" s="623">
        <v>1264904</v>
      </c>
      <c r="CS17" s="624"/>
      <c r="CT17" s="624"/>
      <c r="CU17" s="624"/>
      <c r="CV17" s="624"/>
      <c r="CW17" s="624"/>
      <c r="CX17" s="624"/>
      <c r="CY17" s="625"/>
      <c r="CZ17" s="626">
        <v>15.6</v>
      </c>
      <c r="DA17" s="626"/>
      <c r="DB17" s="626"/>
      <c r="DC17" s="626"/>
      <c r="DD17" s="632" t="s">
        <v>122</v>
      </c>
      <c r="DE17" s="624"/>
      <c r="DF17" s="624"/>
      <c r="DG17" s="624"/>
      <c r="DH17" s="624"/>
      <c r="DI17" s="624"/>
      <c r="DJ17" s="624"/>
      <c r="DK17" s="624"/>
      <c r="DL17" s="624"/>
      <c r="DM17" s="624"/>
      <c r="DN17" s="624"/>
      <c r="DO17" s="624"/>
      <c r="DP17" s="625"/>
      <c r="DQ17" s="632">
        <v>1264904</v>
      </c>
      <c r="DR17" s="624"/>
      <c r="DS17" s="624"/>
      <c r="DT17" s="624"/>
      <c r="DU17" s="624"/>
      <c r="DV17" s="624"/>
      <c r="DW17" s="624"/>
      <c r="DX17" s="624"/>
      <c r="DY17" s="624"/>
      <c r="DZ17" s="624"/>
      <c r="EA17" s="624"/>
      <c r="EB17" s="624"/>
      <c r="EC17" s="633"/>
    </row>
    <row r="18" spans="2:133" ht="11.25" customHeight="1" x14ac:dyDescent="0.15">
      <c r="B18" s="620" t="s">
        <v>255</v>
      </c>
      <c r="C18" s="621"/>
      <c r="D18" s="621"/>
      <c r="E18" s="621"/>
      <c r="F18" s="621"/>
      <c r="G18" s="621"/>
      <c r="H18" s="621"/>
      <c r="I18" s="621"/>
      <c r="J18" s="621"/>
      <c r="K18" s="621"/>
      <c r="L18" s="621"/>
      <c r="M18" s="621"/>
      <c r="N18" s="621"/>
      <c r="O18" s="621"/>
      <c r="P18" s="621"/>
      <c r="Q18" s="622"/>
      <c r="R18" s="623">
        <v>1810</v>
      </c>
      <c r="S18" s="624"/>
      <c r="T18" s="624"/>
      <c r="U18" s="624"/>
      <c r="V18" s="624"/>
      <c r="W18" s="624"/>
      <c r="X18" s="624"/>
      <c r="Y18" s="625"/>
      <c r="Z18" s="626">
        <v>0</v>
      </c>
      <c r="AA18" s="626"/>
      <c r="AB18" s="626"/>
      <c r="AC18" s="626"/>
      <c r="AD18" s="627">
        <v>1810</v>
      </c>
      <c r="AE18" s="627"/>
      <c r="AF18" s="627"/>
      <c r="AG18" s="627"/>
      <c r="AH18" s="627"/>
      <c r="AI18" s="627"/>
      <c r="AJ18" s="627"/>
      <c r="AK18" s="627"/>
      <c r="AL18" s="628">
        <v>0</v>
      </c>
      <c r="AM18" s="629"/>
      <c r="AN18" s="629"/>
      <c r="AO18" s="630"/>
      <c r="AP18" s="620" t="s">
        <v>256</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257</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258</v>
      </c>
      <c r="C19" s="621"/>
      <c r="D19" s="621"/>
      <c r="E19" s="621"/>
      <c r="F19" s="621"/>
      <c r="G19" s="621"/>
      <c r="H19" s="621"/>
      <c r="I19" s="621"/>
      <c r="J19" s="621"/>
      <c r="K19" s="621"/>
      <c r="L19" s="621"/>
      <c r="M19" s="621"/>
      <c r="N19" s="621"/>
      <c r="O19" s="621"/>
      <c r="P19" s="621"/>
      <c r="Q19" s="622"/>
      <c r="R19" s="623">
        <v>25542</v>
      </c>
      <c r="S19" s="624"/>
      <c r="T19" s="624"/>
      <c r="U19" s="624"/>
      <c r="V19" s="624"/>
      <c r="W19" s="624"/>
      <c r="X19" s="624"/>
      <c r="Y19" s="625"/>
      <c r="Z19" s="626">
        <v>0.3</v>
      </c>
      <c r="AA19" s="626"/>
      <c r="AB19" s="626"/>
      <c r="AC19" s="626"/>
      <c r="AD19" s="627">
        <v>25542</v>
      </c>
      <c r="AE19" s="627"/>
      <c r="AF19" s="627"/>
      <c r="AG19" s="627"/>
      <c r="AH19" s="627"/>
      <c r="AI19" s="627"/>
      <c r="AJ19" s="627"/>
      <c r="AK19" s="627"/>
      <c r="AL19" s="628">
        <v>0.5</v>
      </c>
      <c r="AM19" s="629"/>
      <c r="AN19" s="629"/>
      <c r="AO19" s="630"/>
      <c r="AP19" s="620" t="s">
        <v>259</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260</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261</v>
      </c>
      <c r="C20" s="637"/>
      <c r="D20" s="637"/>
      <c r="E20" s="637"/>
      <c r="F20" s="637"/>
      <c r="G20" s="637"/>
      <c r="H20" s="637"/>
      <c r="I20" s="637"/>
      <c r="J20" s="637"/>
      <c r="K20" s="637"/>
      <c r="L20" s="637"/>
      <c r="M20" s="637"/>
      <c r="N20" s="637"/>
      <c r="O20" s="637"/>
      <c r="P20" s="637"/>
      <c r="Q20" s="638"/>
      <c r="R20" s="623">
        <v>935</v>
      </c>
      <c r="S20" s="624"/>
      <c r="T20" s="624"/>
      <c r="U20" s="624"/>
      <c r="V20" s="624"/>
      <c r="W20" s="624"/>
      <c r="X20" s="624"/>
      <c r="Y20" s="625"/>
      <c r="Z20" s="626">
        <v>0</v>
      </c>
      <c r="AA20" s="626"/>
      <c r="AB20" s="626"/>
      <c r="AC20" s="626"/>
      <c r="AD20" s="627">
        <v>935</v>
      </c>
      <c r="AE20" s="627"/>
      <c r="AF20" s="627"/>
      <c r="AG20" s="627"/>
      <c r="AH20" s="627"/>
      <c r="AI20" s="627"/>
      <c r="AJ20" s="627"/>
      <c r="AK20" s="627"/>
      <c r="AL20" s="628">
        <v>0</v>
      </c>
      <c r="AM20" s="629"/>
      <c r="AN20" s="629"/>
      <c r="AO20" s="630"/>
      <c r="AP20" s="620" t="s">
        <v>262</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263</v>
      </c>
      <c r="CE20" s="621"/>
      <c r="CF20" s="621"/>
      <c r="CG20" s="621"/>
      <c r="CH20" s="621"/>
      <c r="CI20" s="621"/>
      <c r="CJ20" s="621"/>
      <c r="CK20" s="621"/>
      <c r="CL20" s="621"/>
      <c r="CM20" s="621"/>
      <c r="CN20" s="621"/>
      <c r="CO20" s="621"/>
      <c r="CP20" s="621"/>
      <c r="CQ20" s="622"/>
      <c r="CR20" s="623">
        <v>8097433</v>
      </c>
      <c r="CS20" s="624"/>
      <c r="CT20" s="624"/>
      <c r="CU20" s="624"/>
      <c r="CV20" s="624"/>
      <c r="CW20" s="624"/>
      <c r="CX20" s="624"/>
      <c r="CY20" s="625"/>
      <c r="CZ20" s="626">
        <v>100</v>
      </c>
      <c r="DA20" s="626"/>
      <c r="DB20" s="626"/>
      <c r="DC20" s="626"/>
      <c r="DD20" s="632">
        <v>760705</v>
      </c>
      <c r="DE20" s="624"/>
      <c r="DF20" s="624"/>
      <c r="DG20" s="624"/>
      <c r="DH20" s="624"/>
      <c r="DI20" s="624"/>
      <c r="DJ20" s="624"/>
      <c r="DK20" s="624"/>
      <c r="DL20" s="624"/>
      <c r="DM20" s="624"/>
      <c r="DN20" s="624"/>
      <c r="DO20" s="624"/>
      <c r="DP20" s="625"/>
      <c r="DQ20" s="632">
        <v>6130457</v>
      </c>
      <c r="DR20" s="624"/>
      <c r="DS20" s="624"/>
      <c r="DT20" s="624"/>
      <c r="DU20" s="624"/>
      <c r="DV20" s="624"/>
      <c r="DW20" s="624"/>
      <c r="DX20" s="624"/>
      <c r="DY20" s="624"/>
      <c r="DZ20" s="624"/>
      <c r="EA20" s="624"/>
      <c r="EB20" s="624"/>
      <c r="EC20" s="633"/>
    </row>
    <row r="21" spans="2:133" ht="11.25" customHeight="1" x14ac:dyDescent="0.15">
      <c r="B21" s="620" t="s">
        <v>264</v>
      </c>
      <c r="C21" s="621"/>
      <c r="D21" s="621"/>
      <c r="E21" s="621"/>
      <c r="F21" s="621"/>
      <c r="G21" s="621"/>
      <c r="H21" s="621"/>
      <c r="I21" s="621"/>
      <c r="J21" s="621"/>
      <c r="K21" s="621"/>
      <c r="L21" s="621"/>
      <c r="M21" s="621"/>
      <c r="N21" s="621"/>
      <c r="O21" s="621"/>
      <c r="P21" s="621"/>
      <c r="Q21" s="622"/>
      <c r="R21" s="623">
        <v>4529355</v>
      </c>
      <c r="S21" s="624"/>
      <c r="T21" s="624"/>
      <c r="U21" s="624"/>
      <c r="V21" s="624"/>
      <c r="W21" s="624"/>
      <c r="X21" s="624"/>
      <c r="Y21" s="625"/>
      <c r="Z21" s="626">
        <v>54.9</v>
      </c>
      <c r="AA21" s="626"/>
      <c r="AB21" s="626"/>
      <c r="AC21" s="626"/>
      <c r="AD21" s="627">
        <v>4040171</v>
      </c>
      <c r="AE21" s="627"/>
      <c r="AF21" s="627"/>
      <c r="AG21" s="627"/>
      <c r="AH21" s="627"/>
      <c r="AI21" s="627"/>
      <c r="AJ21" s="627"/>
      <c r="AK21" s="627"/>
      <c r="AL21" s="628">
        <v>77.8</v>
      </c>
      <c r="AM21" s="629"/>
      <c r="AN21" s="629"/>
      <c r="AO21" s="630"/>
      <c r="AP21" s="620" t="s">
        <v>265</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266</v>
      </c>
      <c r="C22" s="621"/>
      <c r="D22" s="621"/>
      <c r="E22" s="621"/>
      <c r="F22" s="621"/>
      <c r="G22" s="621"/>
      <c r="H22" s="621"/>
      <c r="I22" s="621"/>
      <c r="J22" s="621"/>
      <c r="K22" s="621"/>
      <c r="L22" s="621"/>
      <c r="M22" s="621"/>
      <c r="N22" s="621"/>
      <c r="O22" s="621"/>
      <c r="P22" s="621"/>
      <c r="Q22" s="622"/>
      <c r="R22" s="623">
        <v>4040171</v>
      </c>
      <c r="S22" s="624"/>
      <c r="T22" s="624"/>
      <c r="U22" s="624"/>
      <c r="V22" s="624"/>
      <c r="W22" s="624"/>
      <c r="X22" s="624"/>
      <c r="Y22" s="625"/>
      <c r="Z22" s="626">
        <v>48.9</v>
      </c>
      <c r="AA22" s="626"/>
      <c r="AB22" s="626"/>
      <c r="AC22" s="626"/>
      <c r="AD22" s="627">
        <v>4040171</v>
      </c>
      <c r="AE22" s="627"/>
      <c r="AF22" s="627"/>
      <c r="AG22" s="627"/>
      <c r="AH22" s="627"/>
      <c r="AI22" s="627"/>
      <c r="AJ22" s="627"/>
      <c r="AK22" s="627"/>
      <c r="AL22" s="628">
        <v>77.8</v>
      </c>
      <c r="AM22" s="629"/>
      <c r="AN22" s="629"/>
      <c r="AO22" s="630"/>
      <c r="AP22" s="620" t="s">
        <v>267</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268</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269</v>
      </c>
      <c r="C23" s="621"/>
      <c r="D23" s="621"/>
      <c r="E23" s="621"/>
      <c r="F23" s="621"/>
      <c r="G23" s="621"/>
      <c r="H23" s="621"/>
      <c r="I23" s="621"/>
      <c r="J23" s="621"/>
      <c r="K23" s="621"/>
      <c r="L23" s="621"/>
      <c r="M23" s="621"/>
      <c r="N23" s="621"/>
      <c r="O23" s="621"/>
      <c r="P23" s="621"/>
      <c r="Q23" s="622"/>
      <c r="R23" s="623">
        <v>489184</v>
      </c>
      <c r="S23" s="624"/>
      <c r="T23" s="624"/>
      <c r="U23" s="624"/>
      <c r="V23" s="624"/>
      <c r="W23" s="624"/>
      <c r="X23" s="624"/>
      <c r="Y23" s="625"/>
      <c r="Z23" s="626">
        <v>5.9</v>
      </c>
      <c r="AA23" s="626"/>
      <c r="AB23" s="626"/>
      <c r="AC23" s="626"/>
      <c r="AD23" s="627" t="s">
        <v>122</v>
      </c>
      <c r="AE23" s="627"/>
      <c r="AF23" s="627"/>
      <c r="AG23" s="627"/>
      <c r="AH23" s="627"/>
      <c r="AI23" s="627"/>
      <c r="AJ23" s="627"/>
      <c r="AK23" s="627"/>
      <c r="AL23" s="628" t="s">
        <v>122</v>
      </c>
      <c r="AM23" s="629"/>
      <c r="AN23" s="629"/>
      <c r="AO23" s="630"/>
      <c r="AP23" s="620" t="s">
        <v>270</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210</v>
      </c>
      <c r="CE23" s="606"/>
      <c r="CF23" s="606"/>
      <c r="CG23" s="606"/>
      <c r="CH23" s="606"/>
      <c r="CI23" s="606"/>
      <c r="CJ23" s="606"/>
      <c r="CK23" s="606"/>
      <c r="CL23" s="606"/>
      <c r="CM23" s="606"/>
      <c r="CN23" s="606"/>
      <c r="CO23" s="606"/>
      <c r="CP23" s="606"/>
      <c r="CQ23" s="607"/>
      <c r="CR23" s="605" t="s">
        <v>271</v>
      </c>
      <c r="CS23" s="606"/>
      <c r="CT23" s="606"/>
      <c r="CU23" s="606"/>
      <c r="CV23" s="606"/>
      <c r="CW23" s="606"/>
      <c r="CX23" s="606"/>
      <c r="CY23" s="607"/>
      <c r="CZ23" s="605" t="s">
        <v>272</v>
      </c>
      <c r="DA23" s="606"/>
      <c r="DB23" s="606"/>
      <c r="DC23" s="607"/>
      <c r="DD23" s="605" t="s">
        <v>273</v>
      </c>
      <c r="DE23" s="606"/>
      <c r="DF23" s="606"/>
      <c r="DG23" s="606"/>
      <c r="DH23" s="606"/>
      <c r="DI23" s="606"/>
      <c r="DJ23" s="606"/>
      <c r="DK23" s="607"/>
      <c r="DL23" s="650" t="s">
        <v>274</v>
      </c>
      <c r="DM23" s="651"/>
      <c r="DN23" s="651"/>
      <c r="DO23" s="651"/>
      <c r="DP23" s="651"/>
      <c r="DQ23" s="651"/>
      <c r="DR23" s="651"/>
      <c r="DS23" s="651"/>
      <c r="DT23" s="651"/>
      <c r="DU23" s="651"/>
      <c r="DV23" s="652"/>
      <c r="DW23" s="605" t="s">
        <v>275</v>
      </c>
      <c r="DX23" s="606"/>
      <c r="DY23" s="606"/>
      <c r="DZ23" s="606"/>
      <c r="EA23" s="606"/>
      <c r="EB23" s="606"/>
      <c r="EC23" s="607"/>
    </row>
    <row r="24" spans="2:133" ht="11.25" customHeight="1" x14ac:dyDescent="0.15">
      <c r="B24" s="620" t="s">
        <v>276</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277</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278</v>
      </c>
      <c r="CE24" s="610"/>
      <c r="CF24" s="610"/>
      <c r="CG24" s="610"/>
      <c r="CH24" s="610"/>
      <c r="CI24" s="610"/>
      <c r="CJ24" s="610"/>
      <c r="CK24" s="610"/>
      <c r="CL24" s="610"/>
      <c r="CM24" s="610"/>
      <c r="CN24" s="610"/>
      <c r="CO24" s="610"/>
      <c r="CP24" s="610"/>
      <c r="CQ24" s="611"/>
      <c r="CR24" s="612">
        <v>3617013</v>
      </c>
      <c r="CS24" s="613"/>
      <c r="CT24" s="613"/>
      <c r="CU24" s="613"/>
      <c r="CV24" s="613"/>
      <c r="CW24" s="613"/>
      <c r="CX24" s="613"/>
      <c r="CY24" s="614"/>
      <c r="CZ24" s="617">
        <v>44.7</v>
      </c>
      <c r="DA24" s="618"/>
      <c r="DB24" s="618"/>
      <c r="DC24" s="634"/>
      <c r="DD24" s="658">
        <v>3131117</v>
      </c>
      <c r="DE24" s="613"/>
      <c r="DF24" s="613"/>
      <c r="DG24" s="613"/>
      <c r="DH24" s="613"/>
      <c r="DI24" s="613"/>
      <c r="DJ24" s="613"/>
      <c r="DK24" s="614"/>
      <c r="DL24" s="658">
        <v>2964744</v>
      </c>
      <c r="DM24" s="613"/>
      <c r="DN24" s="613"/>
      <c r="DO24" s="613"/>
      <c r="DP24" s="613"/>
      <c r="DQ24" s="613"/>
      <c r="DR24" s="613"/>
      <c r="DS24" s="613"/>
      <c r="DT24" s="613"/>
      <c r="DU24" s="613"/>
      <c r="DV24" s="614"/>
      <c r="DW24" s="617">
        <v>57</v>
      </c>
      <c r="DX24" s="618"/>
      <c r="DY24" s="618"/>
      <c r="DZ24" s="618"/>
      <c r="EA24" s="618"/>
      <c r="EB24" s="618"/>
      <c r="EC24" s="619"/>
    </row>
    <row r="25" spans="2:133" ht="11.25" customHeight="1" x14ac:dyDescent="0.15">
      <c r="B25" s="620" t="s">
        <v>279</v>
      </c>
      <c r="C25" s="621"/>
      <c r="D25" s="621"/>
      <c r="E25" s="621"/>
      <c r="F25" s="621"/>
      <c r="G25" s="621"/>
      <c r="H25" s="621"/>
      <c r="I25" s="621"/>
      <c r="J25" s="621"/>
      <c r="K25" s="621"/>
      <c r="L25" s="621"/>
      <c r="M25" s="621"/>
      <c r="N25" s="621"/>
      <c r="O25" s="621"/>
      <c r="P25" s="621"/>
      <c r="Q25" s="622"/>
      <c r="R25" s="623">
        <v>5683179</v>
      </c>
      <c r="S25" s="624"/>
      <c r="T25" s="624"/>
      <c r="U25" s="624"/>
      <c r="V25" s="624"/>
      <c r="W25" s="624"/>
      <c r="X25" s="624"/>
      <c r="Y25" s="625"/>
      <c r="Z25" s="626">
        <v>68.8</v>
      </c>
      <c r="AA25" s="626"/>
      <c r="AB25" s="626"/>
      <c r="AC25" s="626"/>
      <c r="AD25" s="627">
        <v>5193995</v>
      </c>
      <c r="AE25" s="627"/>
      <c r="AF25" s="627"/>
      <c r="AG25" s="627"/>
      <c r="AH25" s="627"/>
      <c r="AI25" s="627"/>
      <c r="AJ25" s="627"/>
      <c r="AK25" s="627"/>
      <c r="AL25" s="628">
        <v>100</v>
      </c>
      <c r="AM25" s="629"/>
      <c r="AN25" s="629"/>
      <c r="AO25" s="630"/>
      <c r="AP25" s="620" t="s">
        <v>280</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281</v>
      </c>
      <c r="CE25" s="621"/>
      <c r="CF25" s="621"/>
      <c r="CG25" s="621"/>
      <c r="CH25" s="621"/>
      <c r="CI25" s="621"/>
      <c r="CJ25" s="621"/>
      <c r="CK25" s="621"/>
      <c r="CL25" s="621"/>
      <c r="CM25" s="621"/>
      <c r="CN25" s="621"/>
      <c r="CO25" s="621"/>
      <c r="CP25" s="621"/>
      <c r="CQ25" s="622"/>
      <c r="CR25" s="623">
        <v>1639160</v>
      </c>
      <c r="CS25" s="655"/>
      <c r="CT25" s="655"/>
      <c r="CU25" s="655"/>
      <c r="CV25" s="655"/>
      <c r="CW25" s="655"/>
      <c r="CX25" s="655"/>
      <c r="CY25" s="656"/>
      <c r="CZ25" s="628">
        <v>20.2</v>
      </c>
      <c r="DA25" s="653"/>
      <c r="DB25" s="653"/>
      <c r="DC25" s="657"/>
      <c r="DD25" s="632">
        <v>1556385</v>
      </c>
      <c r="DE25" s="655"/>
      <c r="DF25" s="655"/>
      <c r="DG25" s="655"/>
      <c r="DH25" s="655"/>
      <c r="DI25" s="655"/>
      <c r="DJ25" s="655"/>
      <c r="DK25" s="656"/>
      <c r="DL25" s="632">
        <v>1525212</v>
      </c>
      <c r="DM25" s="655"/>
      <c r="DN25" s="655"/>
      <c r="DO25" s="655"/>
      <c r="DP25" s="655"/>
      <c r="DQ25" s="655"/>
      <c r="DR25" s="655"/>
      <c r="DS25" s="655"/>
      <c r="DT25" s="655"/>
      <c r="DU25" s="655"/>
      <c r="DV25" s="656"/>
      <c r="DW25" s="628">
        <v>29.3</v>
      </c>
      <c r="DX25" s="653"/>
      <c r="DY25" s="653"/>
      <c r="DZ25" s="653"/>
      <c r="EA25" s="653"/>
      <c r="EB25" s="653"/>
      <c r="EC25" s="654"/>
    </row>
    <row r="26" spans="2:133" ht="11.25" customHeight="1" x14ac:dyDescent="0.15">
      <c r="B26" s="620" t="s">
        <v>282</v>
      </c>
      <c r="C26" s="621"/>
      <c r="D26" s="621"/>
      <c r="E26" s="621"/>
      <c r="F26" s="621"/>
      <c r="G26" s="621"/>
      <c r="H26" s="621"/>
      <c r="I26" s="621"/>
      <c r="J26" s="621"/>
      <c r="K26" s="621"/>
      <c r="L26" s="621"/>
      <c r="M26" s="621"/>
      <c r="N26" s="621"/>
      <c r="O26" s="621"/>
      <c r="P26" s="621"/>
      <c r="Q26" s="622"/>
      <c r="R26" s="623">
        <v>832</v>
      </c>
      <c r="S26" s="624"/>
      <c r="T26" s="624"/>
      <c r="U26" s="624"/>
      <c r="V26" s="624"/>
      <c r="W26" s="624"/>
      <c r="X26" s="624"/>
      <c r="Y26" s="625"/>
      <c r="Z26" s="626">
        <v>0</v>
      </c>
      <c r="AA26" s="626"/>
      <c r="AB26" s="626"/>
      <c r="AC26" s="626"/>
      <c r="AD26" s="627">
        <v>832</v>
      </c>
      <c r="AE26" s="627"/>
      <c r="AF26" s="627"/>
      <c r="AG26" s="627"/>
      <c r="AH26" s="627"/>
      <c r="AI26" s="627"/>
      <c r="AJ26" s="627"/>
      <c r="AK26" s="627"/>
      <c r="AL26" s="628">
        <v>0</v>
      </c>
      <c r="AM26" s="629"/>
      <c r="AN26" s="629"/>
      <c r="AO26" s="630"/>
      <c r="AP26" s="620" t="s">
        <v>283</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284</v>
      </c>
      <c r="CE26" s="621"/>
      <c r="CF26" s="621"/>
      <c r="CG26" s="621"/>
      <c r="CH26" s="621"/>
      <c r="CI26" s="621"/>
      <c r="CJ26" s="621"/>
      <c r="CK26" s="621"/>
      <c r="CL26" s="621"/>
      <c r="CM26" s="621"/>
      <c r="CN26" s="621"/>
      <c r="CO26" s="621"/>
      <c r="CP26" s="621"/>
      <c r="CQ26" s="622"/>
      <c r="CR26" s="623">
        <v>1092190</v>
      </c>
      <c r="CS26" s="624"/>
      <c r="CT26" s="624"/>
      <c r="CU26" s="624"/>
      <c r="CV26" s="624"/>
      <c r="CW26" s="624"/>
      <c r="CX26" s="624"/>
      <c r="CY26" s="625"/>
      <c r="CZ26" s="628">
        <v>13.5</v>
      </c>
      <c r="DA26" s="653"/>
      <c r="DB26" s="653"/>
      <c r="DC26" s="657"/>
      <c r="DD26" s="632">
        <v>1019952</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285</v>
      </c>
      <c r="C27" s="621"/>
      <c r="D27" s="621"/>
      <c r="E27" s="621"/>
      <c r="F27" s="621"/>
      <c r="G27" s="621"/>
      <c r="H27" s="621"/>
      <c r="I27" s="621"/>
      <c r="J27" s="621"/>
      <c r="K27" s="621"/>
      <c r="L27" s="621"/>
      <c r="M27" s="621"/>
      <c r="N27" s="621"/>
      <c r="O27" s="621"/>
      <c r="P27" s="621"/>
      <c r="Q27" s="622"/>
      <c r="R27" s="623">
        <v>18115</v>
      </c>
      <c r="S27" s="624"/>
      <c r="T27" s="624"/>
      <c r="U27" s="624"/>
      <c r="V27" s="624"/>
      <c r="W27" s="624"/>
      <c r="X27" s="624"/>
      <c r="Y27" s="625"/>
      <c r="Z27" s="626">
        <v>0.2</v>
      </c>
      <c r="AA27" s="626"/>
      <c r="AB27" s="626"/>
      <c r="AC27" s="626"/>
      <c r="AD27" s="627" t="s">
        <v>122</v>
      </c>
      <c r="AE27" s="627"/>
      <c r="AF27" s="627"/>
      <c r="AG27" s="627"/>
      <c r="AH27" s="627"/>
      <c r="AI27" s="627"/>
      <c r="AJ27" s="627"/>
      <c r="AK27" s="627"/>
      <c r="AL27" s="628" t="s">
        <v>122</v>
      </c>
      <c r="AM27" s="629"/>
      <c r="AN27" s="629"/>
      <c r="AO27" s="630"/>
      <c r="AP27" s="620" t="s">
        <v>286</v>
      </c>
      <c r="AQ27" s="621"/>
      <c r="AR27" s="621"/>
      <c r="AS27" s="621"/>
      <c r="AT27" s="621"/>
      <c r="AU27" s="621"/>
      <c r="AV27" s="621"/>
      <c r="AW27" s="621"/>
      <c r="AX27" s="621"/>
      <c r="AY27" s="621"/>
      <c r="AZ27" s="621"/>
      <c r="BA27" s="621"/>
      <c r="BB27" s="621"/>
      <c r="BC27" s="621"/>
      <c r="BD27" s="621"/>
      <c r="BE27" s="621"/>
      <c r="BF27" s="622"/>
      <c r="BG27" s="623">
        <v>737041</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287</v>
      </c>
      <c r="CE27" s="621"/>
      <c r="CF27" s="621"/>
      <c r="CG27" s="621"/>
      <c r="CH27" s="621"/>
      <c r="CI27" s="621"/>
      <c r="CJ27" s="621"/>
      <c r="CK27" s="621"/>
      <c r="CL27" s="621"/>
      <c r="CM27" s="621"/>
      <c r="CN27" s="621"/>
      <c r="CO27" s="621"/>
      <c r="CP27" s="621"/>
      <c r="CQ27" s="622"/>
      <c r="CR27" s="623">
        <v>712949</v>
      </c>
      <c r="CS27" s="655"/>
      <c r="CT27" s="655"/>
      <c r="CU27" s="655"/>
      <c r="CV27" s="655"/>
      <c r="CW27" s="655"/>
      <c r="CX27" s="655"/>
      <c r="CY27" s="656"/>
      <c r="CZ27" s="628">
        <v>8.8000000000000007</v>
      </c>
      <c r="DA27" s="653"/>
      <c r="DB27" s="653"/>
      <c r="DC27" s="657"/>
      <c r="DD27" s="632">
        <v>309828</v>
      </c>
      <c r="DE27" s="655"/>
      <c r="DF27" s="655"/>
      <c r="DG27" s="655"/>
      <c r="DH27" s="655"/>
      <c r="DI27" s="655"/>
      <c r="DJ27" s="655"/>
      <c r="DK27" s="656"/>
      <c r="DL27" s="632">
        <v>174628</v>
      </c>
      <c r="DM27" s="655"/>
      <c r="DN27" s="655"/>
      <c r="DO27" s="655"/>
      <c r="DP27" s="655"/>
      <c r="DQ27" s="655"/>
      <c r="DR27" s="655"/>
      <c r="DS27" s="655"/>
      <c r="DT27" s="655"/>
      <c r="DU27" s="655"/>
      <c r="DV27" s="656"/>
      <c r="DW27" s="628">
        <v>3.4</v>
      </c>
      <c r="DX27" s="653"/>
      <c r="DY27" s="653"/>
      <c r="DZ27" s="653"/>
      <c r="EA27" s="653"/>
      <c r="EB27" s="653"/>
      <c r="EC27" s="654"/>
    </row>
    <row r="28" spans="2:133" ht="11.25" customHeight="1" x14ac:dyDescent="0.15">
      <c r="B28" s="620" t="s">
        <v>288</v>
      </c>
      <c r="C28" s="621"/>
      <c r="D28" s="621"/>
      <c r="E28" s="621"/>
      <c r="F28" s="621"/>
      <c r="G28" s="621"/>
      <c r="H28" s="621"/>
      <c r="I28" s="621"/>
      <c r="J28" s="621"/>
      <c r="K28" s="621"/>
      <c r="L28" s="621"/>
      <c r="M28" s="621"/>
      <c r="N28" s="621"/>
      <c r="O28" s="621"/>
      <c r="P28" s="621"/>
      <c r="Q28" s="622"/>
      <c r="R28" s="623">
        <v>138897</v>
      </c>
      <c r="S28" s="624"/>
      <c r="T28" s="624"/>
      <c r="U28" s="624"/>
      <c r="V28" s="624"/>
      <c r="W28" s="624"/>
      <c r="X28" s="624"/>
      <c r="Y28" s="625"/>
      <c r="Z28" s="626">
        <v>1.7</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289</v>
      </c>
      <c r="CE28" s="621"/>
      <c r="CF28" s="621"/>
      <c r="CG28" s="621"/>
      <c r="CH28" s="621"/>
      <c r="CI28" s="621"/>
      <c r="CJ28" s="621"/>
      <c r="CK28" s="621"/>
      <c r="CL28" s="621"/>
      <c r="CM28" s="621"/>
      <c r="CN28" s="621"/>
      <c r="CO28" s="621"/>
      <c r="CP28" s="621"/>
      <c r="CQ28" s="622"/>
      <c r="CR28" s="623">
        <v>1264904</v>
      </c>
      <c r="CS28" s="624"/>
      <c r="CT28" s="624"/>
      <c r="CU28" s="624"/>
      <c r="CV28" s="624"/>
      <c r="CW28" s="624"/>
      <c r="CX28" s="624"/>
      <c r="CY28" s="625"/>
      <c r="CZ28" s="628">
        <v>15.6</v>
      </c>
      <c r="DA28" s="653"/>
      <c r="DB28" s="653"/>
      <c r="DC28" s="657"/>
      <c r="DD28" s="632">
        <v>1264904</v>
      </c>
      <c r="DE28" s="624"/>
      <c r="DF28" s="624"/>
      <c r="DG28" s="624"/>
      <c r="DH28" s="624"/>
      <c r="DI28" s="624"/>
      <c r="DJ28" s="624"/>
      <c r="DK28" s="625"/>
      <c r="DL28" s="632">
        <v>1264904</v>
      </c>
      <c r="DM28" s="624"/>
      <c r="DN28" s="624"/>
      <c r="DO28" s="624"/>
      <c r="DP28" s="624"/>
      <c r="DQ28" s="624"/>
      <c r="DR28" s="624"/>
      <c r="DS28" s="624"/>
      <c r="DT28" s="624"/>
      <c r="DU28" s="624"/>
      <c r="DV28" s="625"/>
      <c r="DW28" s="628">
        <v>24.3</v>
      </c>
      <c r="DX28" s="653"/>
      <c r="DY28" s="653"/>
      <c r="DZ28" s="653"/>
      <c r="EA28" s="653"/>
      <c r="EB28" s="653"/>
      <c r="EC28" s="654"/>
    </row>
    <row r="29" spans="2:133" ht="11.25" customHeight="1" x14ac:dyDescent="0.15">
      <c r="B29" s="620" t="s">
        <v>290</v>
      </c>
      <c r="C29" s="621"/>
      <c r="D29" s="621"/>
      <c r="E29" s="621"/>
      <c r="F29" s="621"/>
      <c r="G29" s="621"/>
      <c r="H29" s="621"/>
      <c r="I29" s="621"/>
      <c r="J29" s="621"/>
      <c r="K29" s="621"/>
      <c r="L29" s="621"/>
      <c r="M29" s="621"/>
      <c r="N29" s="621"/>
      <c r="O29" s="621"/>
      <c r="P29" s="621"/>
      <c r="Q29" s="622"/>
      <c r="R29" s="623">
        <v>5214</v>
      </c>
      <c r="S29" s="624"/>
      <c r="T29" s="624"/>
      <c r="U29" s="624"/>
      <c r="V29" s="624"/>
      <c r="W29" s="624"/>
      <c r="X29" s="624"/>
      <c r="Y29" s="625"/>
      <c r="Z29" s="626">
        <v>0.1</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291</v>
      </c>
      <c r="CE29" s="660"/>
      <c r="CF29" s="620" t="s">
        <v>66</v>
      </c>
      <c r="CG29" s="621"/>
      <c r="CH29" s="621"/>
      <c r="CI29" s="621"/>
      <c r="CJ29" s="621"/>
      <c r="CK29" s="621"/>
      <c r="CL29" s="621"/>
      <c r="CM29" s="621"/>
      <c r="CN29" s="621"/>
      <c r="CO29" s="621"/>
      <c r="CP29" s="621"/>
      <c r="CQ29" s="622"/>
      <c r="CR29" s="623">
        <v>1264904</v>
      </c>
      <c r="CS29" s="655"/>
      <c r="CT29" s="655"/>
      <c r="CU29" s="655"/>
      <c r="CV29" s="655"/>
      <c r="CW29" s="655"/>
      <c r="CX29" s="655"/>
      <c r="CY29" s="656"/>
      <c r="CZ29" s="628">
        <v>15.6</v>
      </c>
      <c r="DA29" s="653"/>
      <c r="DB29" s="653"/>
      <c r="DC29" s="657"/>
      <c r="DD29" s="632">
        <v>1264904</v>
      </c>
      <c r="DE29" s="655"/>
      <c r="DF29" s="655"/>
      <c r="DG29" s="655"/>
      <c r="DH29" s="655"/>
      <c r="DI29" s="655"/>
      <c r="DJ29" s="655"/>
      <c r="DK29" s="656"/>
      <c r="DL29" s="632">
        <v>1264904</v>
      </c>
      <c r="DM29" s="655"/>
      <c r="DN29" s="655"/>
      <c r="DO29" s="655"/>
      <c r="DP29" s="655"/>
      <c r="DQ29" s="655"/>
      <c r="DR29" s="655"/>
      <c r="DS29" s="655"/>
      <c r="DT29" s="655"/>
      <c r="DU29" s="655"/>
      <c r="DV29" s="656"/>
      <c r="DW29" s="628">
        <v>24.3</v>
      </c>
      <c r="DX29" s="653"/>
      <c r="DY29" s="653"/>
      <c r="DZ29" s="653"/>
      <c r="EA29" s="653"/>
      <c r="EB29" s="653"/>
      <c r="EC29" s="654"/>
    </row>
    <row r="30" spans="2:133" ht="11.25" customHeight="1" x14ac:dyDescent="0.15">
      <c r="B30" s="620" t="s">
        <v>292</v>
      </c>
      <c r="C30" s="621"/>
      <c r="D30" s="621"/>
      <c r="E30" s="621"/>
      <c r="F30" s="621"/>
      <c r="G30" s="621"/>
      <c r="H30" s="621"/>
      <c r="I30" s="621"/>
      <c r="J30" s="621"/>
      <c r="K30" s="621"/>
      <c r="L30" s="621"/>
      <c r="M30" s="621"/>
      <c r="N30" s="621"/>
      <c r="O30" s="621"/>
      <c r="P30" s="621"/>
      <c r="Q30" s="622"/>
      <c r="R30" s="623">
        <v>577794</v>
      </c>
      <c r="S30" s="624"/>
      <c r="T30" s="624"/>
      <c r="U30" s="624"/>
      <c r="V30" s="624"/>
      <c r="W30" s="624"/>
      <c r="X30" s="624"/>
      <c r="Y30" s="625"/>
      <c r="Z30" s="626">
        <v>7</v>
      </c>
      <c r="AA30" s="626"/>
      <c r="AB30" s="626"/>
      <c r="AC30" s="626"/>
      <c r="AD30" s="627" t="s">
        <v>122</v>
      </c>
      <c r="AE30" s="627"/>
      <c r="AF30" s="627"/>
      <c r="AG30" s="627"/>
      <c r="AH30" s="627"/>
      <c r="AI30" s="627"/>
      <c r="AJ30" s="627"/>
      <c r="AK30" s="627"/>
      <c r="AL30" s="628" t="s">
        <v>122</v>
      </c>
      <c r="AM30" s="629"/>
      <c r="AN30" s="629"/>
      <c r="AO30" s="630"/>
      <c r="AP30" s="605" t="s">
        <v>210</v>
      </c>
      <c r="AQ30" s="606"/>
      <c r="AR30" s="606"/>
      <c r="AS30" s="606"/>
      <c r="AT30" s="606"/>
      <c r="AU30" s="606"/>
      <c r="AV30" s="606"/>
      <c r="AW30" s="606"/>
      <c r="AX30" s="606"/>
      <c r="AY30" s="606"/>
      <c r="AZ30" s="606"/>
      <c r="BA30" s="606"/>
      <c r="BB30" s="606"/>
      <c r="BC30" s="606"/>
      <c r="BD30" s="606"/>
      <c r="BE30" s="606"/>
      <c r="BF30" s="607"/>
      <c r="BG30" s="605" t="s">
        <v>293</v>
      </c>
      <c r="BH30" s="665"/>
      <c r="BI30" s="665"/>
      <c r="BJ30" s="665"/>
      <c r="BK30" s="665"/>
      <c r="BL30" s="665"/>
      <c r="BM30" s="665"/>
      <c r="BN30" s="665"/>
      <c r="BO30" s="665"/>
      <c r="BP30" s="665"/>
      <c r="BQ30" s="666"/>
      <c r="BR30" s="605" t="s">
        <v>294</v>
      </c>
      <c r="BS30" s="665"/>
      <c r="BT30" s="665"/>
      <c r="BU30" s="665"/>
      <c r="BV30" s="665"/>
      <c r="BW30" s="665"/>
      <c r="BX30" s="665"/>
      <c r="BY30" s="665"/>
      <c r="BZ30" s="665"/>
      <c r="CA30" s="665"/>
      <c r="CB30" s="666"/>
      <c r="CD30" s="661"/>
      <c r="CE30" s="662"/>
      <c r="CF30" s="620" t="s">
        <v>295</v>
      </c>
      <c r="CG30" s="621"/>
      <c r="CH30" s="621"/>
      <c r="CI30" s="621"/>
      <c r="CJ30" s="621"/>
      <c r="CK30" s="621"/>
      <c r="CL30" s="621"/>
      <c r="CM30" s="621"/>
      <c r="CN30" s="621"/>
      <c r="CO30" s="621"/>
      <c r="CP30" s="621"/>
      <c r="CQ30" s="622"/>
      <c r="CR30" s="623">
        <v>1244065</v>
      </c>
      <c r="CS30" s="624"/>
      <c r="CT30" s="624"/>
      <c r="CU30" s="624"/>
      <c r="CV30" s="624"/>
      <c r="CW30" s="624"/>
      <c r="CX30" s="624"/>
      <c r="CY30" s="625"/>
      <c r="CZ30" s="628">
        <v>15.4</v>
      </c>
      <c r="DA30" s="653"/>
      <c r="DB30" s="653"/>
      <c r="DC30" s="657"/>
      <c r="DD30" s="632">
        <v>1244065</v>
      </c>
      <c r="DE30" s="624"/>
      <c r="DF30" s="624"/>
      <c r="DG30" s="624"/>
      <c r="DH30" s="624"/>
      <c r="DI30" s="624"/>
      <c r="DJ30" s="624"/>
      <c r="DK30" s="625"/>
      <c r="DL30" s="632">
        <v>1244065</v>
      </c>
      <c r="DM30" s="624"/>
      <c r="DN30" s="624"/>
      <c r="DO30" s="624"/>
      <c r="DP30" s="624"/>
      <c r="DQ30" s="624"/>
      <c r="DR30" s="624"/>
      <c r="DS30" s="624"/>
      <c r="DT30" s="624"/>
      <c r="DU30" s="624"/>
      <c r="DV30" s="625"/>
      <c r="DW30" s="628">
        <v>23.9</v>
      </c>
      <c r="DX30" s="653"/>
      <c r="DY30" s="653"/>
      <c r="DZ30" s="653"/>
      <c r="EA30" s="653"/>
      <c r="EB30" s="653"/>
      <c r="EC30" s="654"/>
    </row>
    <row r="31" spans="2:133" ht="11.25" customHeight="1" x14ac:dyDescent="0.15">
      <c r="B31" s="636" t="s">
        <v>296</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297</v>
      </c>
      <c r="AQ31" s="670"/>
      <c r="AR31" s="670"/>
      <c r="AS31" s="670"/>
      <c r="AT31" s="675" t="s">
        <v>298</v>
      </c>
      <c r="AU31" s="206"/>
      <c r="AV31" s="206"/>
      <c r="AW31" s="206"/>
      <c r="AX31" s="609" t="s">
        <v>176</v>
      </c>
      <c r="AY31" s="610"/>
      <c r="AZ31" s="610"/>
      <c r="BA31" s="610"/>
      <c r="BB31" s="610"/>
      <c r="BC31" s="610"/>
      <c r="BD31" s="610"/>
      <c r="BE31" s="610"/>
      <c r="BF31" s="611"/>
      <c r="BG31" s="679">
        <v>98.8</v>
      </c>
      <c r="BH31" s="667"/>
      <c r="BI31" s="667"/>
      <c r="BJ31" s="667"/>
      <c r="BK31" s="667"/>
      <c r="BL31" s="667"/>
      <c r="BM31" s="618">
        <v>96.2</v>
      </c>
      <c r="BN31" s="667"/>
      <c r="BO31" s="667"/>
      <c r="BP31" s="667"/>
      <c r="BQ31" s="668"/>
      <c r="BR31" s="679">
        <v>99.1</v>
      </c>
      <c r="BS31" s="667"/>
      <c r="BT31" s="667"/>
      <c r="BU31" s="667"/>
      <c r="BV31" s="667"/>
      <c r="BW31" s="667"/>
      <c r="BX31" s="618">
        <v>96.8</v>
      </c>
      <c r="BY31" s="667"/>
      <c r="BZ31" s="667"/>
      <c r="CA31" s="667"/>
      <c r="CB31" s="668"/>
      <c r="CD31" s="661"/>
      <c r="CE31" s="662"/>
      <c r="CF31" s="620" t="s">
        <v>299</v>
      </c>
      <c r="CG31" s="621"/>
      <c r="CH31" s="621"/>
      <c r="CI31" s="621"/>
      <c r="CJ31" s="621"/>
      <c r="CK31" s="621"/>
      <c r="CL31" s="621"/>
      <c r="CM31" s="621"/>
      <c r="CN31" s="621"/>
      <c r="CO31" s="621"/>
      <c r="CP31" s="621"/>
      <c r="CQ31" s="622"/>
      <c r="CR31" s="623">
        <v>20839</v>
      </c>
      <c r="CS31" s="655"/>
      <c r="CT31" s="655"/>
      <c r="CU31" s="655"/>
      <c r="CV31" s="655"/>
      <c r="CW31" s="655"/>
      <c r="CX31" s="655"/>
      <c r="CY31" s="656"/>
      <c r="CZ31" s="628">
        <v>0.3</v>
      </c>
      <c r="DA31" s="653"/>
      <c r="DB31" s="653"/>
      <c r="DC31" s="657"/>
      <c r="DD31" s="632">
        <v>20839</v>
      </c>
      <c r="DE31" s="655"/>
      <c r="DF31" s="655"/>
      <c r="DG31" s="655"/>
      <c r="DH31" s="655"/>
      <c r="DI31" s="655"/>
      <c r="DJ31" s="655"/>
      <c r="DK31" s="656"/>
      <c r="DL31" s="632">
        <v>20839</v>
      </c>
      <c r="DM31" s="655"/>
      <c r="DN31" s="655"/>
      <c r="DO31" s="655"/>
      <c r="DP31" s="655"/>
      <c r="DQ31" s="655"/>
      <c r="DR31" s="655"/>
      <c r="DS31" s="655"/>
      <c r="DT31" s="655"/>
      <c r="DU31" s="655"/>
      <c r="DV31" s="656"/>
      <c r="DW31" s="628">
        <v>0.4</v>
      </c>
      <c r="DX31" s="653"/>
      <c r="DY31" s="653"/>
      <c r="DZ31" s="653"/>
      <c r="EA31" s="653"/>
      <c r="EB31" s="653"/>
      <c r="EC31" s="654"/>
    </row>
    <row r="32" spans="2:133" ht="11.25" customHeight="1" x14ac:dyDescent="0.15">
      <c r="B32" s="620" t="s">
        <v>300</v>
      </c>
      <c r="C32" s="621"/>
      <c r="D32" s="621"/>
      <c r="E32" s="621"/>
      <c r="F32" s="621"/>
      <c r="G32" s="621"/>
      <c r="H32" s="621"/>
      <c r="I32" s="621"/>
      <c r="J32" s="621"/>
      <c r="K32" s="621"/>
      <c r="L32" s="621"/>
      <c r="M32" s="621"/>
      <c r="N32" s="621"/>
      <c r="O32" s="621"/>
      <c r="P32" s="621"/>
      <c r="Q32" s="622"/>
      <c r="R32" s="623">
        <v>500657</v>
      </c>
      <c r="S32" s="624"/>
      <c r="T32" s="624"/>
      <c r="U32" s="624"/>
      <c r="V32" s="624"/>
      <c r="W32" s="624"/>
      <c r="X32" s="624"/>
      <c r="Y32" s="625"/>
      <c r="Z32" s="626">
        <v>6.1</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301</v>
      </c>
      <c r="AX32" s="620" t="s">
        <v>302</v>
      </c>
      <c r="AY32" s="621"/>
      <c r="AZ32" s="621"/>
      <c r="BA32" s="621"/>
      <c r="BB32" s="621"/>
      <c r="BC32" s="621"/>
      <c r="BD32" s="621"/>
      <c r="BE32" s="621"/>
      <c r="BF32" s="622"/>
      <c r="BG32" s="680">
        <v>98.6</v>
      </c>
      <c r="BH32" s="655"/>
      <c r="BI32" s="655"/>
      <c r="BJ32" s="655"/>
      <c r="BK32" s="655"/>
      <c r="BL32" s="655"/>
      <c r="BM32" s="629">
        <v>97.2</v>
      </c>
      <c r="BN32" s="655"/>
      <c r="BO32" s="655"/>
      <c r="BP32" s="655"/>
      <c r="BQ32" s="678"/>
      <c r="BR32" s="680">
        <v>99.5</v>
      </c>
      <c r="BS32" s="655"/>
      <c r="BT32" s="655"/>
      <c r="BU32" s="655"/>
      <c r="BV32" s="655"/>
      <c r="BW32" s="655"/>
      <c r="BX32" s="629">
        <v>98.8</v>
      </c>
      <c r="BY32" s="655"/>
      <c r="BZ32" s="655"/>
      <c r="CA32" s="655"/>
      <c r="CB32" s="678"/>
      <c r="CD32" s="663"/>
      <c r="CE32" s="664"/>
      <c r="CF32" s="620" t="s">
        <v>303</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15">
      <c r="B33" s="620" t="s">
        <v>304</v>
      </c>
      <c r="C33" s="621"/>
      <c r="D33" s="621"/>
      <c r="E33" s="621"/>
      <c r="F33" s="621"/>
      <c r="G33" s="621"/>
      <c r="H33" s="621"/>
      <c r="I33" s="621"/>
      <c r="J33" s="621"/>
      <c r="K33" s="621"/>
      <c r="L33" s="621"/>
      <c r="M33" s="621"/>
      <c r="N33" s="621"/>
      <c r="O33" s="621"/>
      <c r="P33" s="621"/>
      <c r="Q33" s="622"/>
      <c r="R33" s="623">
        <v>44315</v>
      </c>
      <c r="S33" s="624"/>
      <c r="T33" s="624"/>
      <c r="U33" s="624"/>
      <c r="V33" s="624"/>
      <c r="W33" s="624"/>
      <c r="X33" s="624"/>
      <c r="Y33" s="625"/>
      <c r="Z33" s="626">
        <v>0.5</v>
      </c>
      <c r="AA33" s="626"/>
      <c r="AB33" s="626"/>
      <c r="AC33" s="626"/>
      <c r="AD33" s="627">
        <v>952</v>
      </c>
      <c r="AE33" s="627"/>
      <c r="AF33" s="627"/>
      <c r="AG33" s="627"/>
      <c r="AH33" s="627"/>
      <c r="AI33" s="627"/>
      <c r="AJ33" s="627"/>
      <c r="AK33" s="627"/>
      <c r="AL33" s="628">
        <v>0</v>
      </c>
      <c r="AM33" s="629"/>
      <c r="AN33" s="629"/>
      <c r="AO33" s="630"/>
      <c r="AP33" s="673"/>
      <c r="AQ33" s="674"/>
      <c r="AR33" s="674"/>
      <c r="AS33" s="674"/>
      <c r="AT33" s="677"/>
      <c r="AU33" s="207"/>
      <c r="AV33" s="207"/>
      <c r="AW33" s="207"/>
      <c r="AX33" s="644" t="s">
        <v>305</v>
      </c>
      <c r="AY33" s="645"/>
      <c r="AZ33" s="645"/>
      <c r="BA33" s="645"/>
      <c r="BB33" s="645"/>
      <c r="BC33" s="645"/>
      <c r="BD33" s="645"/>
      <c r="BE33" s="645"/>
      <c r="BF33" s="646"/>
      <c r="BG33" s="681">
        <v>98.8</v>
      </c>
      <c r="BH33" s="682"/>
      <c r="BI33" s="682"/>
      <c r="BJ33" s="682"/>
      <c r="BK33" s="682"/>
      <c r="BL33" s="682"/>
      <c r="BM33" s="683">
        <v>95.6</v>
      </c>
      <c r="BN33" s="682"/>
      <c r="BO33" s="682"/>
      <c r="BP33" s="682"/>
      <c r="BQ33" s="684"/>
      <c r="BR33" s="681">
        <v>98.8</v>
      </c>
      <c r="BS33" s="682"/>
      <c r="BT33" s="682"/>
      <c r="BU33" s="682"/>
      <c r="BV33" s="682"/>
      <c r="BW33" s="682"/>
      <c r="BX33" s="683">
        <v>95.5</v>
      </c>
      <c r="BY33" s="682"/>
      <c r="BZ33" s="682"/>
      <c r="CA33" s="682"/>
      <c r="CB33" s="684"/>
      <c r="CD33" s="620" t="s">
        <v>306</v>
      </c>
      <c r="CE33" s="621"/>
      <c r="CF33" s="621"/>
      <c r="CG33" s="621"/>
      <c r="CH33" s="621"/>
      <c r="CI33" s="621"/>
      <c r="CJ33" s="621"/>
      <c r="CK33" s="621"/>
      <c r="CL33" s="621"/>
      <c r="CM33" s="621"/>
      <c r="CN33" s="621"/>
      <c r="CO33" s="621"/>
      <c r="CP33" s="621"/>
      <c r="CQ33" s="622"/>
      <c r="CR33" s="623">
        <v>3669804</v>
      </c>
      <c r="CS33" s="655"/>
      <c r="CT33" s="655"/>
      <c r="CU33" s="655"/>
      <c r="CV33" s="655"/>
      <c r="CW33" s="655"/>
      <c r="CX33" s="655"/>
      <c r="CY33" s="656"/>
      <c r="CZ33" s="628">
        <v>45.3</v>
      </c>
      <c r="DA33" s="653"/>
      <c r="DB33" s="653"/>
      <c r="DC33" s="657"/>
      <c r="DD33" s="632">
        <v>2912344</v>
      </c>
      <c r="DE33" s="655"/>
      <c r="DF33" s="655"/>
      <c r="DG33" s="655"/>
      <c r="DH33" s="655"/>
      <c r="DI33" s="655"/>
      <c r="DJ33" s="655"/>
      <c r="DK33" s="656"/>
      <c r="DL33" s="632">
        <v>2088921</v>
      </c>
      <c r="DM33" s="655"/>
      <c r="DN33" s="655"/>
      <c r="DO33" s="655"/>
      <c r="DP33" s="655"/>
      <c r="DQ33" s="655"/>
      <c r="DR33" s="655"/>
      <c r="DS33" s="655"/>
      <c r="DT33" s="655"/>
      <c r="DU33" s="655"/>
      <c r="DV33" s="656"/>
      <c r="DW33" s="628">
        <v>40.1</v>
      </c>
      <c r="DX33" s="653"/>
      <c r="DY33" s="653"/>
      <c r="DZ33" s="653"/>
      <c r="EA33" s="653"/>
      <c r="EB33" s="653"/>
      <c r="EC33" s="654"/>
    </row>
    <row r="34" spans="2:133" ht="11.25" customHeight="1" x14ac:dyDescent="0.15">
      <c r="B34" s="620" t="s">
        <v>307</v>
      </c>
      <c r="C34" s="621"/>
      <c r="D34" s="621"/>
      <c r="E34" s="621"/>
      <c r="F34" s="621"/>
      <c r="G34" s="621"/>
      <c r="H34" s="621"/>
      <c r="I34" s="621"/>
      <c r="J34" s="621"/>
      <c r="K34" s="621"/>
      <c r="L34" s="621"/>
      <c r="M34" s="621"/>
      <c r="N34" s="621"/>
      <c r="O34" s="621"/>
      <c r="P34" s="621"/>
      <c r="Q34" s="622"/>
      <c r="R34" s="623">
        <v>18093</v>
      </c>
      <c r="S34" s="624"/>
      <c r="T34" s="624"/>
      <c r="U34" s="624"/>
      <c r="V34" s="624"/>
      <c r="W34" s="624"/>
      <c r="X34" s="624"/>
      <c r="Y34" s="625"/>
      <c r="Z34" s="626">
        <v>0.2</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308</v>
      </c>
      <c r="CE34" s="621"/>
      <c r="CF34" s="621"/>
      <c r="CG34" s="621"/>
      <c r="CH34" s="621"/>
      <c r="CI34" s="621"/>
      <c r="CJ34" s="621"/>
      <c r="CK34" s="621"/>
      <c r="CL34" s="621"/>
      <c r="CM34" s="621"/>
      <c r="CN34" s="621"/>
      <c r="CO34" s="621"/>
      <c r="CP34" s="621"/>
      <c r="CQ34" s="622"/>
      <c r="CR34" s="623">
        <v>967158</v>
      </c>
      <c r="CS34" s="624"/>
      <c r="CT34" s="624"/>
      <c r="CU34" s="624"/>
      <c r="CV34" s="624"/>
      <c r="CW34" s="624"/>
      <c r="CX34" s="624"/>
      <c r="CY34" s="625"/>
      <c r="CZ34" s="628">
        <v>11.9</v>
      </c>
      <c r="DA34" s="653"/>
      <c r="DB34" s="653"/>
      <c r="DC34" s="657"/>
      <c r="DD34" s="632">
        <v>586456</v>
      </c>
      <c r="DE34" s="624"/>
      <c r="DF34" s="624"/>
      <c r="DG34" s="624"/>
      <c r="DH34" s="624"/>
      <c r="DI34" s="624"/>
      <c r="DJ34" s="624"/>
      <c r="DK34" s="625"/>
      <c r="DL34" s="632">
        <v>337808</v>
      </c>
      <c r="DM34" s="624"/>
      <c r="DN34" s="624"/>
      <c r="DO34" s="624"/>
      <c r="DP34" s="624"/>
      <c r="DQ34" s="624"/>
      <c r="DR34" s="624"/>
      <c r="DS34" s="624"/>
      <c r="DT34" s="624"/>
      <c r="DU34" s="624"/>
      <c r="DV34" s="625"/>
      <c r="DW34" s="628">
        <v>6.5</v>
      </c>
      <c r="DX34" s="653"/>
      <c r="DY34" s="653"/>
      <c r="DZ34" s="653"/>
      <c r="EA34" s="653"/>
      <c r="EB34" s="653"/>
      <c r="EC34" s="654"/>
    </row>
    <row r="35" spans="2:133" ht="11.25" customHeight="1" x14ac:dyDescent="0.15">
      <c r="B35" s="620" t="s">
        <v>309</v>
      </c>
      <c r="C35" s="621"/>
      <c r="D35" s="621"/>
      <c r="E35" s="621"/>
      <c r="F35" s="621"/>
      <c r="G35" s="621"/>
      <c r="H35" s="621"/>
      <c r="I35" s="621"/>
      <c r="J35" s="621"/>
      <c r="K35" s="621"/>
      <c r="L35" s="621"/>
      <c r="M35" s="621"/>
      <c r="N35" s="621"/>
      <c r="O35" s="621"/>
      <c r="P35" s="621"/>
      <c r="Q35" s="622"/>
      <c r="R35" s="623">
        <v>96756</v>
      </c>
      <c r="S35" s="624"/>
      <c r="T35" s="624"/>
      <c r="U35" s="624"/>
      <c r="V35" s="624"/>
      <c r="W35" s="624"/>
      <c r="X35" s="624"/>
      <c r="Y35" s="625"/>
      <c r="Z35" s="626">
        <v>1.2</v>
      </c>
      <c r="AA35" s="626"/>
      <c r="AB35" s="626"/>
      <c r="AC35" s="626"/>
      <c r="AD35" s="627" t="s">
        <v>122</v>
      </c>
      <c r="AE35" s="627"/>
      <c r="AF35" s="627"/>
      <c r="AG35" s="627"/>
      <c r="AH35" s="627"/>
      <c r="AI35" s="627"/>
      <c r="AJ35" s="627"/>
      <c r="AK35" s="627"/>
      <c r="AL35" s="628" t="s">
        <v>122</v>
      </c>
      <c r="AM35" s="629"/>
      <c r="AN35" s="629"/>
      <c r="AO35" s="630"/>
      <c r="AP35" s="210"/>
      <c r="AQ35" s="605" t="s">
        <v>310</v>
      </c>
      <c r="AR35" s="606"/>
      <c r="AS35" s="606"/>
      <c r="AT35" s="606"/>
      <c r="AU35" s="606"/>
      <c r="AV35" s="606"/>
      <c r="AW35" s="606"/>
      <c r="AX35" s="606"/>
      <c r="AY35" s="606"/>
      <c r="AZ35" s="606"/>
      <c r="BA35" s="606"/>
      <c r="BB35" s="606"/>
      <c r="BC35" s="606"/>
      <c r="BD35" s="606"/>
      <c r="BE35" s="606"/>
      <c r="BF35" s="607"/>
      <c r="BG35" s="605" t="s">
        <v>311</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312</v>
      </c>
      <c r="CE35" s="621"/>
      <c r="CF35" s="621"/>
      <c r="CG35" s="621"/>
      <c r="CH35" s="621"/>
      <c r="CI35" s="621"/>
      <c r="CJ35" s="621"/>
      <c r="CK35" s="621"/>
      <c r="CL35" s="621"/>
      <c r="CM35" s="621"/>
      <c r="CN35" s="621"/>
      <c r="CO35" s="621"/>
      <c r="CP35" s="621"/>
      <c r="CQ35" s="622"/>
      <c r="CR35" s="623">
        <v>64475</v>
      </c>
      <c r="CS35" s="655"/>
      <c r="CT35" s="655"/>
      <c r="CU35" s="655"/>
      <c r="CV35" s="655"/>
      <c r="CW35" s="655"/>
      <c r="CX35" s="655"/>
      <c r="CY35" s="656"/>
      <c r="CZ35" s="628">
        <v>0.8</v>
      </c>
      <c r="DA35" s="653"/>
      <c r="DB35" s="653"/>
      <c r="DC35" s="657"/>
      <c r="DD35" s="632">
        <v>43382</v>
      </c>
      <c r="DE35" s="655"/>
      <c r="DF35" s="655"/>
      <c r="DG35" s="655"/>
      <c r="DH35" s="655"/>
      <c r="DI35" s="655"/>
      <c r="DJ35" s="655"/>
      <c r="DK35" s="656"/>
      <c r="DL35" s="632">
        <v>43382</v>
      </c>
      <c r="DM35" s="655"/>
      <c r="DN35" s="655"/>
      <c r="DO35" s="655"/>
      <c r="DP35" s="655"/>
      <c r="DQ35" s="655"/>
      <c r="DR35" s="655"/>
      <c r="DS35" s="655"/>
      <c r="DT35" s="655"/>
      <c r="DU35" s="655"/>
      <c r="DV35" s="656"/>
      <c r="DW35" s="628">
        <v>0.8</v>
      </c>
      <c r="DX35" s="653"/>
      <c r="DY35" s="653"/>
      <c r="DZ35" s="653"/>
      <c r="EA35" s="653"/>
      <c r="EB35" s="653"/>
      <c r="EC35" s="654"/>
    </row>
    <row r="36" spans="2:133" ht="11.25" customHeight="1" x14ac:dyDescent="0.15">
      <c r="B36" s="620" t="s">
        <v>313</v>
      </c>
      <c r="C36" s="621"/>
      <c r="D36" s="621"/>
      <c r="E36" s="621"/>
      <c r="F36" s="621"/>
      <c r="G36" s="621"/>
      <c r="H36" s="621"/>
      <c r="I36" s="621"/>
      <c r="J36" s="621"/>
      <c r="K36" s="621"/>
      <c r="L36" s="621"/>
      <c r="M36" s="621"/>
      <c r="N36" s="621"/>
      <c r="O36" s="621"/>
      <c r="P36" s="621"/>
      <c r="Q36" s="622"/>
      <c r="R36" s="623">
        <v>331922</v>
      </c>
      <c r="S36" s="624"/>
      <c r="T36" s="624"/>
      <c r="U36" s="624"/>
      <c r="V36" s="624"/>
      <c r="W36" s="624"/>
      <c r="X36" s="624"/>
      <c r="Y36" s="625"/>
      <c r="Z36" s="626">
        <v>4</v>
      </c>
      <c r="AA36" s="626"/>
      <c r="AB36" s="626"/>
      <c r="AC36" s="626"/>
      <c r="AD36" s="627" t="s">
        <v>122</v>
      </c>
      <c r="AE36" s="627"/>
      <c r="AF36" s="627"/>
      <c r="AG36" s="627"/>
      <c r="AH36" s="627"/>
      <c r="AI36" s="627"/>
      <c r="AJ36" s="627"/>
      <c r="AK36" s="627"/>
      <c r="AL36" s="628" t="s">
        <v>122</v>
      </c>
      <c r="AM36" s="629"/>
      <c r="AN36" s="629"/>
      <c r="AO36" s="630"/>
      <c r="AP36" s="210"/>
      <c r="AQ36" s="689" t="s">
        <v>314</v>
      </c>
      <c r="AR36" s="690"/>
      <c r="AS36" s="690"/>
      <c r="AT36" s="690"/>
      <c r="AU36" s="690"/>
      <c r="AV36" s="690"/>
      <c r="AW36" s="690"/>
      <c r="AX36" s="690"/>
      <c r="AY36" s="691"/>
      <c r="AZ36" s="612">
        <v>1392593</v>
      </c>
      <c r="BA36" s="613"/>
      <c r="BB36" s="613"/>
      <c r="BC36" s="613"/>
      <c r="BD36" s="613"/>
      <c r="BE36" s="613"/>
      <c r="BF36" s="685"/>
      <c r="BG36" s="609" t="s">
        <v>315</v>
      </c>
      <c r="BH36" s="610"/>
      <c r="BI36" s="610"/>
      <c r="BJ36" s="610"/>
      <c r="BK36" s="610"/>
      <c r="BL36" s="610"/>
      <c r="BM36" s="610"/>
      <c r="BN36" s="610"/>
      <c r="BO36" s="610"/>
      <c r="BP36" s="610"/>
      <c r="BQ36" s="610"/>
      <c r="BR36" s="610"/>
      <c r="BS36" s="610"/>
      <c r="BT36" s="610"/>
      <c r="BU36" s="611"/>
      <c r="BV36" s="612">
        <v>44797</v>
      </c>
      <c r="BW36" s="613"/>
      <c r="BX36" s="613"/>
      <c r="BY36" s="613"/>
      <c r="BZ36" s="613"/>
      <c r="CA36" s="613"/>
      <c r="CB36" s="685"/>
      <c r="CD36" s="620" t="s">
        <v>316</v>
      </c>
      <c r="CE36" s="621"/>
      <c r="CF36" s="621"/>
      <c r="CG36" s="621"/>
      <c r="CH36" s="621"/>
      <c r="CI36" s="621"/>
      <c r="CJ36" s="621"/>
      <c r="CK36" s="621"/>
      <c r="CL36" s="621"/>
      <c r="CM36" s="621"/>
      <c r="CN36" s="621"/>
      <c r="CO36" s="621"/>
      <c r="CP36" s="621"/>
      <c r="CQ36" s="622"/>
      <c r="CR36" s="623">
        <v>1740735</v>
      </c>
      <c r="CS36" s="624"/>
      <c r="CT36" s="624"/>
      <c r="CU36" s="624"/>
      <c r="CV36" s="624"/>
      <c r="CW36" s="624"/>
      <c r="CX36" s="624"/>
      <c r="CY36" s="625"/>
      <c r="CZ36" s="628">
        <v>21.5</v>
      </c>
      <c r="DA36" s="653"/>
      <c r="DB36" s="653"/>
      <c r="DC36" s="657"/>
      <c r="DD36" s="632">
        <v>1516887</v>
      </c>
      <c r="DE36" s="624"/>
      <c r="DF36" s="624"/>
      <c r="DG36" s="624"/>
      <c r="DH36" s="624"/>
      <c r="DI36" s="624"/>
      <c r="DJ36" s="624"/>
      <c r="DK36" s="625"/>
      <c r="DL36" s="632">
        <v>1187331</v>
      </c>
      <c r="DM36" s="624"/>
      <c r="DN36" s="624"/>
      <c r="DO36" s="624"/>
      <c r="DP36" s="624"/>
      <c r="DQ36" s="624"/>
      <c r="DR36" s="624"/>
      <c r="DS36" s="624"/>
      <c r="DT36" s="624"/>
      <c r="DU36" s="624"/>
      <c r="DV36" s="625"/>
      <c r="DW36" s="628">
        <v>22.8</v>
      </c>
      <c r="DX36" s="653"/>
      <c r="DY36" s="653"/>
      <c r="DZ36" s="653"/>
      <c r="EA36" s="653"/>
      <c r="EB36" s="653"/>
      <c r="EC36" s="654"/>
    </row>
    <row r="37" spans="2:133" ht="11.25" customHeight="1" x14ac:dyDescent="0.15">
      <c r="B37" s="620" t="s">
        <v>317</v>
      </c>
      <c r="C37" s="621"/>
      <c r="D37" s="621"/>
      <c r="E37" s="621"/>
      <c r="F37" s="621"/>
      <c r="G37" s="621"/>
      <c r="H37" s="621"/>
      <c r="I37" s="621"/>
      <c r="J37" s="621"/>
      <c r="K37" s="621"/>
      <c r="L37" s="621"/>
      <c r="M37" s="621"/>
      <c r="N37" s="621"/>
      <c r="O37" s="621"/>
      <c r="P37" s="621"/>
      <c r="Q37" s="622"/>
      <c r="R37" s="623">
        <v>80517</v>
      </c>
      <c r="S37" s="624"/>
      <c r="T37" s="624"/>
      <c r="U37" s="624"/>
      <c r="V37" s="624"/>
      <c r="W37" s="624"/>
      <c r="X37" s="624"/>
      <c r="Y37" s="625"/>
      <c r="Z37" s="626">
        <v>1</v>
      </c>
      <c r="AA37" s="626"/>
      <c r="AB37" s="626"/>
      <c r="AC37" s="626"/>
      <c r="AD37" s="627">
        <v>553</v>
      </c>
      <c r="AE37" s="627"/>
      <c r="AF37" s="627"/>
      <c r="AG37" s="627"/>
      <c r="AH37" s="627"/>
      <c r="AI37" s="627"/>
      <c r="AJ37" s="627"/>
      <c r="AK37" s="627"/>
      <c r="AL37" s="628">
        <v>0</v>
      </c>
      <c r="AM37" s="629"/>
      <c r="AN37" s="629"/>
      <c r="AO37" s="630"/>
      <c r="AQ37" s="686" t="s">
        <v>318</v>
      </c>
      <c r="AR37" s="687"/>
      <c r="AS37" s="687"/>
      <c r="AT37" s="687"/>
      <c r="AU37" s="687"/>
      <c r="AV37" s="687"/>
      <c r="AW37" s="687"/>
      <c r="AX37" s="687"/>
      <c r="AY37" s="688"/>
      <c r="AZ37" s="623">
        <v>260000</v>
      </c>
      <c r="BA37" s="624"/>
      <c r="BB37" s="624"/>
      <c r="BC37" s="624"/>
      <c r="BD37" s="655"/>
      <c r="BE37" s="655"/>
      <c r="BF37" s="678"/>
      <c r="BG37" s="620" t="s">
        <v>319</v>
      </c>
      <c r="BH37" s="621"/>
      <c r="BI37" s="621"/>
      <c r="BJ37" s="621"/>
      <c r="BK37" s="621"/>
      <c r="BL37" s="621"/>
      <c r="BM37" s="621"/>
      <c r="BN37" s="621"/>
      <c r="BO37" s="621"/>
      <c r="BP37" s="621"/>
      <c r="BQ37" s="621"/>
      <c r="BR37" s="621"/>
      <c r="BS37" s="621"/>
      <c r="BT37" s="621"/>
      <c r="BU37" s="622"/>
      <c r="BV37" s="623">
        <v>44797</v>
      </c>
      <c r="BW37" s="624"/>
      <c r="BX37" s="624"/>
      <c r="BY37" s="624"/>
      <c r="BZ37" s="624"/>
      <c r="CA37" s="624"/>
      <c r="CB37" s="633"/>
      <c r="CD37" s="620" t="s">
        <v>320</v>
      </c>
      <c r="CE37" s="621"/>
      <c r="CF37" s="621"/>
      <c r="CG37" s="621"/>
      <c r="CH37" s="621"/>
      <c r="CI37" s="621"/>
      <c r="CJ37" s="621"/>
      <c r="CK37" s="621"/>
      <c r="CL37" s="621"/>
      <c r="CM37" s="621"/>
      <c r="CN37" s="621"/>
      <c r="CO37" s="621"/>
      <c r="CP37" s="621"/>
      <c r="CQ37" s="622"/>
      <c r="CR37" s="623">
        <v>709161</v>
      </c>
      <c r="CS37" s="655"/>
      <c r="CT37" s="655"/>
      <c r="CU37" s="655"/>
      <c r="CV37" s="655"/>
      <c r="CW37" s="655"/>
      <c r="CX37" s="655"/>
      <c r="CY37" s="656"/>
      <c r="CZ37" s="628">
        <v>8.8000000000000007</v>
      </c>
      <c r="DA37" s="653"/>
      <c r="DB37" s="653"/>
      <c r="DC37" s="657"/>
      <c r="DD37" s="632">
        <v>577235</v>
      </c>
      <c r="DE37" s="655"/>
      <c r="DF37" s="655"/>
      <c r="DG37" s="655"/>
      <c r="DH37" s="655"/>
      <c r="DI37" s="655"/>
      <c r="DJ37" s="655"/>
      <c r="DK37" s="656"/>
      <c r="DL37" s="632">
        <v>566393</v>
      </c>
      <c r="DM37" s="655"/>
      <c r="DN37" s="655"/>
      <c r="DO37" s="655"/>
      <c r="DP37" s="655"/>
      <c r="DQ37" s="655"/>
      <c r="DR37" s="655"/>
      <c r="DS37" s="655"/>
      <c r="DT37" s="655"/>
      <c r="DU37" s="655"/>
      <c r="DV37" s="656"/>
      <c r="DW37" s="628">
        <v>10.9</v>
      </c>
      <c r="DX37" s="653"/>
      <c r="DY37" s="653"/>
      <c r="DZ37" s="653"/>
      <c r="EA37" s="653"/>
      <c r="EB37" s="653"/>
      <c r="EC37" s="654"/>
    </row>
    <row r="38" spans="2:133" ht="11.25" customHeight="1" x14ac:dyDescent="0.15">
      <c r="B38" s="620" t="s">
        <v>321</v>
      </c>
      <c r="C38" s="621"/>
      <c r="D38" s="621"/>
      <c r="E38" s="621"/>
      <c r="F38" s="621"/>
      <c r="G38" s="621"/>
      <c r="H38" s="621"/>
      <c r="I38" s="621"/>
      <c r="J38" s="621"/>
      <c r="K38" s="621"/>
      <c r="L38" s="621"/>
      <c r="M38" s="621"/>
      <c r="N38" s="621"/>
      <c r="O38" s="621"/>
      <c r="P38" s="621"/>
      <c r="Q38" s="622"/>
      <c r="R38" s="623">
        <v>758500</v>
      </c>
      <c r="S38" s="624"/>
      <c r="T38" s="624"/>
      <c r="U38" s="624"/>
      <c r="V38" s="624"/>
      <c r="W38" s="624"/>
      <c r="X38" s="624"/>
      <c r="Y38" s="625"/>
      <c r="Z38" s="626">
        <v>9.1999999999999993</v>
      </c>
      <c r="AA38" s="626"/>
      <c r="AB38" s="626"/>
      <c r="AC38" s="626"/>
      <c r="AD38" s="627" t="s">
        <v>122</v>
      </c>
      <c r="AE38" s="627"/>
      <c r="AF38" s="627"/>
      <c r="AG38" s="627"/>
      <c r="AH38" s="627"/>
      <c r="AI38" s="627"/>
      <c r="AJ38" s="627"/>
      <c r="AK38" s="627"/>
      <c r="AL38" s="628" t="s">
        <v>122</v>
      </c>
      <c r="AM38" s="629"/>
      <c r="AN38" s="629"/>
      <c r="AO38" s="630"/>
      <c r="AQ38" s="686" t="s">
        <v>322</v>
      </c>
      <c r="AR38" s="687"/>
      <c r="AS38" s="687"/>
      <c r="AT38" s="687"/>
      <c r="AU38" s="687"/>
      <c r="AV38" s="687"/>
      <c r="AW38" s="687"/>
      <c r="AX38" s="687"/>
      <c r="AY38" s="688"/>
      <c r="AZ38" s="623">
        <v>240074</v>
      </c>
      <c r="BA38" s="624"/>
      <c r="BB38" s="624"/>
      <c r="BC38" s="624"/>
      <c r="BD38" s="655"/>
      <c r="BE38" s="655"/>
      <c r="BF38" s="678"/>
      <c r="BG38" s="620" t="s">
        <v>323</v>
      </c>
      <c r="BH38" s="621"/>
      <c r="BI38" s="621"/>
      <c r="BJ38" s="621"/>
      <c r="BK38" s="621"/>
      <c r="BL38" s="621"/>
      <c r="BM38" s="621"/>
      <c r="BN38" s="621"/>
      <c r="BO38" s="621"/>
      <c r="BP38" s="621"/>
      <c r="BQ38" s="621"/>
      <c r="BR38" s="621"/>
      <c r="BS38" s="621"/>
      <c r="BT38" s="621"/>
      <c r="BU38" s="622"/>
      <c r="BV38" s="623">
        <v>1103</v>
      </c>
      <c r="BW38" s="624"/>
      <c r="BX38" s="624"/>
      <c r="BY38" s="624"/>
      <c r="BZ38" s="624"/>
      <c r="CA38" s="624"/>
      <c r="CB38" s="633"/>
      <c r="CD38" s="620" t="s">
        <v>324</v>
      </c>
      <c r="CE38" s="621"/>
      <c r="CF38" s="621"/>
      <c r="CG38" s="621"/>
      <c r="CH38" s="621"/>
      <c r="CI38" s="621"/>
      <c r="CJ38" s="621"/>
      <c r="CK38" s="621"/>
      <c r="CL38" s="621"/>
      <c r="CM38" s="621"/>
      <c r="CN38" s="621"/>
      <c r="CO38" s="621"/>
      <c r="CP38" s="621"/>
      <c r="CQ38" s="622"/>
      <c r="CR38" s="623">
        <v>846342</v>
      </c>
      <c r="CS38" s="624"/>
      <c r="CT38" s="624"/>
      <c r="CU38" s="624"/>
      <c r="CV38" s="624"/>
      <c r="CW38" s="624"/>
      <c r="CX38" s="624"/>
      <c r="CY38" s="625"/>
      <c r="CZ38" s="628">
        <v>10.5</v>
      </c>
      <c r="DA38" s="653"/>
      <c r="DB38" s="653"/>
      <c r="DC38" s="657"/>
      <c r="DD38" s="632">
        <v>738381</v>
      </c>
      <c r="DE38" s="624"/>
      <c r="DF38" s="624"/>
      <c r="DG38" s="624"/>
      <c r="DH38" s="624"/>
      <c r="DI38" s="624"/>
      <c r="DJ38" s="624"/>
      <c r="DK38" s="625"/>
      <c r="DL38" s="632">
        <v>520400</v>
      </c>
      <c r="DM38" s="624"/>
      <c r="DN38" s="624"/>
      <c r="DO38" s="624"/>
      <c r="DP38" s="624"/>
      <c r="DQ38" s="624"/>
      <c r="DR38" s="624"/>
      <c r="DS38" s="624"/>
      <c r="DT38" s="624"/>
      <c r="DU38" s="624"/>
      <c r="DV38" s="625"/>
      <c r="DW38" s="628">
        <v>10</v>
      </c>
      <c r="DX38" s="653"/>
      <c r="DY38" s="653"/>
      <c r="DZ38" s="653"/>
      <c r="EA38" s="653"/>
      <c r="EB38" s="653"/>
      <c r="EC38" s="654"/>
    </row>
    <row r="39" spans="2:133" ht="11.25" customHeight="1" x14ac:dyDescent="0.15">
      <c r="B39" s="620" t="s">
        <v>325</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326</v>
      </c>
      <c r="AR39" s="687"/>
      <c r="AS39" s="687"/>
      <c r="AT39" s="687"/>
      <c r="AU39" s="687"/>
      <c r="AV39" s="687"/>
      <c r="AW39" s="687"/>
      <c r="AX39" s="687"/>
      <c r="AY39" s="688"/>
      <c r="AZ39" s="623">
        <v>187945</v>
      </c>
      <c r="BA39" s="624"/>
      <c r="BB39" s="624"/>
      <c r="BC39" s="624"/>
      <c r="BD39" s="655"/>
      <c r="BE39" s="655"/>
      <c r="BF39" s="678"/>
      <c r="BG39" s="620" t="s">
        <v>327</v>
      </c>
      <c r="BH39" s="621"/>
      <c r="BI39" s="621"/>
      <c r="BJ39" s="621"/>
      <c r="BK39" s="621"/>
      <c r="BL39" s="621"/>
      <c r="BM39" s="621"/>
      <c r="BN39" s="621"/>
      <c r="BO39" s="621"/>
      <c r="BP39" s="621"/>
      <c r="BQ39" s="621"/>
      <c r="BR39" s="621"/>
      <c r="BS39" s="621"/>
      <c r="BT39" s="621"/>
      <c r="BU39" s="622"/>
      <c r="BV39" s="623">
        <v>1527</v>
      </c>
      <c r="BW39" s="624"/>
      <c r="BX39" s="624"/>
      <c r="BY39" s="624"/>
      <c r="BZ39" s="624"/>
      <c r="CA39" s="624"/>
      <c r="CB39" s="633"/>
      <c r="CD39" s="620" t="s">
        <v>328</v>
      </c>
      <c r="CE39" s="621"/>
      <c r="CF39" s="621"/>
      <c r="CG39" s="621"/>
      <c r="CH39" s="621"/>
      <c r="CI39" s="621"/>
      <c r="CJ39" s="621"/>
      <c r="CK39" s="621"/>
      <c r="CL39" s="621"/>
      <c r="CM39" s="621"/>
      <c r="CN39" s="621"/>
      <c r="CO39" s="621"/>
      <c r="CP39" s="621"/>
      <c r="CQ39" s="622"/>
      <c r="CR39" s="623">
        <v>51094</v>
      </c>
      <c r="CS39" s="655"/>
      <c r="CT39" s="655"/>
      <c r="CU39" s="655"/>
      <c r="CV39" s="655"/>
      <c r="CW39" s="655"/>
      <c r="CX39" s="655"/>
      <c r="CY39" s="656"/>
      <c r="CZ39" s="628">
        <v>0.6</v>
      </c>
      <c r="DA39" s="653"/>
      <c r="DB39" s="653"/>
      <c r="DC39" s="657"/>
      <c r="DD39" s="632">
        <v>27238</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15">
      <c r="B40" s="620" t="s">
        <v>329</v>
      </c>
      <c r="C40" s="621"/>
      <c r="D40" s="621"/>
      <c r="E40" s="621"/>
      <c r="F40" s="621"/>
      <c r="G40" s="621"/>
      <c r="H40" s="621"/>
      <c r="I40" s="621"/>
      <c r="J40" s="621"/>
      <c r="K40" s="621"/>
      <c r="L40" s="621"/>
      <c r="M40" s="621"/>
      <c r="N40" s="621"/>
      <c r="O40" s="621"/>
      <c r="P40" s="621"/>
      <c r="Q40" s="622"/>
      <c r="R40" s="623">
        <v>9100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330</v>
      </c>
      <c r="AR40" s="687"/>
      <c r="AS40" s="687"/>
      <c r="AT40" s="687"/>
      <c r="AU40" s="687"/>
      <c r="AV40" s="687"/>
      <c r="AW40" s="687"/>
      <c r="AX40" s="687"/>
      <c r="AY40" s="688"/>
      <c r="AZ40" s="623">
        <v>46177</v>
      </c>
      <c r="BA40" s="624"/>
      <c r="BB40" s="624"/>
      <c r="BC40" s="624"/>
      <c r="BD40" s="655"/>
      <c r="BE40" s="655"/>
      <c r="BF40" s="678"/>
      <c r="BG40" s="671" t="s">
        <v>331</v>
      </c>
      <c r="BH40" s="672"/>
      <c r="BI40" s="672"/>
      <c r="BJ40" s="672"/>
      <c r="BK40" s="672"/>
      <c r="BL40" s="211"/>
      <c r="BM40" s="621" t="s">
        <v>332</v>
      </c>
      <c r="BN40" s="621"/>
      <c r="BO40" s="621"/>
      <c r="BP40" s="621"/>
      <c r="BQ40" s="621"/>
      <c r="BR40" s="621"/>
      <c r="BS40" s="621"/>
      <c r="BT40" s="621"/>
      <c r="BU40" s="622"/>
      <c r="BV40" s="623">
        <v>79</v>
      </c>
      <c r="BW40" s="624"/>
      <c r="BX40" s="624"/>
      <c r="BY40" s="624"/>
      <c r="BZ40" s="624"/>
      <c r="CA40" s="624"/>
      <c r="CB40" s="633"/>
      <c r="CD40" s="620" t="s">
        <v>333</v>
      </c>
      <c r="CE40" s="621"/>
      <c r="CF40" s="621"/>
      <c r="CG40" s="621"/>
      <c r="CH40" s="621"/>
      <c r="CI40" s="621"/>
      <c r="CJ40" s="621"/>
      <c r="CK40" s="621"/>
      <c r="CL40" s="621"/>
      <c r="CM40" s="621"/>
      <c r="CN40" s="621"/>
      <c r="CO40" s="621"/>
      <c r="CP40" s="621"/>
      <c r="CQ40" s="622"/>
      <c r="CR40" s="623" t="s">
        <v>122</v>
      </c>
      <c r="CS40" s="624"/>
      <c r="CT40" s="624"/>
      <c r="CU40" s="624"/>
      <c r="CV40" s="624"/>
      <c r="CW40" s="624"/>
      <c r="CX40" s="624"/>
      <c r="CY40" s="625"/>
      <c r="CZ40" s="628" t="s">
        <v>122</v>
      </c>
      <c r="DA40" s="653"/>
      <c r="DB40" s="653"/>
      <c r="DC40" s="657"/>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334</v>
      </c>
      <c r="C41" s="645"/>
      <c r="D41" s="645"/>
      <c r="E41" s="645"/>
      <c r="F41" s="645"/>
      <c r="G41" s="645"/>
      <c r="H41" s="645"/>
      <c r="I41" s="645"/>
      <c r="J41" s="645"/>
      <c r="K41" s="645"/>
      <c r="L41" s="645"/>
      <c r="M41" s="645"/>
      <c r="N41" s="645"/>
      <c r="O41" s="645"/>
      <c r="P41" s="645"/>
      <c r="Q41" s="646"/>
      <c r="R41" s="695">
        <v>8254791</v>
      </c>
      <c r="S41" s="696"/>
      <c r="T41" s="696"/>
      <c r="U41" s="696"/>
      <c r="V41" s="696"/>
      <c r="W41" s="696"/>
      <c r="X41" s="696"/>
      <c r="Y41" s="700"/>
      <c r="Z41" s="701">
        <v>100</v>
      </c>
      <c r="AA41" s="701"/>
      <c r="AB41" s="701"/>
      <c r="AC41" s="701"/>
      <c r="AD41" s="702">
        <v>5196332</v>
      </c>
      <c r="AE41" s="702"/>
      <c r="AF41" s="702"/>
      <c r="AG41" s="702"/>
      <c r="AH41" s="702"/>
      <c r="AI41" s="702"/>
      <c r="AJ41" s="702"/>
      <c r="AK41" s="702"/>
      <c r="AL41" s="703">
        <v>100</v>
      </c>
      <c r="AM41" s="683"/>
      <c r="AN41" s="683"/>
      <c r="AO41" s="704"/>
      <c r="AQ41" s="686" t="s">
        <v>335</v>
      </c>
      <c r="AR41" s="687"/>
      <c r="AS41" s="687"/>
      <c r="AT41" s="687"/>
      <c r="AU41" s="687"/>
      <c r="AV41" s="687"/>
      <c r="AW41" s="687"/>
      <c r="AX41" s="687"/>
      <c r="AY41" s="688"/>
      <c r="AZ41" s="623">
        <v>98155</v>
      </c>
      <c r="BA41" s="624"/>
      <c r="BB41" s="624"/>
      <c r="BC41" s="624"/>
      <c r="BD41" s="655"/>
      <c r="BE41" s="655"/>
      <c r="BF41" s="678"/>
      <c r="BG41" s="671"/>
      <c r="BH41" s="672"/>
      <c r="BI41" s="672"/>
      <c r="BJ41" s="672"/>
      <c r="BK41" s="672"/>
      <c r="BL41" s="211"/>
      <c r="BM41" s="621" t="s">
        <v>336</v>
      </c>
      <c r="BN41" s="621"/>
      <c r="BO41" s="621"/>
      <c r="BP41" s="621"/>
      <c r="BQ41" s="621"/>
      <c r="BR41" s="621"/>
      <c r="BS41" s="621"/>
      <c r="BT41" s="621"/>
      <c r="BU41" s="622"/>
      <c r="BV41" s="623">
        <v>2</v>
      </c>
      <c r="BW41" s="624"/>
      <c r="BX41" s="624"/>
      <c r="BY41" s="624"/>
      <c r="BZ41" s="624"/>
      <c r="CA41" s="624"/>
      <c r="CB41" s="633"/>
      <c r="CD41" s="620" t="s">
        <v>337</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338</v>
      </c>
      <c r="AR42" s="693"/>
      <c r="AS42" s="693"/>
      <c r="AT42" s="693"/>
      <c r="AU42" s="693"/>
      <c r="AV42" s="693"/>
      <c r="AW42" s="693"/>
      <c r="AX42" s="693"/>
      <c r="AY42" s="694"/>
      <c r="AZ42" s="695">
        <v>560242</v>
      </c>
      <c r="BA42" s="696"/>
      <c r="BB42" s="696"/>
      <c r="BC42" s="696"/>
      <c r="BD42" s="682"/>
      <c r="BE42" s="682"/>
      <c r="BF42" s="684"/>
      <c r="BG42" s="673"/>
      <c r="BH42" s="674"/>
      <c r="BI42" s="674"/>
      <c r="BJ42" s="674"/>
      <c r="BK42" s="674"/>
      <c r="BL42" s="212"/>
      <c r="BM42" s="645" t="s">
        <v>339</v>
      </c>
      <c r="BN42" s="645"/>
      <c r="BO42" s="645"/>
      <c r="BP42" s="645"/>
      <c r="BQ42" s="645"/>
      <c r="BR42" s="645"/>
      <c r="BS42" s="645"/>
      <c r="BT42" s="645"/>
      <c r="BU42" s="646"/>
      <c r="BV42" s="695">
        <v>541</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810616</v>
      </c>
      <c r="CS42" s="655"/>
      <c r="CT42" s="655"/>
      <c r="CU42" s="655"/>
      <c r="CV42" s="655"/>
      <c r="CW42" s="655"/>
      <c r="CX42" s="655"/>
      <c r="CY42" s="656"/>
      <c r="CZ42" s="628">
        <v>10</v>
      </c>
      <c r="DA42" s="653"/>
      <c r="DB42" s="653"/>
      <c r="DC42" s="657"/>
      <c r="DD42" s="632">
        <v>86996</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341</v>
      </c>
      <c r="CD43" s="620" t="s">
        <v>342</v>
      </c>
      <c r="CE43" s="621"/>
      <c r="CF43" s="621"/>
      <c r="CG43" s="621"/>
      <c r="CH43" s="621"/>
      <c r="CI43" s="621"/>
      <c r="CJ43" s="621"/>
      <c r="CK43" s="621"/>
      <c r="CL43" s="621"/>
      <c r="CM43" s="621"/>
      <c r="CN43" s="621"/>
      <c r="CO43" s="621"/>
      <c r="CP43" s="621"/>
      <c r="CQ43" s="622"/>
      <c r="CR43" s="623">
        <v>27645</v>
      </c>
      <c r="CS43" s="655"/>
      <c r="CT43" s="655"/>
      <c r="CU43" s="655"/>
      <c r="CV43" s="655"/>
      <c r="CW43" s="655"/>
      <c r="CX43" s="655"/>
      <c r="CY43" s="656"/>
      <c r="CZ43" s="628">
        <v>0.3</v>
      </c>
      <c r="DA43" s="653"/>
      <c r="DB43" s="653"/>
      <c r="DC43" s="657"/>
      <c r="DD43" s="632">
        <v>27645</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291</v>
      </c>
      <c r="CE44" s="660"/>
      <c r="CF44" s="620" t="s">
        <v>344</v>
      </c>
      <c r="CG44" s="621"/>
      <c r="CH44" s="621"/>
      <c r="CI44" s="621"/>
      <c r="CJ44" s="621"/>
      <c r="CK44" s="621"/>
      <c r="CL44" s="621"/>
      <c r="CM44" s="621"/>
      <c r="CN44" s="621"/>
      <c r="CO44" s="621"/>
      <c r="CP44" s="621"/>
      <c r="CQ44" s="622"/>
      <c r="CR44" s="623">
        <v>760705</v>
      </c>
      <c r="CS44" s="624"/>
      <c r="CT44" s="624"/>
      <c r="CU44" s="624"/>
      <c r="CV44" s="624"/>
      <c r="CW44" s="624"/>
      <c r="CX44" s="624"/>
      <c r="CY44" s="625"/>
      <c r="CZ44" s="628">
        <v>9.4</v>
      </c>
      <c r="DA44" s="629"/>
      <c r="DB44" s="629"/>
      <c r="DC44" s="635"/>
      <c r="DD44" s="632">
        <v>68708</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346</v>
      </c>
      <c r="CG45" s="621"/>
      <c r="CH45" s="621"/>
      <c r="CI45" s="621"/>
      <c r="CJ45" s="621"/>
      <c r="CK45" s="621"/>
      <c r="CL45" s="621"/>
      <c r="CM45" s="621"/>
      <c r="CN45" s="621"/>
      <c r="CO45" s="621"/>
      <c r="CP45" s="621"/>
      <c r="CQ45" s="622"/>
      <c r="CR45" s="623">
        <v>239578</v>
      </c>
      <c r="CS45" s="655"/>
      <c r="CT45" s="655"/>
      <c r="CU45" s="655"/>
      <c r="CV45" s="655"/>
      <c r="CW45" s="655"/>
      <c r="CX45" s="655"/>
      <c r="CY45" s="656"/>
      <c r="CZ45" s="628">
        <v>3</v>
      </c>
      <c r="DA45" s="653"/>
      <c r="DB45" s="653"/>
      <c r="DC45" s="657"/>
      <c r="DD45" s="632">
        <v>14828</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347</v>
      </c>
      <c r="CG46" s="621"/>
      <c r="CH46" s="621"/>
      <c r="CI46" s="621"/>
      <c r="CJ46" s="621"/>
      <c r="CK46" s="621"/>
      <c r="CL46" s="621"/>
      <c r="CM46" s="621"/>
      <c r="CN46" s="621"/>
      <c r="CO46" s="621"/>
      <c r="CP46" s="621"/>
      <c r="CQ46" s="622"/>
      <c r="CR46" s="623">
        <v>500258</v>
      </c>
      <c r="CS46" s="624"/>
      <c r="CT46" s="624"/>
      <c r="CU46" s="624"/>
      <c r="CV46" s="624"/>
      <c r="CW46" s="624"/>
      <c r="CX46" s="624"/>
      <c r="CY46" s="625"/>
      <c r="CZ46" s="628">
        <v>6.2</v>
      </c>
      <c r="DA46" s="629"/>
      <c r="DB46" s="629"/>
      <c r="DC46" s="635"/>
      <c r="DD46" s="632">
        <v>53211</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348</v>
      </c>
      <c r="CG47" s="621"/>
      <c r="CH47" s="621"/>
      <c r="CI47" s="621"/>
      <c r="CJ47" s="621"/>
      <c r="CK47" s="621"/>
      <c r="CL47" s="621"/>
      <c r="CM47" s="621"/>
      <c r="CN47" s="621"/>
      <c r="CO47" s="621"/>
      <c r="CP47" s="621"/>
      <c r="CQ47" s="622"/>
      <c r="CR47" s="623">
        <v>49911</v>
      </c>
      <c r="CS47" s="655"/>
      <c r="CT47" s="655"/>
      <c r="CU47" s="655"/>
      <c r="CV47" s="655"/>
      <c r="CW47" s="655"/>
      <c r="CX47" s="655"/>
      <c r="CY47" s="656"/>
      <c r="CZ47" s="628">
        <v>0.6</v>
      </c>
      <c r="DA47" s="653"/>
      <c r="DB47" s="653"/>
      <c r="DC47" s="657"/>
      <c r="DD47" s="632">
        <v>18288</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349</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350</v>
      </c>
      <c r="CE49" s="645"/>
      <c r="CF49" s="645"/>
      <c r="CG49" s="645"/>
      <c r="CH49" s="645"/>
      <c r="CI49" s="645"/>
      <c r="CJ49" s="645"/>
      <c r="CK49" s="645"/>
      <c r="CL49" s="645"/>
      <c r="CM49" s="645"/>
      <c r="CN49" s="645"/>
      <c r="CO49" s="645"/>
      <c r="CP49" s="645"/>
      <c r="CQ49" s="646"/>
      <c r="CR49" s="695">
        <v>8097433</v>
      </c>
      <c r="CS49" s="682"/>
      <c r="CT49" s="682"/>
      <c r="CU49" s="682"/>
      <c r="CV49" s="682"/>
      <c r="CW49" s="682"/>
      <c r="CX49" s="682"/>
      <c r="CY49" s="711"/>
      <c r="CZ49" s="703">
        <v>100</v>
      </c>
      <c r="DA49" s="712"/>
      <c r="DB49" s="712"/>
      <c r="DC49" s="713"/>
      <c r="DD49" s="714">
        <v>6130457</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PE2K7P/r8VNMRrXH8mZoMfZ5te0sKvqsQaW0JpZgkcuzrDNY9nU2cts7GrJiO+N+mTTKkXqzIq7TTl2RHI6/Vg==" saltValue="l6m3J/nJFazHCcpqdkgGC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352</v>
      </c>
      <c r="DK2" s="723"/>
      <c r="DL2" s="723"/>
      <c r="DM2" s="723"/>
      <c r="DN2" s="723"/>
      <c r="DO2" s="724"/>
      <c r="DP2" s="216"/>
      <c r="DQ2" s="722" t="s">
        <v>353</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356</v>
      </c>
      <c r="B5" s="728"/>
      <c r="C5" s="728"/>
      <c r="D5" s="728"/>
      <c r="E5" s="728"/>
      <c r="F5" s="728"/>
      <c r="G5" s="728"/>
      <c r="H5" s="728"/>
      <c r="I5" s="728"/>
      <c r="J5" s="728"/>
      <c r="K5" s="728"/>
      <c r="L5" s="728"/>
      <c r="M5" s="728"/>
      <c r="N5" s="728"/>
      <c r="O5" s="728"/>
      <c r="P5" s="729"/>
      <c r="Q5" s="733" t="s">
        <v>357</v>
      </c>
      <c r="R5" s="734"/>
      <c r="S5" s="734"/>
      <c r="T5" s="734"/>
      <c r="U5" s="735"/>
      <c r="V5" s="733" t="s">
        <v>358</v>
      </c>
      <c r="W5" s="734"/>
      <c r="X5" s="734"/>
      <c r="Y5" s="734"/>
      <c r="Z5" s="735"/>
      <c r="AA5" s="733" t="s">
        <v>359</v>
      </c>
      <c r="AB5" s="734"/>
      <c r="AC5" s="734"/>
      <c r="AD5" s="734"/>
      <c r="AE5" s="734"/>
      <c r="AF5" s="739" t="s">
        <v>360</v>
      </c>
      <c r="AG5" s="734"/>
      <c r="AH5" s="734"/>
      <c r="AI5" s="734"/>
      <c r="AJ5" s="740"/>
      <c r="AK5" s="734" t="s">
        <v>361</v>
      </c>
      <c r="AL5" s="734"/>
      <c r="AM5" s="734"/>
      <c r="AN5" s="734"/>
      <c r="AO5" s="735"/>
      <c r="AP5" s="733" t="s">
        <v>362</v>
      </c>
      <c r="AQ5" s="734"/>
      <c r="AR5" s="734"/>
      <c r="AS5" s="734"/>
      <c r="AT5" s="735"/>
      <c r="AU5" s="733" t="s">
        <v>363</v>
      </c>
      <c r="AV5" s="734"/>
      <c r="AW5" s="734"/>
      <c r="AX5" s="734"/>
      <c r="AY5" s="740"/>
      <c r="AZ5" s="220"/>
      <c r="BA5" s="220"/>
      <c r="BB5" s="220"/>
      <c r="BC5" s="220"/>
      <c r="BD5" s="220"/>
      <c r="BE5" s="221"/>
      <c r="BF5" s="221"/>
      <c r="BG5" s="221"/>
      <c r="BH5" s="221"/>
      <c r="BI5" s="221"/>
      <c r="BJ5" s="221"/>
      <c r="BK5" s="221"/>
      <c r="BL5" s="221"/>
      <c r="BM5" s="221"/>
      <c r="BN5" s="221"/>
      <c r="BO5" s="221"/>
      <c r="BP5" s="221"/>
      <c r="BQ5" s="727" t="s">
        <v>364</v>
      </c>
      <c r="BR5" s="728"/>
      <c r="BS5" s="728"/>
      <c r="BT5" s="728"/>
      <c r="BU5" s="728"/>
      <c r="BV5" s="728"/>
      <c r="BW5" s="728"/>
      <c r="BX5" s="728"/>
      <c r="BY5" s="728"/>
      <c r="BZ5" s="728"/>
      <c r="CA5" s="728"/>
      <c r="CB5" s="728"/>
      <c r="CC5" s="728"/>
      <c r="CD5" s="728"/>
      <c r="CE5" s="728"/>
      <c r="CF5" s="728"/>
      <c r="CG5" s="729"/>
      <c r="CH5" s="733" t="s">
        <v>365</v>
      </c>
      <c r="CI5" s="734"/>
      <c r="CJ5" s="734"/>
      <c r="CK5" s="734"/>
      <c r="CL5" s="735"/>
      <c r="CM5" s="733" t="s">
        <v>366</v>
      </c>
      <c r="CN5" s="734"/>
      <c r="CO5" s="734"/>
      <c r="CP5" s="734"/>
      <c r="CQ5" s="735"/>
      <c r="CR5" s="733" t="s">
        <v>367</v>
      </c>
      <c r="CS5" s="734"/>
      <c r="CT5" s="734"/>
      <c r="CU5" s="734"/>
      <c r="CV5" s="735"/>
      <c r="CW5" s="733" t="s">
        <v>368</v>
      </c>
      <c r="CX5" s="734"/>
      <c r="CY5" s="734"/>
      <c r="CZ5" s="734"/>
      <c r="DA5" s="735"/>
      <c r="DB5" s="733" t="s">
        <v>369</v>
      </c>
      <c r="DC5" s="734"/>
      <c r="DD5" s="734"/>
      <c r="DE5" s="734"/>
      <c r="DF5" s="735"/>
      <c r="DG5" s="763" t="s">
        <v>370</v>
      </c>
      <c r="DH5" s="764"/>
      <c r="DI5" s="764"/>
      <c r="DJ5" s="764"/>
      <c r="DK5" s="765"/>
      <c r="DL5" s="763" t="s">
        <v>371</v>
      </c>
      <c r="DM5" s="764"/>
      <c r="DN5" s="764"/>
      <c r="DO5" s="764"/>
      <c r="DP5" s="765"/>
      <c r="DQ5" s="733" t="s">
        <v>372</v>
      </c>
      <c r="DR5" s="734"/>
      <c r="DS5" s="734"/>
      <c r="DT5" s="734"/>
      <c r="DU5" s="735"/>
      <c r="DV5" s="733" t="s">
        <v>363</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373</v>
      </c>
      <c r="C7" s="750"/>
      <c r="D7" s="750"/>
      <c r="E7" s="750"/>
      <c r="F7" s="750"/>
      <c r="G7" s="750"/>
      <c r="H7" s="750"/>
      <c r="I7" s="750"/>
      <c r="J7" s="750"/>
      <c r="K7" s="750"/>
      <c r="L7" s="750"/>
      <c r="M7" s="750"/>
      <c r="N7" s="750"/>
      <c r="O7" s="750"/>
      <c r="P7" s="751"/>
      <c r="Q7" s="752">
        <v>8248</v>
      </c>
      <c r="R7" s="753"/>
      <c r="S7" s="753"/>
      <c r="T7" s="753"/>
      <c r="U7" s="753"/>
      <c r="V7" s="753">
        <v>8092</v>
      </c>
      <c r="W7" s="753"/>
      <c r="X7" s="753"/>
      <c r="Y7" s="753"/>
      <c r="Z7" s="753"/>
      <c r="AA7" s="753">
        <v>156</v>
      </c>
      <c r="AB7" s="753"/>
      <c r="AC7" s="753"/>
      <c r="AD7" s="753"/>
      <c r="AE7" s="754"/>
      <c r="AF7" s="755">
        <v>135</v>
      </c>
      <c r="AG7" s="756"/>
      <c r="AH7" s="756"/>
      <c r="AI7" s="756"/>
      <c r="AJ7" s="757"/>
      <c r="AK7" s="758">
        <v>97</v>
      </c>
      <c r="AL7" s="759"/>
      <c r="AM7" s="759"/>
      <c r="AN7" s="759"/>
      <c r="AO7" s="759"/>
      <c r="AP7" s="759">
        <v>8017</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562</v>
      </c>
      <c r="BT7" s="747"/>
      <c r="BU7" s="747"/>
      <c r="BV7" s="747"/>
      <c r="BW7" s="747"/>
      <c r="BX7" s="747"/>
      <c r="BY7" s="747"/>
      <c r="BZ7" s="747"/>
      <c r="CA7" s="747"/>
      <c r="CB7" s="747"/>
      <c r="CC7" s="747"/>
      <c r="CD7" s="747"/>
      <c r="CE7" s="747"/>
      <c r="CF7" s="747"/>
      <c r="CG7" s="762"/>
      <c r="CH7" s="743">
        <v>4</v>
      </c>
      <c r="CI7" s="744"/>
      <c r="CJ7" s="744"/>
      <c r="CK7" s="744"/>
      <c r="CL7" s="745"/>
      <c r="CM7" s="743">
        <v>32</v>
      </c>
      <c r="CN7" s="744"/>
      <c r="CO7" s="744"/>
      <c r="CP7" s="744"/>
      <c r="CQ7" s="745"/>
      <c r="CR7" s="743">
        <v>11</v>
      </c>
      <c r="CS7" s="744"/>
      <c r="CT7" s="744"/>
      <c r="CU7" s="744"/>
      <c r="CV7" s="745"/>
      <c r="CW7" s="743" t="s">
        <v>548</v>
      </c>
      <c r="CX7" s="744"/>
      <c r="CY7" s="744"/>
      <c r="CZ7" s="744"/>
      <c r="DA7" s="745"/>
      <c r="DB7" s="743" t="s">
        <v>548</v>
      </c>
      <c r="DC7" s="744"/>
      <c r="DD7" s="744"/>
      <c r="DE7" s="744"/>
      <c r="DF7" s="745"/>
      <c r="DG7" s="743" t="s">
        <v>548</v>
      </c>
      <c r="DH7" s="744"/>
      <c r="DI7" s="744"/>
      <c r="DJ7" s="744"/>
      <c r="DK7" s="745"/>
      <c r="DL7" s="743" t="s">
        <v>548</v>
      </c>
      <c r="DM7" s="744"/>
      <c r="DN7" s="744"/>
      <c r="DO7" s="744"/>
      <c r="DP7" s="745"/>
      <c r="DQ7" s="743" t="s">
        <v>548</v>
      </c>
      <c r="DR7" s="744"/>
      <c r="DS7" s="744"/>
      <c r="DT7" s="744"/>
      <c r="DU7" s="745"/>
      <c r="DV7" s="746"/>
      <c r="DW7" s="747"/>
      <c r="DX7" s="747"/>
      <c r="DY7" s="747"/>
      <c r="DZ7" s="748"/>
      <c r="EA7" s="222"/>
    </row>
    <row r="8" spans="1:131" s="223" customFormat="1" ht="26.25" customHeight="1" x14ac:dyDescent="0.15">
      <c r="A8" s="226">
        <v>2</v>
      </c>
      <c r="B8" s="780" t="s">
        <v>374</v>
      </c>
      <c r="C8" s="781"/>
      <c r="D8" s="781"/>
      <c r="E8" s="781"/>
      <c r="F8" s="781"/>
      <c r="G8" s="781"/>
      <c r="H8" s="781"/>
      <c r="I8" s="781"/>
      <c r="J8" s="781"/>
      <c r="K8" s="781"/>
      <c r="L8" s="781"/>
      <c r="M8" s="781"/>
      <c r="N8" s="781"/>
      <c r="O8" s="781"/>
      <c r="P8" s="782"/>
      <c r="Q8" s="783">
        <v>21</v>
      </c>
      <c r="R8" s="784"/>
      <c r="S8" s="784"/>
      <c r="T8" s="784"/>
      <c r="U8" s="784"/>
      <c r="V8" s="784">
        <v>19</v>
      </c>
      <c r="W8" s="784"/>
      <c r="X8" s="784"/>
      <c r="Y8" s="784"/>
      <c r="Z8" s="784"/>
      <c r="AA8" s="784">
        <v>2</v>
      </c>
      <c r="AB8" s="784"/>
      <c r="AC8" s="784"/>
      <c r="AD8" s="784"/>
      <c r="AE8" s="785"/>
      <c r="AF8" s="786">
        <v>2</v>
      </c>
      <c r="AG8" s="787"/>
      <c r="AH8" s="787"/>
      <c r="AI8" s="787"/>
      <c r="AJ8" s="788"/>
      <c r="AK8" s="769">
        <v>8</v>
      </c>
      <c r="AL8" s="770"/>
      <c r="AM8" s="770"/>
      <c r="AN8" s="770"/>
      <c r="AO8" s="770"/>
      <c r="AP8" s="770" t="s">
        <v>548</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376</v>
      </c>
      <c r="B23" s="789" t="s">
        <v>377</v>
      </c>
      <c r="C23" s="790"/>
      <c r="D23" s="790"/>
      <c r="E23" s="790"/>
      <c r="F23" s="790"/>
      <c r="G23" s="790"/>
      <c r="H23" s="790"/>
      <c r="I23" s="790"/>
      <c r="J23" s="790"/>
      <c r="K23" s="790"/>
      <c r="L23" s="790"/>
      <c r="M23" s="790"/>
      <c r="N23" s="790"/>
      <c r="O23" s="790"/>
      <c r="P23" s="791"/>
      <c r="Q23" s="792">
        <v>8261</v>
      </c>
      <c r="R23" s="793"/>
      <c r="S23" s="793"/>
      <c r="T23" s="793"/>
      <c r="U23" s="793"/>
      <c r="V23" s="793">
        <v>8104</v>
      </c>
      <c r="W23" s="793"/>
      <c r="X23" s="793"/>
      <c r="Y23" s="793"/>
      <c r="Z23" s="793"/>
      <c r="AA23" s="793">
        <v>157</v>
      </c>
      <c r="AB23" s="793"/>
      <c r="AC23" s="793"/>
      <c r="AD23" s="793"/>
      <c r="AE23" s="794"/>
      <c r="AF23" s="795">
        <v>137</v>
      </c>
      <c r="AG23" s="793"/>
      <c r="AH23" s="793"/>
      <c r="AI23" s="793"/>
      <c r="AJ23" s="796"/>
      <c r="AK23" s="797"/>
      <c r="AL23" s="798"/>
      <c r="AM23" s="798"/>
      <c r="AN23" s="798"/>
      <c r="AO23" s="798"/>
      <c r="AP23" s="793">
        <v>8017</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356</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363</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2">
        <v>1148</v>
      </c>
      <c r="R28" s="823"/>
      <c r="S28" s="823"/>
      <c r="T28" s="823"/>
      <c r="U28" s="823"/>
      <c r="V28" s="823">
        <v>1103</v>
      </c>
      <c r="W28" s="823"/>
      <c r="X28" s="823"/>
      <c r="Y28" s="823"/>
      <c r="Z28" s="823"/>
      <c r="AA28" s="823">
        <v>45</v>
      </c>
      <c r="AB28" s="823"/>
      <c r="AC28" s="823"/>
      <c r="AD28" s="823"/>
      <c r="AE28" s="824"/>
      <c r="AF28" s="825">
        <v>45</v>
      </c>
      <c r="AG28" s="823"/>
      <c r="AH28" s="823"/>
      <c r="AI28" s="823"/>
      <c r="AJ28" s="826"/>
      <c r="AK28" s="827">
        <v>98</v>
      </c>
      <c r="AL28" s="828"/>
      <c r="AM28" s="828"/>
      <c r="AN28" s="828"/>
      <c r="AO28" s="828"/>
      <c r="AP28" s="828" t="s">
        <v>548</v>
      </c>
      <c r="AQ28" s="828"/>
      <c r="AR28" s="828"/>
      <c r="AS28" s="828"/>
      <c r="AT28" s="828"/>
      <c r="AU28" s="828" t="s">
        <v>548</v>
      </c>
      <c r="AV28" s="828"/>
      <c r="AW28" s="828"/>
      <c r="AX28" s="828"/>
      <c r="AY28" s="828"/>
      <c r="AZ28" s="829" t="s">
        <v>548</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389</v>
      </c>
      <c r="C29" s="781"/>
      <c r="D29" s="781"/>
      <c r="E29" s="781"/>
      <c r="F29" s="781"/>
      <c r="G29" s="781"/>
      <c r="H29" s="781"/>
      <c r="I29" s="781"/>
      <c r="J29" s="781"/>
      <c r="K29" s="781"/>
      <c r="L29" s="781"/>
      <c r="M29" s="781"/>
      <c r="N29" s="781"/>
      <c r="O29" s="781"/>
      <c r="P29" s="782"/>
      <c r="Q29" s="783">
        <v>1847</v>
      </c>
      <c r="R29" s="784"/>
      <c r="S29" s="784"/>
      <c r="T29" s="784"/>
      <c r="U29" s="784"/>
      <c r="V29" s="784">
        <v>1660</v>
      </c>
      <c r="W29" s="784"/>
      <c r="X29" s="784"/>
      <c r="Y29" s="784"/>
      <c r="Z29" s="784"/>
      <c r="AA29" s="784">
        <v>187</v>
      </c>
      <c r="AB29" s="784"/>
      <c r="AC29" s="784"/>
      <c r="AD29" s="784"/>
      <c r="AE29" s="785"/>
      <c r="AF29" s="786">
        <v>187</v>
      </c>
      <c r="AG29" s="787"/>
      <c r="AH29" s="787"/>
      <c r="AI29" s="787"/>
      <c r="AJ29" s="788"/>
      <c r="AK29" s="834">
        <v>291</v>
      </c>
      <c r="AL29" s="830"/>
      <c r="AM29" s="830"/>
      <c r="AN29" s="830"/>
      <c r="AO29" s="830"/>
      <c r="AP29" s="830" t="s">
        <v>548</v>
      </c>
      <c r="AQ29" s="830"/>
      <c r="AR29" s="830"/>
      <c r="AS29" s="830"/>
      <c r="AT29" s="830"/>
      <c r="AU29" s="830" t="s">
        <v>548</v>
      </c>
      <c r="AV29" s="830"/>
      <c r="AW29" s="830"/>
      <c r="AX29" s="830"/>
      <c r="AY29" s="830"/>
      <c r="AZ29" s="831" t="s">
        <v>548</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390</v>
      </c>
      <c r="C30" s="781"/>
      <c r="D30" s="781"/>
      <c r="E30" s="781"/>
      <c r="F30" s="781"/>
      <c r="G30" s="781"/>
      <c r="H30" s="781"/>
      <c r="I30" s="781"/>
      <c r="J30" s="781"/>
      <c r="K30" s="781"/>
      <c r="L30" s="781"/>
      <c r="M30" s="781"/>
      <c r="N30" s="781"/>
      <c r="O30" s="781"/>
      <c r="P30" s="782"/>
      <c r="Q30" s="783">
        <v>170</v>
      </c>
      <c r="R30" s="784"/>
      <c r="S30" s="784"/>
      <c r="T30" s="784"/>
      <c r="U30" s="784"/>
      <c r="V30" s="784">
        <v>169</v>
      </c>
      <c r="W30" s="784"/>
      <c r="X30" s="784"/>
      <c r="Y30" s="784"/>
      <c r="Z30" s="784"/>
      <c r="AA30" s="784">
        <v>1</v>
      </c>
      <c r="AB30" s="784"/>
      <c r="AC30" s="784"/>
      <c r="AD30" s="784"/>
      <c r="AE30" s="785"/>
      <c r="AF30" s="786">
        <v>1</v>
      </c>
      <c r="AG30" s="787"/>
      <c r="AH30" s="787"/>
      <c r="AI30" s="787"/>
      <c r="AJ30" s="788"/>
      <c r="AK30" s="834">
        <v>63</v>
      </c>
      <c r="AL30" s="830"/>
      <c r="AM30" s="830"/>
      <c r="AN30" s="830"/>
      <c r="AO30" s="830"/>
      <c r="AP30" s="830" t="s">
        <v>548</v>
      </c>
      <c r="AQ30" s="830"/>
      <c r="AR30" s="830"/>
      <c r="AS30" s="830"/>
      <c r="AT30" s="830"/>
      <c r="AU30" s="830" t="s">
        <v>548</v>
      </c>
      <c r="AV30" s="830"/>
      <c r="AW30" s="830"/>
      <c r="AX30" s="830"/>
      <c r="AY30" s="830"/>
      <c r="AZ30" s="831" t="s">
        <v>548</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391</v>
      </c>
      <c r="C31" s="781"/>
      <c r="D31" s="781"/>
      <c r="E31" s="781"/>
      <c r="F31" s="781"/>
      <c r="G31" s="781"/>
      <c r="H31" s="781"/>
      <c r="I31" s="781"/>
      <c r="J31" s="781"/>
      <c r="K31" s="781"/>
      <c r="L31" s="781"/>
      <c r="M31" s="781"/>
      <c r="N31" s="781"/>
      <c r="O31" s="781"/>
      <c r="P31" s="782"/>
      <c r="Q31" s="783">
        <v>147</v>
      </c>
      <c r="R31" s="784"/>
      <c r="S31" s="784"/>
      <c r="T31" s="784"/>
      <c r="U31" s="784"/>
      <c r="V31" s="784">
        <v>136</v>
      </c>
      <c r="W31" s="784"/>
      <c r="X31" s="784"/>
      <c r="Y31" s="784"/>
      <c r="Z31" s="784"/>
      <c r="AA31" s="784">
        <v>11</v>
      </c>
      <c r="AB31" s="784"/>
      <c r="AC31" s="784"/>
      <c r="AD31" s="784"/>
      <c r="AE31" s="785"/>
      <c r="AF31" s="786">
        <v>11</v>
      </c>
      <c r="AG31" s="787"/>
      <c r="AH31" s="787"/>
      <c r="AI31" s="787"/>
      <c r="AJ31" s="788"/>
      <c r="AK31" s="834">
        <v>107</v>
      </c>
      <c r="AL31" s="830"/>
      <c r="AM31" s="830"/>
      <c r="AN31" s="830"/>
      <c r="AO31" s="830"/>
      <c r="AP31" s="830" t="s">
        <v>548</v>
      </c>
      <c r="AQ31" s="830"/>
      <c r="AR31" s="830"/>
      <c r="AS31" s="830"/>
      <c r="AT31" s="830"/>
      <c r="AU31" s="830" t="s">
        <v>548</v>
      </c>
      <c r="AV31" s="830"/>
      <c r="AW31" s="830"/>
      <c r="AX31" s="830"/>
      <c r="AY31" s="830"/>
      <c r="AZ31" s="831" t="s">
        <v>548</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392</v>
      </c>
      <c r="C32" s="781"/>
      <c r="D32" s="781"/>
      <c r="E32" s="781"/>
      <c r="F32" s="781"/>
      <c r="G32" s="781"/>
      <c r="H32" s="781"/>
      <c r="I32" s="781"/>
      <c r="J32" s="781"/>
      <c r="K32" s="781"/>
      <c r="L32" s="781"/>
      <c r="M32" s="781"/>
      <c r="N32" s="781"/>
      <c r="O32" s="781"/>
      <c r="P32" s="782"/>
      <c r="Q32" s="783">
        <v>196</v>
      </c>
      <c r="R32" s="784"/>
      <c r="S32" s="784"/>
      <c r="T32" s="784"/>
      <c r="U32" s="784"/>
      <c r="V32" s="784">
        <v>167</v>
      </c>
      <c r="W32" s="784"/>
      <c r="X32" s="784"/>
      <c r="Y32" s="784"/>
      <c r="Z32" s="784"/>
      <c r="AA32" s="784">
        <v>29</v>
      </c>
      <c r="AB32" s="784"/>
      <c r="AC32" s="784"/>
      <c r="AD32" s="784"/>
      <c r="AE32" s="785"/>
      <c r="AF32" s="786">
        <v>314</v>
      </c>
      <c r="AG32" s="787"/>
      <c r="AH32" s="787"/>
      <c r="AI32" s="787"/>
      <c r="AJ32" s="788"/>
      <c r="AK32" s="834">
        <v>46</v>
      </c>
      <c r="AL32" s="830"/>
      <c r="AM32" s="830"/>
      <c r="AN32" s="830"/>
      <c r="AO32" s="830"/>
      <c r="AP32" s="830">
        <v>144</v>
      </c>
      <c r="AQ32" s="830"/>
      <c r="AR32" s="830"/>
      <c r="AS32" s="830"/>
      <c r="AT32" s="830"/>
      <c r="AU32" s="830">
        <v>67</v>
      </c>
      <c r="AV32" s="830"/>
      <c r="AW32" s="830"/>
      <c r="AX32" s="830"/>
      <c r="AY32" s="830"/>
      <c r="AZ32" s="831" t="s">
        <v>548</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394</v>
      </c>
      <c r="C33" s="781"/>
      <c r="D33" s="781"/>
      <c r="E33" s="781"/>
      <c r="F33" s="781"/>
      <c r="G33" s="781"/>
      <c r="H33" s="781"/>
      <c r="I33" s="781"/>
      <c r="J33" s="781"/>
      <c r="K33" s="781"/>
      <c r="L33" s="781"/>
      <c r="M33" s="781"/>
      <c r="N33" s="781"/>
      <c r="O33" s="781"/>
      <c r="P33" s="782"/>
      <c r="Q33" s="783">
        <v>2177</v>
      </c>
      <c r="R33" s="784"/>
      <c r="S33" s="784"/>
      <c r="T33" s="784"/>
      <c r="U33" s="784"/>
      <c r="V33" s="784">
        <v>2590</v>
      </c>
      <c r="W33" s="784"/>
      <c r="X33" s="784"/>
      <c r="Y33" s="784"/>
      <c r="Z33" s="784"/>
      <c r="AA33" s="784">
        <v>-413</v>
      </c>
      <c r="AB33" s="784"/>
      <c r="AC33" s="784"/>
      <c r="AD33" s="784"/>
      <c r="AE33" s="785"/>
      <c r="AF33" s="786">
        <v>432</v>
      </c>
      <c r="AG33" s="787"/>
      <c r="AH33" s="787"/>
      <c r="AI33" s="787"/>
      <c r="AJ33" s="788"/>
      <c r="AK33" s="834">
        <v>260</v>
      </c>
      <c r="AL33" s="830"/>
      <c r="AM33" s="830"/>
      <c r="AN33" s="830"/>
      <c r="AO33" s="830"/>
      <c r="AP33" s="830">
        <v>1012</v>
      </c>
      <c r="AQ33" s="830"/>
      <c r="AR33" s="830"/>
      <c r="AS33" s="830"/>
      <c r="AT33" s="830"/>
      <c r="AU33" s="830">
        <v>634</v>
      </c>
      <c r="AV33" s="830"/>
      <c r="AW33" s="830"/>
      <c r="AX33" s="830"/>
      <c r="AY33" s="830"/>
      <c r="AZ33" s="831" t="s">
        <v>548</v>
      </c>
      <c r="BA33" s="831"/>
      <c r="BB33" s="831"/>
      <c r="BC33" s="831"/>
      <c r="BD33" s="831"/>
      <c r="BE33" s="832" t="s">
        <v>393</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t="s">
        <v>395</v>
      </c>
      <c r="C34" s="781"/>
      <c r="D34" s="781"/>
      <c r="E34" s="781"/>
      <c r="F34" s="781"/>
      <c r="G34" s="781"/>
      <c r="H34" s="781"/>
      <c r="I34" s="781"/>
      <c r="J34" s="781"/>
      <c r="K34" s="781"/>
      <c r="L34" s="781"/>
      <c r="M34" s="781"/>
      <c r="N34" s="781"/>
      <c r="O34" s="781"/>
      <c r="P34" s="782"/>
      <c r="Q34" s="783">
        <v>363</v>
      </c>
      <c r="R34" s="784"/>
      <c r="S34" s="784"/>
      <c r="T34" s="784"/>
      <c r="U34" s="784"/>
      <c r="V34" s="784">
        <v>258</v>
      </c>
      <c r="W34" s="784"/>
      <c r="X34" s="784"/>
      <c r="Y34" s="784"/>
      <c r="Z34" s="784"/>
      <c r="AA34" s="784">
        <v>105</v>
      </c>
      <c r="AB34" s="784"/>
      <c r="AC34" s="784"/>
      <c r="AD34" s="784"/>
      <c r="AE34" s="785"/>
      <c r="AF34" s="786">
        <v>120</v>
      </c>
      <c r="AG34" s="787"/>
      <c r="AH34" s="787"/>
      <c r="AI34" s="787"/>
      <c r="AJ34" s="788"/>
      <c r="AK34" s="834">
        <v>240</v>
      </c>
      <c r="AL34" s="830"/>
      <c r="AM34" s="830"/>
      <c r="AN34" s="830"/>
      <c r="AO34" s="830"/>
      <c r="AP34" s="830">
        <v>814</v>
      </c>
      <c r="AQ34" s="830"/>
      <c r="AR34" s="830"/>
      <c r="AS34" s="830"/>
      <c r="AT34" s="830"/>
      <c r="AU34" s="830">
        <v>814</v>
      </c>
      <c r="AV34" s="830"/>
      <c r="AW34" s="830"/>
      <c r="AX34" s="830"/>
      <c r="AY34" s="830"/>
      <c r="AZ34" s="831" t="s">
        <v>548</v>
      </c>
      <c r="BA34" s="831"/>
      <c r="BB34" s="831"/>
      <c r="BC34" s="831"/>
      <c r="BD34" s="831"/>
      <c r="BE34" s="832" t="s">
        <v>393</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396</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376</v>
      </c>
      <c r="B63" s="789" t="s">
        <v>397</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1110</v>
      </c>
      <c r="AG63" s="844"/>
      <c r="AH63" s="844"/>
      <c r="AI63" s="844"/>
      <c r="AJ63" s="845"/>
      <c r="AK63" s="846"/>
      <c r="AL63" s="841"/>
      <c r="AM63" s="841"/>
      <c r="AN63" s="841"/>
      <c r="AO63" s="841"/>
      <c r="AP63" s="844">
        <v>1970</v>
      </c>
      <c r="AQ63" s="844"/>
      <c r="AR63" s="844"/>
      <c r="AS63" s="844"/>
      <c r="AT63" s="844"/>
      <c r="AU63" s="844">
        <v>1515</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399</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400</v>
      </c>
      <c r="AV66" s="734"/>
      <c r="AW66" s="734"/>
      <c r="AX66" s="734"/>
      <c r="AY66" s="735"/>
      <c r="AZ66" s="733" t="s">
        <v>363</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549</v>
      </c>
      <c r="C68" s="870"/>
      <c r="D68" s="870"/>
      <c r="E68" s="870"/>
      <c r="F68" s="870"/>
      <c r="G68" s="870"/>
      <c r="H68" s="870"/>
      <c r="I68" s="870"/>
      <c r="J68" s="870"/>
      <c r="K68" s="870"/>
      <c r="L68" s="870"/>
      <c r="M68" s="870"/>
      <c r="N68" s="870"/>
      <c r="O68" s="870"/>
      <c r="P68" s="871"/>
      <c r="Q68" s="872">
        <v>4917</v>
      </c>
      <c r="R68" s="866"/>
      <c r="S68" s="866"/>
      <c r="T68" s="866"/>
      <c r="U68" s="866"/>
      <c r="V68" s="866">
        <v>4349</v>
      </c>
      <c r="W68" s="866"/>
      <c r="X68" s="866"/>
      <c r="Y68" s="866"/>
      <c r="Z68" s="866"/>
      <c r="AA68" s="866">
        <v>568</v>
      </c>
      <c r="AB68" s="866"/>
      <c r="AC68" s="866"/>
      <c r="AD68" s="866"/>
      <c r="AE68" s="866"/>
      <c r="AF68" s="866">
        <v>568</v>
      </c>
      <c r="AG68" s="866"/>
      <c r="AH68" s="866"/>
      <c r="AI68" s="866"/>
      <c r="AJ68" s="866"/>
      <c r="AK68" s="866">
        <v>11</v>
      </c>
      <c r="AL68" s="866"/>
      <c r="AM68" s="866"/>
      <c r="AN68" s="866"/>
      <c r="AO68" s="866"/>
      <c r="AP68" s="866" t="s">
        <v>548</v>
      </c>
      <c r="AQ68" s="866"/>
      <c r="AR68" s="866"/>
      <c r="AS68" s="866"/>
      <c r="AT68" s="866"/>
      <c r="AU68" s="866" t="s">
        <v>548</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550</v>
      </c>
      <c r="C69" s="874"/>
      <c r="D69" s="874"/>
      <c r="E69" s="874"/>
      <c r="F69" s="874"/>
      <c r="G69" s="874"/>
      <c r="H69" s="874"/>
      <c r="I69" s="874"/>
      <c r="J69" s="874"/>
      <c r="K69" s="874"/>
      <c r="L69" s="874"/>
      <c r="M69" s="874"/>
      <c r="N69" s="874"/>
      <c r="O69" s="874"/>
      <c r="P69" s="875"/>
      <c r="Q69" s="876">
        <v>96</v>
      </c>
      <c r="R69" s="830"/>
      <c r="S69" s="830"/>
      <c r="T69" s="830"/>
      <c r="U69" s="830"/>
      <c r="V69" s="830">
        <v>63</v>
      </c>
      <c r="W69" s="830"/>
      <c r="X69" s="830"/>
      <c r="Y69" s="830"/>
      <c r="Z69" s="830"/>
      <c r="AA69" s="830">
        <v>33</v>
      </c>
      <c r="AB69" s="830"/>
      <c r="AC69" s="830"/>
      <c r="AD69" s="830"/>
      <c r="AE69" s="830"/>
      <c r="AF69" s="830">
        <v>33</v>
      </c>
      <c r="AG69" s="830"/>
      <c r="AH69" s="830"/>
      <c r="AI69" s="830"/>
      <c r="AJ69" s="830"/>
      <c r="AK69" s="830" t="s">
        <v>548</v>
      </c>
      <c r="AL69" s="830"/>
      <c r="AM69" s="830"/>
      <c r="AN69" s="830"/>
      <c r="AO69" s="830"/>
      <c r="AP69" s="830" t="s">
        <v>548</v>
      </c>
      <c r="AQ69" s="830"/>
      <c r="AR69" s="830"/>
      <c r="AS69" s="830"/>
      <c r="AT69" s="830"/>
      <c r="AU69" s="830" t="s">
        <v>548</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551</v>
      </c>
      <c r="C70" s="874"/>
      <c r="D70" s="874"/>
      <c r="E70" s="874"/>
      <c r="F70" s="874"/>
      <c r="G70" s="874"/>
      <c r="H70" s="874"/>
      <c r="I70" s="874"/>
      <c r="J70" s="874"/>
      <c r="K70" s="874"/>
      <c r="L70" s="874"/>
      <c r="M70" s="874"/>
      <c r="N70" s="874"/>
      <c r="O70" s="874"/>
      <c r="P70" s="875"/>
      <c r="Q70" s="876">
        <v>2</v>
      </c>
      <c r="R70" s="830"/>
      <c r="S70" s="830"/>
      <c r="T70" s="830"/>
      <c r="U70" s="830"/>
      <c r="V70" s="830">
        <v>1</v>
      </c>
      <c r="W70" s="830"/>
      <c r="X70" s="830"/>
      <c r="Y70" s="830"/>
      <c r="Z70" s="830"/>
      <c r="AA70" s="830">
        <v>1</v>
      </c>
      <c r="AB70" s="830"/>
      <c r="AC70" s="830"/>
      <c r="AD70" s="830"/>
      <c r="AE70" s="830"/>
      <c r="AF70" s="830">
        <v>1</v>
      </c>
      <c r="AG70" s="830"/>
      <c r="AH70" s="830"/>
      <c r="AI70" s="830"/>
      <c r="AJ70" s="830"/>
      <c r="AK70" s="830" t="s">
        <v>548</v>
      </c>
      <c r="AL70" s="830"/>
      <c r="AM70" s="830"/>
      <c r="AN70" s="830"/>
      <c r="AO70" s="830"/>
      <c r="AP70" s="830" t="s">
        <v>548</v>
      </c>
      <c r="AQ70" s="830"/>
      <c r="AR70" s="830"/>
      <c r="AS70" s="830"/>
      <c r="AT70" s="830"/>
      <c r="AU70" s="830" t="s">
        <v>548</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552</v>
      </c>
      <c r="C71" s="874"/>
      <c r="D71" s="874"/>
      <c r="E71" s="874"/>
      <c r="F71" s="874"/>
      <c r="G71" s="874"/>
      <c r="H71" s="874"/>
      <c r="I71" s="874"/>
      <c r="J71" s="874"/>
      <c r="K71" s="874"/>
      <c r="L71" s="874"/>
      <c r="M71" s="874"/>
      <c r="N71" s="874"/>
      <c r="O71" s="874"/>
      <c r="P71" s="875"/>
      <c r="Q71" s="876">
        <v>75</v>
      </c>
      <c r="R71" s="830"/>
      <c r="S71" s="830"/>
      <c r="T71" s="830"/>
      <c r="U71" s="830"/>
      <c r="V71" s="830">
        <v>68</v>
      </c>
      <c r="W71" s="830"/>
      <c r="X71" s="830"/>
      <c r="Y71" s="830"/>
      <c r="Z71" s="830"/>
      <c r="AA71" s="830">
        <v>7</v>
      </c>
      <c r="AB71" s="830"/>
      <c r="AC71" s="830"/>
      <c r="AD71" s="830"/>
      <c r="AE71" s="830"/>
      <c r="AF71" s="830">
        <v>7</v>
      </c>
      <c r="AG71" s="830"/>
      <c r="AH71" s="830"/>
      <c r="AI71" s="830"/>
      <c r="AJ71" s="830"/>
      <c r="AK71" s="830">
        <v>17</v>
      </c>
      <c r="AL71" s="830"/>
      <c r="AM71" s="830"/>
      <c r="AN71" s="830"/>
      <c r="AO71" s="830"/>
      <c r="AP71" s="830" t="s">
        <v>548</v>
      </c>
      <c r="AQ71" s="830"/>
      <c r="AR71" s="830"/>
      <c r="AS71" s="830"/>
      <c r="AT71" s="830"/>
      <c r="AU71" s="830" t="s">
        <v>548</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553</v>
      </c>
      <c r="C72" s="874"/>
      <c r="D72" s="874"/>
      <c r="E72" s="874"/>
      <c r="F72" s="874"/>
      <c r="G72" s="874"/>
      <c r="H72" s="874"/>
      <c r="I72" s="874"/>
      <c r="J72" s="874"/>
      <c r="K72" s="874"/>
      <c r="L72" s="874"/>
      <c r="M72" s="874"/>
      <c r="N72" s="874"/>
      <c r="O72" s="874"/>
      <c r="P72" s="875"/>
      <c r="Q72" s="876">
        <v>143031</v>
      </c>
      <c r="R72" s="830"/>
      <c r="S72" s="830"/>
      <c r="T72" s="830"/>
      <c r="U72" s="830"/>
      <c r="V72" s="830">
        <v>140009</v>
      </c>
      <c r="W72" s="830"/>
      <c r="X72" s="830"/>
      <c r="Y72" s="830"/>
      <c r="Z72" s="830"/>
      <c r="AA72" s="830">
        <v>3022</v>
      </c>
      <c r="AB72" s="830"/>
      <c r="AC72" s="830"/>
      <c r="AD72" s="830"/>
      <c r="AE72" s="830"/>
      <c r="AF72" s="830">
        <v>3022</v>
      </c>
      <c r="AG72" s="830"/>
      <c r="AH72" s="830"/>
      <c r="AI72" s="830"/>
      <c r="AJ72" s="830"/>
      <c r="AK72" s="830" t="s">
        <v>548</v>
      </c>
      <c r="AL72" s="830"/>
      <c r="AM72" s="830"/>
      <c r="AN72" s="830"/>
      <c r="AO72" s="830"/>
      <c r="AP72" s="830" t="s">
        <v>548</v>
      </c>
      <c r="AQ72" s="830"/>
      <c r="AR72" s="830"/>
      <c r="AS72" s="830"/>
      <c r="AT72" s="830"/>
      <c r="AU72" s="830" t="s">
        <v>548</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554</v>
      </c>
      <c r="C73" s="874"/>
      <c r="D73" s="874"/>
      <c r="E73" s="874"/>
      <c r="F73" s="874"/>
      <c r="G73" s="874"/>
      <c r="H73" s="874"/>
      <c r="I73" s="874"/>
      <c r="J73" s="874"/>
      <c r="K73" s="874"/>
      <c r="L73" s="874"/>
      <c r="M73" s="874"/>
      <c r="N73" s="874"/>
      <c r="O73" s="874"/>
      <c r="P73" s="875"/>
      <c r="Q73" s="876">
        <v>59</v>
      </c>
      <c r="R73" s="830"/>
      <c r="S73" s="830"/>
      <c r="T73" s="830"/>
      <c r="U73" s="830"/>
      <c r="V73" s="830">
        <v>54</v>
      </c>
      <c r="W73" s="830"/>
      <c r="X73" s="830"/>
      <c r="Y73" s="830"/>
      <c r="Z73" s="830"/>
      <c r="AA73" s="830">
        <v>5</v>
      </c>
      <c r="AB73" s="830"/>
      <c r="AC73" s="830"/>
      <c r="AD73" s="830"/>
      <c r="AE73" s="830"/>
      <c r="AF73" s="830">
        <v>5</v>
      </c>
      <c r="AG73" s="830"/>
      <c r="AH73" s="830"/>
      <c r="AI73" s="830"/>
      <c r="AJ73" s="830"/>
      <c r="AK73" s="830" t="s">
        <v>548</v>
      </c>
      <c r="AL73" s="830"/>
      <c r="AM73" s="830"/>
      <c r="AN73" s="830"/>
      <c r="AO73" s="830"/>
      <c r="AP73" s="830" t="s">
        <v>548</v>
      </c>
      <c r="AQ73" s="830"/>
      <c r="AR73" s="830"/>
      <c r="AS73" s="830"/>
      <c r="AT73" s="830"/>
      <c r="AU73" s="830" t="s">
        <v>548</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555</v>
      </c>
      <c r="C74" s="874"/>
      <c r="D74" s="874"/>
      <c r="E74" s="874"/>
      <c r="F74" s="874"/>
      <c r="G74" s="874"/>
      <c r="H74" s="874"/>
      <c r="I74" s="874"/>
      <c r="J74" s="874"/>
      <c r="K74" s="874"/>
      <c r="L74" s="874"/>
      <c r="M74" s="874"/>
      <c r="N74" s="874"/>
      <c r="O74" s="874"/>
      <c r="P74" s="875"/>
      <c r="Q74" s="876">
        <v>0</v>
      </c>
      <c r="R74" s="830"/>
      <c r="S74" s="830"/>
      <c r="T74" s="830"/>
      <c r="U74" s="830"/>
      <c r="V74" s="830">
        <v>0</v>
      </c>
      <c r="W74" s="830"/>
      <c r="X74" s="830"/>
      <c r="Y74" s="830"/>
      <c r="Z74" s="830"/>
      <c r="AA74" s="830">
        <v>0</v>
      </c>
      <c r="AB74" s="830"/>
      <c r="AC74" s="830"/>
      <c r="AD74" s="830"/>
      <c r="AE74" s="830"/>
      <c r="AF74" s="830">
        <v>0</v>
      </c>
      <c r="AG74" s="830"/>
      <c r="AH74" s="830"/>
      <c r="AI74" s="830"/>
      <c r="AJ74" s="830"/>
      <c r="AK74" s="830" t="s">
        <v>548</v>
      </c>
      <c r="AL74" s="830"/>
      <c r="AM74" s="830"/>
      <c r="AN74" s="830"/>
      <c r="AO74" s="830"/>
      <c r="AP74" s="830" t="s">
        <v>548</v>
      </c>
      <c r="AQ74" s="830"/>
      <c r="AR74" s="830"/>
      <c r="AS74" s="830"/>
      <c r="AT74" s="830"/>
      <c r="AU74" s="830" t="s">
        <v>548</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556</v>
      </c>
      <c r="C75" s="874"/>
      <c r="D75" s="874"/>
      <c r="E75" s="874"/>
      <c r="F75" s="874"/>
      <c r="G75" s="874"/>
      <c r="H75" s="874"/>
      <c r="I75" s="874"/>
      <c r="J75" s="874"/>
      <c r="K75" s="874"/>
      <c r="L75" s="874"/>
      <c r="M75" s="874"/>
      <c r="N75" s="874"/>
      <c r="O75" s="874"/>
      <c r="P75" s="875"/>
      <c r="Q75" s="877">
        <v>1129</v>
      </c>
      <c r="R75" s="878"/>
      <c r="S75" s="878"/>
      <c r="T75" s="878"/>
      <c r="U75" s="834"/>
      <c r="V75" s="879">
        <v>1041</v>
      </c>
      <c r="W75" s="878"/>
      <c r="X75" s="878"/>
      <c r="Y75" s="878"/>
      <c r="Z75" s="834"/>
      <c r="AA75" s="879">
        <v>88</v>
      </c>
      <c r="AB75" s="878"/>
      <c r="AC75" s="878"/>
      <c r="AD75" s="878"/>
      <c r="AE75" s="834"/>
      <c r="AF75" s="879">
        <v>88</v>
      </c>
      <c r="AG75" s="878"/>
      <c r="AH75" s="878"/>
      <c r="AI75" s="878"/>
      <c r="AJ75" s="834"/>
      <c r="AK75" s="879" t="s">
        <v>548</v>
      </c>
      <c r="AL75" s="878"/>
      <c r="AM75" s="878"/>
      <c r="AN75" s="878"/>
      <c r="AO75" s="834"/>
      <c r="AP75" s="879" t="s">
        <v>548</v>
      </c>
      <c r="AQ75" s="878"/>
      <c r="AR75" s="878"/>
      <c r="AS75" s="878"/>
      <c r="AT75" s="834"/>
      <c r="AU75" s="879" t="s">
        <v>548</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557</v>
      </c>
      <c r="C76" s="874"/>
      <c r="D76" s="874"/>
      <c r="E76" s="874"/>
      <c r="F76" s="874"/>
      <c r="G76" s="874"/>
      <c r="H76" s="874"/>
      <c r="I76" s="874"/>
      <c r="J76" s="874"/>
      <c r="K76" s="874"/>
      <c r="L76" s="874"/>
      <c r="M76" s="874"/>
      <c r="N76" s="874"/>
      <c r="O76" s="874"/>
      <c r="P76" s="875"/>
      <c r="Q76" s="877">
        <v>1048</v>
      </c>
      <c r="R76" s="878"/>
      <c r="S76" s="878"/>
      <c r="T76" s="878"/>
      <c r="U76" s="834"/>
      <c r="V76" s="879">
        <v>1013</v>
      </c>
      <c r="W76" s="878"/>
      <c r="X76" s="878"/>
      <c r="Y76" s="878"/>
      <c r="Z76" s="834"/>
      <c r="AA76" s="879">
        <v>35</v>
      </c>
      <c r="AB76" s="878"/>
      <c r="AC76" s="878"/>
      <c r="AD76" s="878"/>
      <c r="AE76" s="834"/>
      <c r="AF76" s="879">
        <v>35</v>
      </c>
      <c r="AG76" s="878"/>
      <c r="AH76" s="878"/>
      <c r="AI76" s="878"/>
      <c r="AJ76" s="834"/>
      <c r="AK76" s="879" t="s">
        <v>548</v>
      </c>
      <c r="AL76" s="878"/>
      <c r="AM76" s="878"/>
      <c r="AN76" s="878"/>
      <c r="AO76" s="834"/>
      <c r="AP76" s="879" t="s">
        <v>548</v>
      </c>
      <c r="AQ76" s="878"/>
      <c r="AR76" s="878"/>
      <c r="AS76" s="878"/>
      <c r="AT76" s="834"/>
      <c r="AU76" s="879" t="s">
        <v>548</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558</v>
      </c>
      <c r="C77" s="874"/>
      <c r="D77" s="874"/>
      <c r="E77" s="874"/>
      <c r="F77" s="874"/>
      <c r="G77" s="874"/>
      <c r="H77" s="874"/>
      <c r="I77" s="874"/>
      <c r="J77" s="874"/>
      <c r="K77" s="874"/>
      <c r="L77" s="874"/>
      <c r="M77" s="874"/>
      <c r="N77" s="874"/>
      <c r="O77" s="874"/>
      <c r="P77" s="875"/>
      <c r="Q77" s="877">
        <v>296</v>
      </c>
      <c r="R77" s="878"/>
      <c r="S77" s="878"/>
      <c r="T77" s="878"/>
      <c r="U77" s="834"/>
      <c r="V77" s="879">
        <v>248</v>
      </c>
      <c r="W77" s="878"/>
      <c r="X77" s="878"/>
      <c r="Y77" s="878"/>
      <c r="Z77" s="834"/>
      <c r="AA77" s="879">
        <v>48</v>
      </c>
      <c r="AB77" s="878"/>
      <c r="AC77" s="878"/>
      <c r="AD77" s="878"/>
      <c r="AE77" s="834"/>
      <c r="AF77" s="879">
        <v>48</v>
      </c>
      <c r="AG77" s="878"/>
      <c r="AH77" s="878"/>
      <c r="AI77" s="878"/>
      <c r="AJ77" s="834"/>
      <c r="AK77" s="879" t="s">
        <v>548</v>
      </c>
      <c r="AL77" s="878"/>
      <c r="AM77" s="878"/>
      <c r="AN77" s="878"/>
      <c r="AO77" s="834"/>
      <c r="AP77" s="879" t="s">
        <v>548</v>
      </c>
      <c r="AQ77" s="878"/>
      <c r="AR77" s="878"/>
      <c r="AS77" s="878"/>
      <c r="AT77" s="834"/>
      <c r="AU77" s="879" t="s">
        <v>548</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t="s">
        <v>559</v>
      </c>
      <c r="C78" s="874"/>
      <c r="D78" s="874"/>
      <c r="E78" s="874"/>
      <c r="F78" s="874"/>
      <c r="G78" s="874"/>
      <c r="H78" s="874"/>
      <c r="I78" s="874"/>
      <c r="J78" s="874"/>
      <c r="K78" s="874"/>
      <c r="L78" s="874"/>
      <c r="M78" s="874"/>
      <c r="N78" s="874"/>
      <c r="O78" s="874"/>
      <c r="P78" s="875"/>
      <c r="Q78" s="876">
        <v>40</v>
      </c>
      <c r="R78" s="830"/>
      <c r="S78" s="830"/>
      <c r="T78" s="830"/>
      <c r="U78" s="830"/>
      <c r="V78" s="830">
        <v>35</v>
      </c>
      <c r="W78" s="830"/>
      <c r="X78" s="830"/>
      <c r="Y78" s="830"/>
      <c r="Z78" s="830"/>
      <c r="AA78" s="830">
        <v>5</v>
      </c>
      <c r="AB78" s="830"/>
      <c r="AC78" s="830"/>
      <c r="AD78" s="830"/>
      <c r="AE78" s="830"/>
      <c r="AF78" s="830">
        <v>5</v>
      </c>
      <c r="AG78" s="830"/>
      <c r="AH78" s="830"/>
      <c r="AI78" s="830"/>
      <c r="AJ78" s="830"/>
      <c r="AK78" s="830" t="s">
        <v>548</v>
      </c>
      <c r="AL78" s="830"/>
      <c r="AM78" s="830"/>
      <c r="AN78" s="830"/>
      <c r="AO78" s="830"/>
      <c r="AP78" s="830" t="s">
        <v>548</v>
      </c>
      <c r="AQ78" s="830"/>
      <c r="AR78" s="830"/>
      <c r="AS78" s="830"/>
      <c r="AT78" s="830"/>
      <c r="AU78" s="830" t="s">
        <v>548</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t="s">
        <v>560</v>
      </c>
      <c r="C79" s="874"/>
      <c r="D79" s="874"/>
      <c r="E79" s="874"/>
      <c r="F79" s="874"/>
      <c r="G79" s="874"/>
      <c r="H79" s="874"/>
      <c r="I79" s="874"/>
      <c r="J79" s="874"/>
      <c r="K79" s="874"/>
      <c r="L79" s="874"/>
      <c r="M79" s="874"/>
      <c r="N79" s="874"/>
      <c r="O79" s="874"/>
      <c r="P79" s="875"/>
      <c r="Q79" s="876">
        <v>729</v>
      </c>
      <c r="R79" s="830"/>
      <c r="S79" s="830"/>
      <c r="T79" s="830"/>
      <c r="U79" s="830"/>
      <c r="V79" s="830">
        <v>676</v>
      </c>
      <c r="W79" s="830"/>
      <c r="X79" s="830"/>
      <c r="Y79" s="830"/>
      <c r="Z79" s="830"/>
      <c r="AA79" s="830">
        <v>53</v>
      </c>
      <c r="AB79" s="830"/>
      <c r="AC79" s="830"/>
      <c r="AD79" s="830"/>
      <c r="AE79" s="830"/>
      <c r="AF79" s="830">
        <v>53</v>
      </c>
      <c r="AG79" s="830"/>
      <c r="AH79" s="830"/>
      <c r="AI79" s="830"/>
      <c r="AJ79" s="830"/>
      <c r="AK79" s="830">
        <v>139</v>
      </c>
      <c r="AL79" s="830"/>
      <c r="AM79" s="830"/>
      <c r="AN79" s="830"/>
      <c r="AO79" s="830"/>
      <c r="AP79" s="830">
        <v>202</v>
      </c>
      <c r="AQ79" s="830"/>
      <c r="AR79" s="830"/>
      <c r="AS79" s="830"/>
      <c r="AT79" s="830"/>
      <c r="AU79" s="830">
        <v>140</v>
      </c>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t="s">
        <v>561</v>
      </c>
      <c r="C80" s="874"/>
      <c r="D80" s="874"/>
      <c r="E80" s="874"/>
      <c r="F80" s="874"/>
      <c r="G80" s="874"/>
      <c r="H80" s="874"/>
      <c r="I80" s="874"/>
      <c r="J80" s="874"/>
      <c r="K80" s="874"/>
      <c r="L80" s="874"/>
      <c r="M80" s="874"/>
      <c r="N80" s="874"/>
      <c r="O80" s="874"/>
      <c r="P80" s="875"/>
      <c r="Q80" s="876">
        <v>566</v>
      </c>
      <c r="R80" s="830"/>
      <c r="S80" s="830"/>
      <c r="T80" s="830"/>
      <c r="U80" s="830"/>
      <c r="V80" s="830">
        <v>529</v>
      </c>
      <c r="W80" s="830"/>
      <c r="X80" s="830"/>
      <c r="Y80" s="830"/>
      <c r="Z80" s="830"/>
      <c r="AA80" s="830">
        <v>37</v>
      </c>
      <c r="AB80" s="830"/>
      <c r="AC80" s="830"/>
      <c r="AD80" s="830"/>
      <c r="AE80" s="830"/>
      <c r="AF80" s="830">
        <v>37</v>
      </c>
      <c r="AG80" s="830"/>
      <c r="AH80" s="830"/>
      <c r="AI80" s="830"/>
      <c r="AJ80" s="830"/>
      <c r="AK80" s="830" t="s">
        <v>548</v>
      </c>
      <c r="AL80" s="830"/>
      <c r="AM80" s="830"/>
      <c r="AN80" s="830"/>
      <c r="AO80" s="830"/>
      <c r="AP80" s="830" t="s">
        <v>548</v>
      </c>
      <c r="AQ80" s="830"/>
      <c r="AR80" s="830"/>
      <c r="AS80" s="830"/>
      <c r="AT80" s="830"/>
      <c r="AU80" s="830" t="s">
        <v>548</v>
      </c>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376</v>
      </c>
      <c r="B88" s="789" t="s">
        <v>401</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3902</v>
      </c>
      <c r="AG88" s="844"/>
      <c r="AH88" s="844"/>
      <c r="AI88" s="844"/>
      <c r="AJ88" s="844"/>
      <c r="AK88" s="841"/>
      <c r="AL88" s="841"/>
      <c r="AM88" s="841"/>
      <c r="AN88" s="841"/>
      <c r="AO88" s="841"/>
      <c r="AP88" s="844">
        <v>202</v>
      </c>
      <c r="AQ88" s="844"/>
      <c r="AR88" s="844"/>
      <c r="AS88" s="844"/>
      <c r="AT88" s="844"/>
      <c r="AU88" s="844">
        <v>140</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402</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11</v>
      </c>
      <c r="CS102" s="852"/>
      <c r="CT102" s="852"/>
      <c r="CU102" s="852"/>
      <c r="CV102" s="891"/>
      <c r="CW102" s="890" t="s">
        <v>548</v>
      </c>
      <c r="CX102" s="852"/>
      <c r="CY102" s="852"/>
      <c r="CZ102" s="852"/>
      <c r="DA102" s="891"/>
      <c r="DB102" s="890" t="s">
        <v>548</v>
      </c>
      <c r="DC102" s="852"/>
      <c r="DD102" s="852"/>
      <c r="DE102" s="852"/>
      <c r="DF102" s="891"/>
      <c r="DG102" s="890" t="s">
        <v>548</v>
      </c>
      <c r="DH102" s="852"/>
      <c r="DI102" s="852"/>
      <c r="DJ102" s="852"/>
      <c r="DK102" s="891"/>
      <c r="DL102" s="890" t="s">
        <v>548</v>
      </c>
      <c r="DM102" s="852"/>
      <c r="DN102" s="852"/>
      <c r="DO102" s="852"/>
      <c r="DP102" s="891"/>
      <c r="DQ102" s="890" t="s">
        <v>548</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403</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404</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407</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408</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409</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410</v>
      </c>
      <c r="AB109" s="893"/>
      <c r="AC109" s="893"/>
      <c r="AD109" s="893"/>
      <c r="AE109" s="894"/>
      <c r="AF109" s="892" t="s">
        <v>411</v>
      </c>
      <c r="AG109" s="893"/>
      <c r="AH109" s="893"/>
      <c r="AI109" s="893"/>
      <c r="AJ109" s="894"/>
      <c r="AK109" s="892" t="s">
        <v>293</v>
      </c>
      <c r="AL109" s="893"/>
      <c r="AM109" s="893"/>
      <c r="AN109" s="893"/>
      <c r="AO109" s="894"/>
      <c r="AP109" s="892" t="s">
        <v>412</v>
      </c>
      <c r="AQ109" s="893"/>
      <c r="AR109" s="893"/>
      <c r="AS109" s="893"/>
      <c r="AT109" s="895"/>
      <c r="AU109" s="912" t="s">
        <v>409</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410</v>
      </c>
      <c r="BR109" s="893"/>
      <c r="BS109" s="893"/>
      <c r="BT109" s="893"/>
      <c r="BU109" s="894"/>
      <c r="BV109" s="892" t="s">
        <v>411</v>
      </c>
      <c r="BW109" s="893"/>
      <c r="BX109" s="893"/>
      <c r="BY109" s="893"/>
      <c r="BZ109" s="894"/>
      <c r="CA109" s="892" t="s">
        <v>293</v>
      </c>
      <c r="CB109" s="893"/>
      <c r="CC109" s="893"/>
      <c r="CD109" s="893"/>
      <c r="CE109" s="894"/>
      <c r="CF109" s="913" t="s">
        <v>412</v>
      </c>
      <c r="CG109" s="913"/>
      <c r="CH109" s="913"/>
      <c r="CI109" s="913"/>
      <c r="CJ109" s="913"/>
      <c r="CK109" s="892" t="s">
        <v>413</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410</v>
      </c>
      <c r="DH109" s="893"/>
      <c r="DI109" s="893"/>
      <c r="DJ109" s="893"/>
      <c r="DK109" s="894"/>
      <c r="DL109" s="892" t="s">
        <v>411</v>
      </c>
      <c r="DM109" s="893"/>
      <c r="DN109" s="893"/>
      <c r="DO109" s="893"/>
      <c r="DP109" s="894"/>
      <c r="DQ109" s="892" t="s">
        <v>293</v>
      </c>
      <c r="DR109" s="893"/>
      <c r="DS109" s="893"/>
      <c r="DT109" s="893"/>
      <c r="DU109" s="894"/>
      <c r="DV109" s="892" t="s">
        <v>412</v>
      </c>
      <c r="DW109" s="893"/>
      <c r="DX109" s="893"/>
      <c r="DY109" s="893"/>
      <c r="DZ109" s="895"/>
    </row>
    <row r="110" spans="1:131" s="218" customFormat="1" ht="26.25" customHeight="1" x14ac:dyDescent="0.15">
      <c r="A110" s="896" t="s">
        <v>414</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1400444</v>
      </c>
      <c r="AB110" s="900"/>
      <c r="AC110" s="900"/>
      <c r="AD110" s="900"/>
      <c r="AE110" s="901"/>
      <c r="AF110" s="902">
        <v>1298518</v>
      </c>
      <c r="AG110" s="900"/>
      <c r="AH110" s="900"/>
      <c r="AI110" s="900"/>
      <c r="AJ110" s="901"/>
      <c r="AK110" s="902">
        <v>1264904</v>
      </c>
      <c r="AL110" s="900"/>
      <c r="AM110" s="900"/>
      <c r="AN110" s="900"/>
      <c r="AO110" s="901"/>
      <c r="AP110" s="903">
        <v>31</v>
      </c>
      <c r="AQ110" s="904"/>
      <c r="AR110" s="904"/>
      <c r="AS110" s="904"/>
      <c r="AT110" s="905"/>
      <c r="AU110" s="906" t="s">
        <v>69</v>
      </c>
      <c r="AV110" s="907"/>
      <c r="AW110" s="907"/>
      <c r="AX110" s="907"/>
      <c r="AY110" s="907"/>
      <c r="AZ110" s="929" t="s">
        <v>415</v>
      </c>
      <c r="BA110" s="897"/>
      <c r="BB110" s="897"/>
      <c r="BC110" s="897"/>
      <c r="BD110" s="897"/>
      <c r="BE110" s="897"/>
      <c r="BF110" s="897"/>
      <c r="BG110" s="897"/>
      <c r="BH110" s="897"/>
      <c r="BI110" s="897"/>
      <c r="BJ110" s="897"/>
      <c r="BK110" s="897"/>
      <c r="BL110" s="897"/>
      <c r="BM110" s="897"/>
      <c r="BN110" s="897"/>
      <c r="BO110" s="897"/>
      <c r="BP110" s="898"/>
      <c r="BQ110" s="930">
        <v>9112867</v>
      </c>
      <c r="BR110" s="931"/>
      <c r="BS110" s="931"/>
      <c r="BT110" s="931"/>
      <c r="BU110" s="931"/>
      <c r="BV110" s="931">
        <v>8503058</v>
      </c>
      <c r="BW110" s="931"/>
      <c r="BX110" s="931"/>
      <c r="BY110" s="931"/>
      <c r="BZ110" s="931"/>
      <c r="CA110" s="931">
        <v>8017493</v>
      </c>
      <c r="CB110" s="931"/>
      <c r="CC110" s="931"/>
      <c r="CD110" s="931"/>
      <c r="CE110" s="931"/>
      <c r="CF110" s="944">
        <v>196.6</v>
      </c>
      <c r="CG110" s="945"/>
      <c r="CH110" s="945"/>
      <c r="CI110" s="945"/>
      <c r="CJ110" s="945"/>
      <c r="CK110" s="946" t="s">
        <v>416</v>
      </c>
      <c r="CL110" s="947"/>
      <c r="CM110" s="929" t="s">
        <v>417</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418</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419</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420</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421</v>
      </c>
      <c r="B112" s="953"/>
      <c r="C112" s="923" t="s">
        <v>422</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423</v>
      </c>
      <c r="BA112" s="923"/>
      <c r="BB112" s="923"/>
      <c r="BC112" s="923"/>
      <c r="BD112" s="923"/>
      <c r="BE112" s="923"/>
      <c r="BF112" s="923"/>
      <c r="BG112" s="923"/>
      <c r="BH112" s="923"/>
      <c r="BI112" s="923"/>
      <c r="BJ112" s="923"/>
      <c r="BK112" s="923"/>
      <c r="BL112" s="923"/>
      <c r="BM112" s="923"/>
      <c r="BN112" s="923"/>
      <c r="BO112" s="923"/>
      <c r="BP112" s="924"/>
      <c r="BQ112" s="925">
        <v>1784528</v>
      </c>
      <c r="BR112" s="926"/>
      <c r="BS112" s="926"/>
      <c r="BT112" s="926"/>
      <c r="BU112" s="926"/>
      <c r="BV112" s="926">
        <v>1598192</v>
      </c>
      <c r="BW112" s="926"/>
      <c r="BX112" s="926"/>
      <c r="BY112" s="926"/>
      <c r="BZ112" s="926"/>
      <c r="CA112" s="926">
        <v>1514515</v>
      </c>
      <c r="CB112" s="926"/>
      <c r="CC112" s="926"/>
      <c r="CD112" s="926"/>
      <c r="CE112" s="926"/>
      <c r="CF112" s="920">
        <v>37.1</v>
      </c>
      <c r="CG112" s="921"/>
      <c r="CH112" s="921"/>
      <c r="CI112" s="921"/>
      <c r="CJ112" s="921"/>
      <c r="CK112" s="948"/>
      <c r="CL112" s="949"/>
      <c r="CM112" s="922" t="s">
        <v>424</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425</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267917</v>
      </c>
      <c r="AB113" s="938"/>
      <c r="AC113" s="938"/>
      <c r="AD113" s="938"/>
      <c r="AE113" s="939"/>
      <c r="AF113" s="940">
        <v>247928</v>
      </c>
      <c r="AG113" s="938"/>
      <c r="AH113" s="938"/>
      <c r="AI113" s="938"/>
      <c r="AJ113" s="939"/>
      <c r="AK113" s="940">
        <v>240845</v>
      </c>
      <c r="AL113" s="938"/>
      <c r="AM113" s="938"/>
      <c r="AN113" s="938"/>
      <c r="AO113" s="939"/>
      <c r="AP113" s="941">
        <v>5.9</v>
      </c>
      <c r="AQ113" s="942"/>
      <c r="AR113" s="942"/>
      <c r="AS113" s="942"/>
      <c r="AT113" s="943"/>
      <c r="AU113" s="908"/>
      <c r="AV113" s="909"/>
      <c r="AW113" s="909"/>
      <c r="AX113" s="909"/>
      <c r="AY113" s="909"/>
      <c r="AZ113" s="922" t="s">
        <v>426</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v>139646</v>
      </c>
      <c r="CB113" s="926"/>
      <c r="CC113" s="926"/>
      <c r="CD113" s="926"/>
      <c r="CE113" s="926"/>
      <c r="CF113" s="920">
        <v>3.4</v>
      </c>
      <c r="CG113" s="921"/>
      <c r="CH113" s="921"/>
      <c r="CI113" s="921"/>
      <c r="CJ113" s="921"/>
      <c r="CK113" s="948"/>
      <c r="CL113" s="949"/>
      <c r="CM113" s="922" t="s">
        <v>427</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428</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6659</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429</v>
      </c>
      <c r="BA114" s="923"/>
      <c r="BB114" s="923"/>
      <c r="BC114" s="923"/>
      <c r="BD114" s="923"/>
      <c r="BE114" s="923"/>
      <c r="BF114" s="923"/>
      <c r="BG114" s="923"/>
      <c r="BH114" s="923"/>
      <c r="BI114" s="923"/>
      <c r="BJ114" s="923"/>
      <c r="BK114" s="923"/>
      <c r="BL114" s="923"/>
      <c r="BM114" s="923"/>
      <c r="BN114" s="923"/>
      <c r="BO114" s="923"/>
      <c r="BP114" s="924"/>
      <c r="BQ114" s="925">
        <v>551330</v>
      </c>
      <c r="BR114" s="926"/>
      <c r="BS114" s="926"/>
      <c r="BT114" s="926"/>
      <c r="BU114" s="926"/>
      <c r="BV114" s="926">
        <v>561918</v>
      </c>
      <c r="BW114" s="926"/>
      <c r="BX114" s="926"/>
      <c r="BY114" s="926"/>
      <c r="BZ114" s="926"/>
      <c r="CA114" s="926">
        <v>506209</v>
      </c>
      <c r="CB114" s="926"/>
      <c r="CC114" s="926"/>
      <c r="CD114" s="926"/>
      <c r="CE114" s="926"/>
      <c r="CF114" s="920">
        <v>12.4</v>
      </c>
      <c r="CG114" s="921"/>
      <c r="CH114" s="921"/>
      <c r="CI114" s="921"/>
      <c r="CJ114" s="921"/>
      <c r="CK114" s="948"/>
      <c r="CL114" s="949"/>
      <c r="CM114" s="922" t="s">
        <v>430</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431</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432</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433</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434</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435</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436</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176</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437</v>
      </c>
      <c r="Z117" s="894"/>
      <c r="AA117" s="978">
        <v>1675020</v>
      </c>
      <c r="AB117" s="979"/>
      <c r="AC117" s="979"/>
      <c r="AD117" s="979"/>
      <c r="AE117" s="980"/>
      <c r="AF117" s="981">
        <v>1546446</v>
      </c>
      <c r="AG117" s="979"/>
      <c r="AH117" s="979"/>
      <c r="AI117" s="979"/>
      <c r="AJ117" s="980"/>
      <c r="AK117" s="981">
        <v>1505749</v>
      </c>
      <c r="AL117" s="979"/>
      <c r="AM117" s="979"/>
      <c r="AN117" s="979"/>
      <c r="AO117" s="980"/>
      <c r="AP117" s="982"/>
      <c r="AQ117" s="983"/>
      <c r="AR117" s="983"/>
      <c r="AS117" s="983"/>
      <c r="AT117" s="984"/>
      <c r="AU117" s="908"/>
      <c r="AV117" s="909"/>
      <c r="AW117" s="909"/>
      <c r="AX117" s="909"/>
      <c r="AY117" s="909"/>
      <c r="AZ117" s="974" t="s">
        <v>438</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439</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413</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410</v>
      </c>
      <c r="AB118" s="893"/>
      <c r="AC118" s="893"/>
      <c r="AD118" s="893"/>
      <c r="AE118" s="894"/>
      <c r="AF118" s="892" t="s">
        <v>411</v>
      </c>
      <c r="AG118" s="893"/>
      <c r="AH118" s="893"/>
      <c r="AI118" s="893"/>
      <c r="AJ118" s="894"/>
      <c r="AK118" s="892" t="s">
        <v>293</v>
      </c>
      <c r="AL118" s="893"/>
      <c r="AM118" s="893"/>
      <c r="AN118" s="893"/>
      <c r="AO118" s="894"/>
      <c r="AP118" s="970" t="s">
        <v>412</v>
      </c>
      <c r="AQ118" s="971"/>
      <c r="AR118" s="971"/>
      <c r="AS118" s="971"/>
      <c r="AT118" s="972"/>
      <c r="AU118" s="908"/>
      <c r="AV118" s="909"/>
      <c r="AW118" s="909"/>
      <c r="AX118" s="909"/>
      <c r="AY118" s="909"/>
      <c r="AZ118" s="973" t="s">
        <v>440</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441</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416</v>
      </c>
      <c r="B119" s="947"/>
      <c r="C119" s="929" t="s">
        <v>417</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176</v>
      </c>
      <c r="BA119" s="239"/>
      <c r="BB119" s="239"/>
      <c r="BC119" s="239"/>
      <c r="BD119" s="239"/>
      <c r="BE119" s="239"/>
      <c r="BF119" s="239"/>
      <c r="BG119" s="239"/>
      <c r="BH119" s="239"/>
      <c r="BI119" s="239"/>
      <c r="BJ119" s="239"/>
      <c r="BK119" s="239"/>
      <c r="BL119" s="239"/>
      <c r="BM119" s="239"/>
      <c r="BN119" s="239"/>
      <c r="BO119" s="977" t="s">
        <v>442</v>
      </c>
      <c r="BP119" s="1005"/>
      <c r="BQ119" s="999">
        <v>11448725</v>
      </c>
      <c r="BR119" s="1000"/>
      <c r="BS119" s="1000"/>
      <c r="BT119" s="1000"/>
      <c r="BU119" s="1000"/>
      <c r="BV119" s="1000">
        <v>10663168</v>
      </c>
      <c r="BW119" s="1000"/>
      <c r="BX119" s="1000"/>
      <c r="BY119" s="1000"/>
      <c r="BZ119" s="1000"/>
      <c r="CA119" s="1000">
        <v>10177863</v>
      </c>
      <c r="CB119" s="1000"/>
      <c r="CC119" s="1000"/>
      <c r="CD119" s="1000"/>
      <c r="CE119" s="1000"/>
      <c r="CF119" s="1001"/>
      <c r="CG119" s="1002"/>
      <c r="CH119" s="1002"/>
      <c r="CI119" s="1002"/>
      <c r="CJ119" s="1003"/>
      <c r="CK119" s="950"/>
      <c r="CL119" s="951"/>
      <c r="CM119" s="973" t="s">
        <v>443</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420</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444</v>
      </c>
      <c r="AV120" s="992"/>
      <c r="AW120" s="992"/>
      <c r="AX120" s="992"/>
      <c r="AY120" s="993"/>
      <c r="AZ120" s="929" t="s">
        <v>445</v>
      </c>
      <c r="BA120" s="897"/>
      <c r="BB120" s="897"/>
      <c r="BC120" s="897"/>
      <c r="BD120" s="897"/>
      <c r="BE120" s="897"/>
      <c r="BF120" s="897"/>
      <c r="BG120" s="897"/>
      <c r="BH120" s="897"/>
      <c r="BI120" s="897"/>
      <c r="BJ120" s="897"/>
      <c r="BK120" s="897"/>
      <c r="BL120" s="897"/>
      <c r="BM120" s="897"/>
      <c r="BN120" s="897"/>
      <c r="BO120" s="897"/>
      <c r="BP120" s="898"/>
      <c r="BQ120" s="930">
        <v>3523545</v>
      </c>
      <c r="BR120" s="931"/>
      <c r="BS120" s="931"/>
      <c r="BT120" s="931"/>
      <c r="BU120" s="931"/>
      <c r="BV120" s="931">
        <v>3624202</v>
      </c>
      <c r="BW120" s="931"/>
      <c r="BX120" s="931"/>
      <c r="BY120" s="931"/>
      <c r="BZ120" s="931"/>
      <c r="CA120" s="931">
        <v>3670076</v>
      </c>
      <c r="CB120" s="931"/>
      <c r="CC120" s="931"/>
      <c r="CD120" s="931"/>
      <c r="CE120" s="931"/>
      <c r="CF120" s="944">
        <v>90</v>
      </c>
      <c r="CG120" s="945"/>
      <c r="CH120" s="945"/>
      <c r="CI120" s="945"/>
      <c r="CJ120" s="945"/>
      <c r="CK120" s="1006" t="s">
        <v>446</v>
      </c>
      <c r="CL120" s="1007"/>
      <c r="CM120" s="1007"/>
      <c r="CN120" s="1007"/>
      <c r="CO120" s="1008"/>
      <c r="CP120" s="1014" t="s">
        <v>395</v>
      </c>
      <c r="CQ120" s="1015"/>
      <c r="CR120" s="1015"/>
      <c r="CS120" s="1015"/>
      <c r="CT120" s="1015"/>
      <c r="CU120" s="1015"/>
      <c r="CV120" s="1015"/>
      <c r="CW120" s="1015"/>
      <c r="CX120" s="1015"/>
      <c r="CY120" s="1015"/>
      <c r="CZ120" s="1015"/>
      <c r="DA120" s="1015"/>
      <c r="DB120" s="1015"/>
      <c r="DC120" s="1015"/>
      <c r="DD120" s="1015"/>
      <c r="DE120" s="1015"/>
      <c r="DF120" s="1016"/>
      <c r="DG120" s="930" t="s">
        <v>122</v>
      </c>
      <c r="DH120" s="931"/>
      <c r="DI120" s="931"/>
      <c r="DJ120" s="931"/>
      <c r="DK120" s="931"/>
      <c r="DL120" s="931" t="s">
        <v>122</v>
      </c>
      <c r="DM120" s="931"/>
      <c r="DN120" s="931"/>
      <c r="DO120" s="931"/>
      <c r="DP120" s="931"/>
      <c r="DQ120" s="931">
        <v>813651</v>
      </c>
      <c r="DR120" s="931"/>
      <c r="DS120" s="931"/>
      <c r="DT120" s="931"/>
      <c r="DU120" s="931"/>
      <c r="DV120" s="932">
        <v>19.899999999999999</v>
      </c>
      <c r="DW120" s="932"/>
      <c r="DX120" s="932"/>
      <c r="DY120" s="932"/>
      <c r="DZ120" s="933"/>
    </row>
    <row r="121" spans="1:130" s="218" customFormat="1" ht="26.25" customHeight="1" x14ac:dyDescent="0.15">
      <c r="A121" s="1057"/>
      <c r="B121" s="949"/>
      <c r="C121" s="974" t="s">
        <v>447</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448</v>
      </c>
      <c r="BA121" s="923"/>
      <c r="BB121" s="923"/>
      <c r="BC121" s="923"/>
      <c r="BD121" s="923"/>
      <c r="BE121" s="923"/>
      <c r="BF121" s="923"/>
      <c r="BG121" s="923"/>
      <c r="BH121" s="923"/>
      <c r="BI121" s="923"/>
      <c r="BJ121" s="923"/>
      <c r="BK121" s="923"/>
      <c r="BL121" s="923"/>
      <c r="BM121" s="923"/>
      <c r="BN121" s="923"/>
      <c r="BO121" s="923"/>
      <c r="BP121" s="924"/>
      <c r="BQ121" s="925" t="s">
        <v>122</v>
      </c>
      <c r="BR121" s="926"/>
      <c r="BS121" s="926"/>
      <c r="BT121" s="926"/>
      <c r="BU121" s="926"/>
      <c r="BV121" s="926" t="s">
        <v>122</v>
      </c>
      <c r="BW121" s="926"/>
      <c r="BX121" s="926"/>
      <c r="BY121" s="926"/>
      <c r="BZ121" s="926"/>
      <c r="CA121" s="926" t="s">
        <v>122</v>
      </c>
      <c r="CB121" s="926"/>
      <c r="CC121" s="926"/>
      <c r="CD121" s="926"/>
      <c r="CE121" s="926"/>
      <c r="CF121" s="920" t="s">
        <v>122</v>
      </c>
      <c r="CG121" s="921"/>
      <c r="CH121" s="921"/>
      <c r="CI121" s="921"/>
      <c r="CJ121" s="921"/>
      <c r="CK121" s="1009"/>
      <c r="CL121" s="1010"/>
      <c r="CM121" s="1010"/>
      <c r="CN121" s="1010"/>
      <c r="CO121" s="1011"/>
      <c r="CP121" s="1019" t="s">
        <v>394</v>
      </c>
      <c r="CQ121" s="1020"/>
      <c r="CR121" s="1020"/>
      <c r="CS121" s="1020"/>
      <c r="CT121" s="1020"/>
      <c r="CU121" s="1020"/>
      <c r="CV121" s="1020"/>
      <c r="CW121" s="1020"/>
      <c r="CX121" s="1020"/>
      <c r="CY121" s="1020"/>
      <c r="CZ121" s="1020"/>
      <c r="DA121" s="1020"/>
      <c r="DB121" s="1020"/>
      <c r="DC121" s="1020"/>
      <c r="DD121" s="1020"/>
      <c r="DE121" s="1020"/>
      <c r="DF121" s="1021"/>
      <c r="DG121" s="925">
        <v>774310</v>
      </c>
      <c r="DH121" s="926"/>
      <c r="DI121" s="926"/>
      <c r="DJ121" s="926"/>
      <c r="DK121" s="926"/>
      <c r="DL121" s="926">
        <v>652744</v>
      </c>
      <c r="DM121" s="926"/>
      <c r="DN121" s="926"/>
      <c r="DO121" s="926"/>
      <c r="DP121" s="926"/>
      <c r="DQ121" s="926">
        <v>633714</v>
      </c>
      <c r="DR121" s="926"/>
      <c r="DS121" s="926"/>
      <c r="DT121" s="926"/>
      <c r="DU121" s="926"/>
      <c r="DV121" s="927">
        <v>15.5</v>
      </c>
      <c r="DW121" s="927"/>
      <c r="DX121" s="927"/>
      <c r="DY121" s="927"/>
      <c r="DZ121" s="928"/>
    </row>
    <row r="122" spans="1:130" s="218" customFormat="1" ht="26.25" customHeight="1" x14ac:dyDescent="0.15">
      <c r="A122" s="1057"/>
      <c r="B122" s="949"/>
      <c r="C122" s="922" t="s">
        <v>430</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449</v>
      </c>
      <c r="BA122" s="965"/>
      <c r="BB122" s="965"/>
      <c r="BC122" s="965"/>
      <c r="BD122" s="965"/>
      <c r="BE122" s="965"/>
      <c r="BF122" s="965"/>
      <c r="BG122" s="965"/>
      <c r="BH122" s="965"/>
      <c r="BI122" s="965"/>
      <c r="BJ122" s="965"/>
      <c r="BK122" s="965"/>
      <c r="BL122" s="965"/>
      <c r="BM122" s="965"/>
      <c r="BN122" s="965"/>
      <c r="BO122" s="965"/>
      <c r="BP122" s="966"/>
      <c r="BQ122" s="999">
        <v>7878469</v>
      </c>
      <c r="BR122" s="1000"/>
      <c r="BS122" s="1000"/>
      <c r="BT122" s="1000"/>
      <c r="BU122" s="1000"/>
      <c r="BV122" s="1000">
        <v>7547869</v>
      </c>
      <c r="BW122" s="1000"/>
      <c r="BX122" s="1000"/>
      <c r="BY122" s="1000"/>
      <c r="BZ122" s="1000"/>
      <c r="CA122" s="1000">
        <v>7063779</v>
      </c>
      <c r="CB122" s="1000"/>
      <c r="CC122" s="1000"/>
      <c r="CD122" s="1000"/>
      <c r="CE122" s="1000"/>
      <c r="CF122" s="1017">
        <v>173.2</v>
      </c>
      <c r="CG122" s="1018"/>
      <c r="CH122" s="1018"/>
      <c r="CI122" s="1018"/>
      <c r="CJ122" s="1018"/>
      <c r="CK122" s="1009"/>
      <c r="CL122" s="1010"/>
      <c r="CM122" s="1010"/>
      <c r="CN122" s="1010"/>
      <c r="CO122" s="1011"/>
      <c r="CP122" s="1019" t="s">
        <v>392</v>
      </c>
      <c r="CQ122" s="1020"/>
      <c r="CR122" s="1020"/>
      <c r="CS122" s="1020"/>
      <c r="CT122" s="1020"/>
      <c r="CU122" s="1020"/>
      <c r="CV122" s="1020"/>
      <c r="CW122" s="1020"/>
      <c r="CX122" s="1020"/>
      <c r="CY122" s="1020"/>
      <c r="CZ122" s="1020"/>
      <c r="DA122" s="1020"/>
      <c r="DB122" s="1020"/>
      <c r="DC122" s="1020"/>
      <c r="DD122" s="1020"/>
      <c r="DE122" s="1020"/>
      <c r="DF122" s="1021"/>
      <c r="DG122" s="925">
        <v>75381</v>
      </c>
      <c r="DH122" s="926"/>
      <c r="DI122" s="926"/>
      <c r="DJ122" s="926"/>
      <c r="DK122" s="926"/>
      <c r="DL122" s="926">
        <v>70106</v>
      </c>
      <c r="DM122" s="926"/>
      <c r="DN122" s="926"/>
      <c r="DO122" s="926"/>
      <c r="DP122" s="926"/>
      <c r="DQ122" s="926">
        <v>67150</v>
      </c>
      <c r="DR122" s="926"/>
      <c r="DS122" s="926"/>
      <c r="DT122" s="926"/>
      <c r="DU122" s="926"/>
      <c r="DV122" s="927">
        <v>1.6</v>
      </c>
      <c r="DW122" s="927"/>
      <c r="DX122" s="927"/>
      <c r="DY122" s="927"/>
      <c r="DZ122" s="928"/>
    </row>
    <row r="123" spans="1:130" s="218" customFormat="1" ht="26.25" customHeight="1" x14ac:dyDescent="0.15">
      <c r="A123" s="1057"/>
      <c r="B123" s="949"/>
      <c r="C123" s="922" t="s">
        <v>436</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176</v>
      </c>
      <c r="BA123" s="239"/>
      <c r="BB123" s="239"/>
      <c r="BC123" s="239"/>
      <c r="BD123" s="239"/>
      <c r="BE123" s="239"/>
      <c r="BF123" s="239"/>
      <c r="BG123" s="239"/>
      <c r="BH123" s="239"/>
      <c r="BI123" s="239"/>
      <c r="BJ123" s="239"/>
      <c r="BK123" s="239"/>
      <c r="BL123" s="239"/>
      <c r="BM123" s="239"/>
      <c r="BN123" s="239"/>
      <c r="BO123" s="977" t="s">
        <v>450</v>
      </c>
      <c r="BP123" s="1005"/>
      <c r="BQ123" s="1063">
        <v>11402014</v>
      </c>
      <c r="BR123" s="1064"/>
      <c r="BS123" s="1064"/>
      <c r="BT123" s="1064"/>
      <c r="BU123" s="1064"/>
      <c r="BV123" s="1064">
        <v>11172071</v>
      </c>
      <c r="BW123" s="1064"/>
      <c r="BX123" s="1064"/>
      <c r="BY123" s="1064"/>
      <c r="BZ123" s="1064"/>
      <c r="CA123" s="1064">
        <v>10733855</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439</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451</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1.1000000000000001</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452</v>
      </c>
      <c r="CQ124" s="1020"/>
      <c r="CR124" s="1020"/>
      <c r="CS124" s="1020"/>
      <c r="CT124" s="1020"/>
      <c r="CU124" s="1020"/>
      <c r="CV124" s="1020"/>
      <c r="CW124" s="1020"/>
      <c r="CX124" s="1020"/>
      <c r="CY124" s="1020"/>
      <c r="CZ124" s="1020"/>
      <c r="DA124" s="1020"/>
      <c r="DB124" s="1020"/>
      <c r="DC124" s="1020"/>
      <c r="DD124" s="1020"/>
      <c r="DE124" s="1020"/>
      <c r="DF124" s="1021"/>
      <c r="DG124" s="1004">
        <v>934837</v>
      </c>
      <c r="DH124" s="986"/>
      <c r="DI124" s="986"/>
      <c r="DJ124" s="986"/>
      <c r="DK124" s="987"/>
      <c r="DL124" s="985">
        <v>875342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441</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453</v>
      </c>
      <c r="CL125" s="1007"/>
      <c r="CM125" s="1007"/>
      <c r="CN125" s="1007"/>
      <c r="CO125" s="1008"/>
      <c r="CP125" s="929" t="s">
        <v>454</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443</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455</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456</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457</v>
      </c>
      <c r="AY127" s="1032"/>
      <c r="AZ127" s="1032"/>
      <c r="BA127" s="1032"/>
      <c r="BB127" s="1032"/>
      <c r="BC127" s="1032"/>
      <c r="BD127" s="1032"/>
      <c r="BE127" s="1033"/>
      <c r="BF127" s="1034" t="s">
        <v>458</v>
      </c>
      <c r="BG127" s="1032"/>
      <c r="BH127" s="1032"/>
      <c r="BI127" s="1032"/>
      <c r="BJ127" s="1032"/>
      <c r="BK127" s="1032"/>
      <c r="BL127" s="1033"/>
      <c r="BM127" s="1034" t="s">
        <v>459</v>
      </c>
      <c r="BN127" s="1032"/>
      <c r="BO127" s="1032"/>
      <c r="BP127" s="1032"/>
      <c r="BQ127" s="1032"/>
      <c r="BR127" s="1032"/>
      <c r="BS127" s="1033"/>
      <c r="BT127" s="1034" t="s">
        <v>460</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461</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462</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463</v>
      </c>
      <c r="X128" s="1043"/>
      <c r="Y128" s="1043"/>
      <c r="Z128" s="1044"/>
      <c r="AA128" s="1045">
        <v>1360</v>
      </c>
      <c r="AB128" s="1046"/>
      <c r="AC128" s="1046"/>
      <c r="AD128" s="1046"/>
      <c r="AE128" s="1047"/>
      <c r="AF128" s="1048">
        <v>119</v>
      </c>
      <c r="AG128" s="1046"/>
      <c r="AH128" s="1046"/>
      <c r="AI128" s="1046"/>
      <c r="AJ128" s="1047"/>
      <c r="AK128" s="1048">
        <v>119</v>
      </c>
      <c r="AL128" s="1046"/>
      <c r="AM128" s="1046"/>
      <c r="AN128" s="1046"/>
      <c r="AO128" s="1047"/>
      <c r="AP128" s="1049"/>
      <c r="AQ128" s="1050"/>
      <c r="AR128" s="1050"/>
      <c r="AS128" s="1050"/>
      <c r="AT128" s="1051"/>
      <c r="AU128" s="220"/>
      <c r="AV128" s="220"/>
      <c r="AW128" s="220"/>
      <c r="AX128" s="896" t="s">
        <v>464</v>
      </c>
      <c r="AY128" s="897"/>
      <c r="AZ128" s="897"/>
      <c r="BA128" s="897"/>
      <c r="BB128" s="897"/>
      <c r="BC128" s="897"/>
      <c r="BD128" s="897"/>
      <c r="BE128" s="898"/>
      <c r="BF128" s="1052" t="s">
        <v>122</v>
      </c>
      <c r="BG128" s="1053"/>
      <c r="BH128" s="1053"/>
      <c r="BI128" s="1053"/>
      <c r="BJ128" s="1053"/>
      <c r="BK128" s="1053"/>
      <c r="BL128" s="1054"/>
      <c r="BM128" s="1052">
        <v>14.9</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465</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466</v>
      </c>
      <c r="X129" s="1071"/>
      <c r="Y129" s="1071"/>
      <c r="Z129" s="1072"/>
      <c r="AA129" s="958">
        <v>5206144</v>
      </c>
      <c r="AB129" s="959"/>
      <c r="AC129" s="959"/>
      <c r="AD129" s="959"/>
      <c r="AE129" s="960"/>
      <c r="AF129" s="961">
        <v>5100767</v>
      </c>
      <c r="AG129" s="959"/>
      <c r="AH129" s="959"/>
      <c r="AI129" s="959"/>
      <c r="AJ129" s="960"/>
      <c r="AK129" s="961">
        <v>5155125</v>
      </c>
      <c r="AL129" s="959"/>
      <c r="AM129" s="959"/>
      <c r="AN129" s="959"/>
      <c r="AO129" s="960"/>
      <c r="AP129" s="1073"/>
      <c r="AQ129" s="1074"/>
      <c r="AR129" s="1074"/>
      <c r="AS129" s="1074"/>
      <c r="AT129" s="1075"/>
      <c r="AU129" s="221"/>
      <c r="AV129" s="221"/>
      <c r="AW129" s="221"/>
      <c r="AX129" s="1065" t="s">
        <v>467</v>
      </c>
      <c r="AY129" s="923"/>
      <c r="AZ129" s="923"/>
      <c r="BA129" s="923"/>
      <c r="BB129" s="923"/>
      <c r="BC129" s="923"/>
      <c r="BD129" s="923"/>
      <c r="BE129" s="924"/>
      <c r="BF129" s="1066" t="s">
        <v>122</v>
      </c>
      <c r="BG129" s="1067"/>
      <c r="BH129" s="1067"/>
      <c r="BI129" s="1067"/>
      <c r="BJ129" s="1067"/>
      <c r="BK129" s="1067"/>
      <c r="BL129" s="1068"/>
      <c r="BM129" s="1066">
        <v>19.899999999999999</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468</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469</v>
      </c>
      <c r="X130" s="1071"/>
      <c r="Y130" s="1071"/>
      <c r="Z130" s="1072"/>
      <c r="AA130" s="958">
        <v>1204082</v>
      </c>
      <c r="AB130" s="959"/>
      <c r="AC130" s="959"/>
      <c r="AD130" s="959"/>
      <c r="AE130" s="960"/>
      <c r="AF130" s="961">
        <v>1115768</v>
      </c>
      <c r="AG130" s="959"/>
      <c r="AH130" s="959"/>
      <c r="AI130" s="959"/>
      <c r="AJ130" s="960"/>
      <c r="AK130" s="961">
        <v>1076375</v>
      </c>
      <c r="AL130" s="959"/>
      <c r="AM130" s="959"/>
      <c r="AN130" s="959"/>
      <c r="AO130" s="960"/>
      <c r="AP130" s="1073"/>
      <c r="AQ130" s="1074"/>
      <c r="AR130" s="1074"/>
      <c r="AS130" s="1074"/>
      <c r="AT130" s="1075"/>
      <c r="AU130" s="221"/>
      <c r="AV130" s="221"/>
      <c r="AW130" s="221"/>
      <c r="AX130" s="1065" t="s">
        <v>470</v>
      </c>
      <c r="AY130" s="923"/>
      <c r="AZ130" s="923"/>
      <c r="BA130" s="923"/>
      <c r="BB130" s="923"/>
      <c r="BC130" s="923"/>
      <c r="BD130" s="923"/>
      <c r="BE130" s="924"/>
      <c r="BF130" s="1101">
        <v>11</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471</v>
      </c>
      <c r="X131" s="1108"/>
      <c r="Y131" s="1108"/>
      <c r="Z131" s="1109"/>
      <c r="AA131" s="1004">
        <v>4002062</v>
      </c>
      <c r="AB131" s="986"/>
      <c r="AC131" s="986"/>
      <c r="AD131" s="986"/>
      <c r="AE131" s="987"/>
      <c r="AF131" s="985">
        <v>3984999</v>
      </c>
      <c r="AG131" s="986"/>
      <c r="AH131" s="986"/>
      <c r="AI131" s="986"/>
      <c r="AJ131" s="987"/>
      <c r="AK131" s="985">
        <v>4078750</v>
      </c>
      <c r="AL131" s="986"/>
      <c r="AM131" s="986"/>
      <c r="AN131" s="986"/>
      <c r="AO131" s="987"/>
      <c r="AP131" s="1110"/>
      <c r="AQ131" s="1111"/>
      <c r="AR131" s="1111"/>
      <c r="AS131" s="1111"/>
      <c r="AT131" s="1112"/>
      <c r="AU131" s="221"/>
      <c r="AV131" s="221"/>
      <c r="AW131" s="221"/>
      <c r="AX131" s="1083" t="s">
        <v>472</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473</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474</v>
      </c>
      <c r="W132" s="1094"/>
      <c r="X132" s="1094"/>
      <c r="Y132" s="1094"/>
      <c r="Z132" s="1095"/>
      <c r="AA132" s="1096">
        <v>11.733401430000001</v>
      </c>
      <c r="AB132" s="1097"/>
      <c r="AC132" s="1097"/>
      <c r="AD132" s="1097"/>
      <c r="AE132" s="1098"/>
      <c r="AF132" s="1099">
        <v>10.80449456</v>
      </c>
      <c r="AG132" s="1097"/>
      <c r="AH132" s="1097"/>
      <c r="AI132" s="1097"/>
      <c r="AJ132" s="1098"/>
      <c r="AK132" s="1099">
        <v>10.5241802</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475</v>
      </c>
      <c r="W133" s="1077"/>
      <c r="X133" s="1077"/>
      <c r="Y133" s="1077"/>
      <c r="Z133" s="1078"/>
      <c r="AA133" s="1079">
        <v>11.2</v>
      </c>
      <c r="AB133" s="1080"/>
      <c r="AC133" s="1080"/>
      <c r="AD133" s="1080"/>
      <c r="AE133" s="1081"/>
      <c r="AF133" s="1079">
        <v>11.1</v>
      </c>
      <c r="AG133" s="1080"/>
      <c r="AH133" s="1080"/>
      <c r="AI133" s="1080"/>
      <c r="AJ133" s="1081"/>
      <c r="AK133" s="1079">
        <v>11</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u/ntd5RPnXgYqUINxQm0x+KfkXPxnSg/D332be3uO8RBOa5zV/BGFyn6YpO4/uy45gAUx+3jBM4HowVMaQUBQ==" saltValue="3b8rIGheGAITuTDKB+w8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8" zoomScaleNormal="85" zoomScaleSheetLayoutView="98"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GblPFkM0tTksD6bEHUKay+GzAtMtgDt6MrL/sZd3A/snOCzYGIYT53IPXZXAV3W+RDMATwvushTu26KQaLxQCg==" saltValue="QnjOZFELrtNDjAFKlj7ij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XJnH0tdnagFAtCLp2nyjWNI2s6anVfO9fLr44X3QX6AjsA2HvDtrIlsLhZkqEF2eDO2gFb1zzlSLLu+Vg+uJg==" saltValue="qVVzsye+JNkeCvtvoQKxy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484</v>
      </c>
      <c r="AL9" s="1117"/>
      <c r="AM9" s="1117"/>
      <c r="AN9" s="1118"/>
      <c r="AO9" s="269">
        <v>1639160</v>
      </c>
      <c r="AP9" s="269">
        <v>221748</v>
      </c>
      <c r="AQ9" s="270">
        <v>156369</v>
      </c>
      <c r="AR9" s="271">
        <v>41.8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485</v>
      </c>
      <c r="AL10" s="1117"/>
      <c r="AM10" s="1117"/>
      <c r="AN10" s="1118"/>
      <c r="AO10" s="272">
        <v>403581</v>
      </c>
      <c r="AP10" s="272">
        <v>54597</v>
      </c>
      <c r="AQ10" s="273">
        <v>21449</v>
      </c>
      <c r="AR10" s="274">
        <v>154.5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486</v>
      </c>
      <c r="AL11" s="1117"/>
      <c r="AM11" s="1117"/>
      <c r="AN11" s="1118"/>
      <c r="AO11" s="272">
        <v>39516</v>
      </c>
      <c r="AP11" s="272">
        <v>5346</v>
      </c>
      <c r="AQ11" s="273">
        <v>1663</v>
      </c>
      <c r="AR11" s="274">
        <v>221.5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487</v>
      </c>
      <c r="AL12" s="1117"/>
      <c r="AM12" s="1117"/>
      <c r="AN12" s="1118"/>
      <c r="AO12" s="272" t="s">
        <v>488</v>
      </c>
      <c r="AP12" s="272" t="s">
        <v>488</v>
      </c>
      <c r="AQ12" s="273">
        <v>34</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489</v>
      </c>
      <c r="AL13" s="1117"/>
      <c r="AM13" s="1117"/>
      <c r="AN13" s="1118"/>
      <c r="AO13" s="272">
        <v>202985</v>
      </c>
      <c r="AP13" s="272">
        <v>27460</v>
      </c>
      <c r="AQ13" s="273">
        <v>5566</v>
      </c>
      <c r="AR13" s="274">
        <v>393.4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490</v>
      </c>
      <c r="AL14" s="1117"/>
      <c r="AM14" s="1117"/>
      <c r="AN14" s="1118"/>
      <c r="AO14" s="272">
        <v>27645</v>
      </c>
      <c r="AP14" s="272">
        <v>3740</v>
      </c>
      <c r="AQ14" s="273">
        <v>3589</v>
      </c>
      <c r="AR14" s="274">
        <v>4.2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491</v>
      </c>
      <c r="AL15" s="1120"/>
      <c r="AM15" s="1120"/>
      <c r="AN15" s="1121"/>
      <c r="AO15" s="272">
        <v>-146360</v>
      </c>
      <c r="AP15" s="272">
        <v>-19800</v>
      </c>
      <c r="AQ15" s="273">
        <v>-10547</v>
      </c>
      <c r="AR15" s="274">
        <v>87.7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176</v>
      </c>
      <c r="AL16" s="1120"/>
      <c r="AM16" s="1120"/>
      <c r="AN16" s="1121"/>
      <c r="AO16" s="272">
        <v>2166527</v>
      </c>
      <c r="AP16" s="272">
        <v>293091</v>
      </c>
      <c r="AQ16" s="273">
        <v>178125</v>
      </c>
      <c r="AR16" s="274">
        <v>64.5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496</v>
      </c>
      <c r="AL21" s="1123"/>
      <c r="AM21" s="1123"/>
      <c r="AN21" s="1124"/>
      <c r="AO21" s="285">
        <v>23.4</v>
      </c>
      <c r="AP21" s="286">
        <v>14.51</v>
      </c>
      <c r="AQ21" s="287">
        <v>8.89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497</v>
      </c>
      <c r="AL22" s="1123"/>
      <c r="AM22" s="1123"/>
      <c r="AN22" s="1124"/>
      <c r="AO22" s="290">
        <v>93.9</v>
      </c>
      <c r="AP22" s="291">
        <v>95.5</v>
      </c>
      <c r="AQ22" s="292">
        <v>-1.6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498</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501</v>
      </c>
      <c r="AL32" s="1131"/>
      <c r="AM32" s="1131"/>
      <c r="AN32" s="1132"/>
      <c r="AO32" s="300">
        <v>1264904</v>
      </c>
      <c r="AP32" s="300">
        <v>171118</v>
      </c>
      <c r="AQ32" s="301">
        <v>89268</v>
      </c>
      <c r="AR32" s="302">
        <v>91.7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502</v>
      </c>
      <c r="AL33" s="1131"/>
      <c r="AM33" s="1131"/>
      <c r="AN33" s="113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503</v>
      </c>
      <c r="AL34" s="1131"/>
      <c r="AM34" s="1131"/>
      <c r="AN34" s="1132"/>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504</v>
      </c>
      <c r="AL35" s="1131"/>
      <c r="AM35" s="1131"/>
      <c r="AN35" s="1132"/>
      <c r="AO35" s="300">
        <v>240845</v>
      </c>
      <c r="AP35" s="300">
        <v>32582</v>
      </c>
      <c r="AQ35" s="301">
        <v>17003</v>
      </c>
      <c r="AR35" s="302">
        <v>91.6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505</v>
      </c>
      <c r="AL36" s="1131"/>
      <c r="AM36" s="1131"/>
      <c r="AN36" s="1132"/>
      <c r="AO36" s="300" t="s">
        <v>488</v>
      </c>
      <c r="AP36" s="300" t="s">
        <v>488</v>
      </c>
      <c r="AQ36" s="301">
        <v>5039</v>
      </c>
      <c r="AR36" s="302" t="s">
        <v>488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506</v>
      </c>
      <c r="AL37" s="1131"/>
      <c r="AM37" s="1131"/>
      <c r="AN37" s="1132"/>
      <c r="AO37" s="300" t="s">
        <v>488</v>
      </c>
      <c r="AP37" s="300" t="s">
        <v>488</v>
      </c>
      <c r="AQ37" s="301">
        <v>909</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507</v>
      </c>
      <c r="AL38" s="1134"/>
      <c r="AM38" s="1134"/>
      <c r="AN38" s="1135"/>
      <c r="AO38" s="303" t="s">
        <v>488</v>
      </c>
      <c r="AP38" s="303" t="s">
        <v>488</v>
      </c>
      <c r="AQ38" s="304">
        <v>25</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508</v>
      </c>
      <c r="AL39" s="1134"/>
      <c r="AM39" s="1134"/>
      <c r="AN39" s="1135"/>
      <c r="AO39" s="300">
        <v>-119</v>
      </c>
      <c r="AP39" s="300">
        <v>-16</v>
      </c>
      <c r="AQ39" s="301">
        <v>-4913</v>
      </c>
      <c r="AR39" s="302">
        <v>-99.7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509</v>
      </c>
      <c r="AL40" s="1131"/>
      <c r="AM40" s="1131"/>
      <c r="AN40" s="1132"/>
      <c r="AO40" s="300">
        <v>-1076375</v>
      </c>
      <c r="AP40" s="300">
        <v>-145614</v>
      </c>
      <c r="AQ40" s="301">
        <v>-72657</v>
      </c>
      <c r="AR40" s="302">
        <v>100.4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286</v>
      </c>
      <c r="AL41" s="1137"/>
      <c r="AM41" s="1137"/>
      <c r="AN41" s="1138"/>
      <c r="AO41" s="300">
        <v>429255</v>
      </c>
      <c r="AP41" s="300">
        <v>58070</v>
      </c>
      <c r="AQ41" s="301">
        <v>34674</v>
      </c>
      <c r="AR41" s="302">
        <v>67.5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479</v>
      </c>
      <c r="AN49" s="1127" t="s">
        <v>512</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615599</v>
      </c>
      <c r="AN51" s="322">
        <v>72783</v>
      </c>
      <c r="AO51" s="323">
        <v>-1.5</v>
      </c>
      <c r="AP51" s="324">
        <v>125391</v>
      </c>
      <c r="AQ51" s="325">
        <v>-13.6</v>
      </c>
      <c r="AR51" s="326">
        <v>12.1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402489</v>
      </c>
      <c r="AN52" s="330">
        <v>47587</v>
      </c>
      <c r="AO52" s="331">
        <v>-4.9000000000000004</v>
      </c>
      <c r="AP52" s="332">
        <v>68516</v>
      </c>
      <c r="AQ52" s="333">
        <v>-18.2</v>
      </c>
      <c r="AR52" s="334">
        <v>13.3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764804</v>
      </c>
      <c r="AN53" s="322">
        <v>93714</v>
      </c>
      <c r="AO53" s="323">
        <v>28.8</v>
      </c>
      <c r="AP53" s="324">
        <v>138402</v>
      </c>
      <c r="AQ53" s="325">
        <v>10.4</v>
      </c>
      <c r="AR53" s="326">
        <v>18.399999999999999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446562</v>
      </c>
      <c r="AN54" s="330">
        <v>54719</v>
      </c>
      <c r="AO54" s="331">
        <v>15</v>
      </c>
      <c r="AP54" s="332">
        <v>70652</v>
      </c>
      <c r="AQ54" s="333">
        <v>3.1</v>
      </c>
      <c r="AR54" s="334">
        <v>11.9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774293</v>
      </c>
      <c r="AN55" s="322">
        <v>98099</v>
      </c>
      <c r="AO55" s="323">
        <v>4.7</v>
      </c>
      <c r="AP55" s="324">
        <v>146367</v>
      </c>
      <c r="AQ55" s="325">
        <v>5.8</v>
      </c>
      <c r="AR55" s="326">
        <v>-1.1000000000000001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555162</v>
      </c>
      <c r="AN56" s="330">
        <v>70336</v>
      </c>
      <c r="AO56" s="331">
        <v>28.5</v>
      </c>
      <c r="AP56" s="332">
        <v>79441</v>
      </c>
      <c r="AQ56" s="333">
        <v>12.4</v>
      </c>
      <c r="AR56" s="334">
        <v>16.100000000000001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741530</v>
      </c>
      <c r="AN57" s="322">
        <v>97288</v>
      </c>
      <c r="AO57" s="323">
        <v>-0.8</v>
      </c>
      <c r="AP57" s="324">
        <v>165181</v>
      </c>
      <c r="AQ57" s="325">
        <v>12.9</v>
      </c>
      <c r="AR57" s="326">
        <v>-13.7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492040</v>
      </c>
      <c r="AN58" s="330">
        <v>64555</v>
      </c>
      <c r="AO58" s="331">
        <v>-8.1999999999999993</v>
      </c>
      <c r="AP58" s="332">
        <v>82246</v>
      </c>
      <c r="AQ58" s="333">
        <v>3.5</v>
      </c>
      <c r="AR58" s="334">
        <v>-11.7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760705</v>
      </c>
      <c r="AN59" s="322">
        <v>102909</v>
      </c>
      <c r="AO59" s="323">
        <v>5.8</v>
      </c>
      <c r="AP59" s="324">
        <v>166234</v>
      </c>
      <c r="AQ59" s="325">
        <v>0.6</v>
      </c>
      <c r="AR59" s="326">
        <v>5.2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500258</v>
      </c>
      <c r="AN60" s="330">
        <v>67676</v>
      </c>
      <c r="AO60" s="331">
        <v>4.8</v>
      </c>
      <c r="AP60" s="332">
        <v>89789</v>
      </c>
      <c r="AQ60" s="333">
        <v>9.1999999999999993</v>
      </c>
      <c r="AR60" s="334">
        <v>-4.4000000000000004</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731386</v>
      </c>
      <c r="AN61" s="337">
        <v>92959</v>
      </c>
      <c r="AO61" s="338">
        <v>7.4</v>
      </c>
      <c r="AP61" s="339">
        <v>148315</v>
      </c>
      <c r="AQ61" s="340">
        <v>3.2</v>
      </c>
      <c r="AR61" s="326">
        <v>4.2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479302</v>
      </c>
      <c r="AN62" s="330">
        <v>60975</v>
      </c>
      <c r="AO62" s="331">
        <v>7</v>
      </c>
      <c r="AP62" s="332">
        <v>78129</v>
      </c>
      <c r="AQ62" s="333">
        <v>2</v>
      </c>
      <c r="AR62" s="334">
        <v>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R31q7p9xujeViSzt7LvcUvep5nG+iBVgHXXm/MXW8r6f5PVkjxa8tWQIVEAXVZae7/tE0qy+TFzWuN3mIFaS7A==" saltValue="pLm9ujl18GM7SWnRbCey2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kYMfQvezotua5eO7jqhQZeS6HOdRQWH4OWNrfodDCbvkD3lInc5qAb/cV9Zrsk6T88W3duGg23Q4wAUF+hf2eA==" saltValue="47jhIWnCa3YdZ0gGkzDCQ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UHnJMbL5tpoXg5ec58mJ2jUrbhgKZsP+OImTOv6Pq1D8CG0MMIvvR1zgGUsmumw5S7rN44npyVd0g8k3ek1bfA==" saltValue="DbJYo81+eYLFuiuR5Ma0q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39" t="s">
        <v>3</v>
      </c>
      <c r="D47" s="1139"/>
      <c r="E47" s="1140"/>
      <c r="F47" s="11">
        <v>14.47</v>
      </c>
      <c r="G47" s="12">
        <v>13.85</v>
      </c>
      <c r="H47" s="12">
        <v>14.57</v>
      </c>
      <c r="I47" s="12">
        <v>14.93</v>
      </c>
      <c r="J47" s="13">
        <v>14.93</v>
      </c>
    </row>
    <row r="48" spans="2:10" ht="57.75" customHeight="1" x14ac:dyDescent="0.15">
      <c r="B48" s="14"/>
      <c r="C48" s="1141" t="s">
        <v>4</v>
      </c>
      <c r="D48" s="1141"/>
      <c r="E48" s="1142"/>
      <c r="F48" s="15">
        <v>2.93</v>
      </c>
      <c r="G48" s="16">
        <v>4.3899999999999997</v>
      </c>
      <c r="H48" s="16">
        <v>3.26</v>
      </c>
      <c r="I48" s="16">
        <v>5.64</v>
      </c>
      <c r="J48" s="17">
        <v>2.66</v>
      </c>
    </row>
    <row r="49" spans="2:10" ht="57.75" customHeight="1" thickBot="1" x14ac:dyDescent="0.2">
      <c r="B49" s="18"/>
      <c r="C49" s="1143" t="s">
        <v>5</v>
      </c>
      <c r="D49" s="1143"/>
      <c r="E49" s="1144"/>
      <c r="F49" s="19">
        <v>0.7</v>
      </c>
      <c r="G49" s="20">
        <v>1.65</v>
      </c>
      <c r="H49" s="20" t="s">
        <v>531</v>
      </c>
      <c r="I49" s="20">
        <v>2.37</v>
      </c>
      <c r="J49" s="21" t="s">
        <v>532</v>
      </c>
    </row>
    <row r="50" spans="2:10" x14ac:dyDescent="0.15"/>
  </sheetData>
  <sheetProtection algorithmName="SHA-512" hashValue="TJ/z849XCeY8b8X6CXlqEezP2wRKKnbnZFx0aEoMNRya4Cvf/0z5m/g88xjUsXgq63LzeUXqOQIOBRLswFwCHA==" saltValue="FYlLamjCg4L/Ml/0nP31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1" t="s">
        <v>533</v>
      </c>
      <c r="D34" s="1151"/>
      <c r="E34" s="1152"/>
      <c r="F34" s="32">
        <v>8.43</v>
      </c>
      <c r="G34" s="33">
        <v>18.36</v>
      </c>
      <c r="H34" s="33">
        <v>25.08</v>
      </c>
      <c r="I34" s="33">
        <v>18.03</v>
      </c>
      <c r="J34" s="34">
        <v>8.3800000000000008</v>
      </c>
      <c r="K34" s="22"/>
      <c r="L34" s="22"/>
      <c r="M34" s="22"/>
      <c r="N34" s="22"/>
      <c r="O34" s="22"/>
      <c r="P34" s="22"/>
    </row>
    <row r="35" spans="1:16" ht="39" customHeight="1" x14ac:dyDescent="0.15">
      <c r="A35" s="22"/>
      <c r="B35" s="35"/>
      <c r="C35" s="1145" t="s">
        <v>534</v>
      </c>
      <c r="D35" s="1146"/>
      <c r="E35" s="1147"/>
      <c r="F35" s="36">
        <v>3.36</v>
      </c>
      <c r="G35" s="37">
        <v>3.47</v>
      </c>
      <c r="H35" s="37">
        <v>4.54</v>
      </c>
      <c r="I35" s="37">
        <v>5.54</v>
      </c>
      <c r="J35" s="38">
        <v>6.09</v>
      </c>
      <c r="K35" s="22"/>
      <c r="L35" s="22"/>
      <c r="M35" s="22"/>
      <c r="N35" s="22"/>
      <c r="O35" s="22"/>
      <c r="P35" s="22"/>
    </row>
    <row r="36" spans="1:16" ht="39" customHeight="1" x14ac:dyDescent="0.15">
      <c r="A36" s="22"/>
      <c r="B36" s="35"/>
      <c r="C36" s="1145" t="s">
        <v>535</v>
      </c>
      <c r="D36" s="1146"/>
      <c r="E36" s="1147"/>
      <c r="F36" s="36">
        <v>1.71</v>
      </c>
      <c r="G36" s="37">
        <v>2.29</v>
      </c>
      <c r="H36" s="37">
        <v>3.23</v>
      </c>
      <c r="I36" s="37">
        <v>3.21</v>
      </c>
      <c r="J36" s="38">
        <v>3.62</v>
      </c>
      <c r="K36" s="22"/>
      <c r="L36" s="22"/>
      <c r="M36" s="22"/>
      <c r="N36" s="22"/>
      <c r="O36" s="22"/>
      <c r="P36" s="22"/>
    </row>
    <row r="37" spans="1:16" ht="39" customHeight="1" x14ac:dyDescent="0.15">
      <c r="A37" s="22"/>
      <c r="B37" s="35"/>
      <c r="C37" s="1145" t="s">
        <v>536</v>
      </c>
      <c r="D37" s="1146"/>
      <c r="E37" s="1147"/>
      <c r="F37" s="36">
        <v>2.83</v>
      </c>
      <c r="G37" s="37">
        <v>4.3099999999999996</v>
      </c>
      <c r="H37" s="37">
        <v>3.25</v>
      </c>
      <c r="I37" s="37">
        <v>5.6</v>
      </c>
      <c r="J37" s="38">
        <v>2.62</v>
      </c>
      <c r="K37" s="22"/>
      <c r="L37" s="22"/>
      <c r="M37" s="22"/>
      <c r="N37" s="22"/>
      <c r="O37" s="22"/>
      <c r="P37" s="22"/>
    </row>
    <row r="38" spans="1:16" ht="39" customHeight="1" x14ac:dyDescent="0.15">
      <c r="A38" s="22"/>
      <c r="B38" s="35"/>
      <c r="C38" s="1145" t="s">
        <v>537</v>
      </c>
      <c r="D38" s="1146"/>
      <c r="E38" s="1147"/>
      <c r="F38" s="36" t="s">
        <v>488</v>
      </c>
      <c r="G38" s="37" t="s">
        <v>488</v>
      </c>
      <c r="H38" s="37" t="s">
        <v>488</v>
      </c>
      <c r="I38" s="37" t="s">
        <v>488</v>
      </c>
      <c r="J38" s="38">
        <v>2.3199999999999998</v>
      </c>
      <c r="K38" s="22"/>
      <c r="L38" s="22"/>
      <c r="M38" s="22"/>
      <c r="N38" s="22"/>
      <c r="O38" s="22"/>
      <c r="P38" s="22"/>
    </row>
    <row r="39" spans="1:16" ht="39" customHeight="1" x14ac:dyDescent="0.15">
      <c r="A39" s="22"/>
      <c r="B39" s="35"/>
      <c r="C39" s="1145" t="s">
        <v>538</v>
      </c>
      <c r="D39" s="1146"/>
      <c r="E39" s="1147"/>
      <c r="F39" s="36">
        <v>0.92</v>
      </c>
      <c r="G39" s="37">
        <v>0.96</v>
      </c>
      <c r="H39" s="37">
        <v>1.07</v>
      </c>
      <c r="I39" s="37">
        <v>1.06</v>
      </c>
      <c r="J39" s="38">
        <v>0.86</v>
      </c>
      <c r="K39" s="22"/>
      <c r="L39" s="22"/>
      <c r="M39" s="22"/>
      <c r="N39" s="22"/>
      <c r="O39" s="22"/>
      <c r="P39" s="22"/>
    </row>
    <row r="40" spans="1:16" ht="39" customHeight="1" x14ac:dyDescent="0.15">
      <c r="A40" s="22"/>
      <c r="B40" s="35"/>
      <c r="C40" s="1145" t="s">
        <v>539</v>
      </c>
      <c r="D40" s="1146"/>
      <c r="E40" s="1147"/>
      <c r="F40" s="36">
        <v>0.26</v>
      </c>
      <c r="G40" s="37">
        <v>0.28999999999999998</v>
      </c>
      <c r="H40" s="37">
        <v>0.24</v>
      </c>
      <c r="I40" s="37">
        <v>0.23</v>
      </c>
      <c r="J40" s="38">
        <v>0.21</v>
      </c>
      <c r="K40" s="22"/>
      <c r="L40" s="22"/>
      <c r="M40" s="22"/>
      <c r="N40" s="22"/>
      <c r="O40" s="22"/>
      <c r="P40" s="22"/>
    </row>
    <row r="41" spans="1:16" ht="39" customHeight="1" x14ac:dyDescent="0.15">
      <c r="A41" s="22"/>
      <c r="B41" s="35"/>
      <c r="C41" s="1145" t="s">
        <v>540</v>
      </c>
      <c r="D41" s="1146"/>
      <c r="E41" s="1147"/>
      <c r="F41" s="36">
        <v>0.09</v>
      </c>
      <c r="G41" s="37">
        <v>0.08</v>
      </c>
      <c r="H41" s="37">
        <v>0</v>
      </c>
      <c r="I41" s="37">
        <v>0.03</v>
      </c>
      <c r="J41" s="38">
        <v>0.03</v>
      </c>
      <c r="K41" s="22"/>
      <c r="L41" s="22"/>
      <c r="M41" s="22"/>
      <c r="N41" s="22"/>
      <c r="O41" s="22"/>
      <c r="P41" s="22"/>
    </row>
    <row r="42" spans="1:16" ht="39" customHeight="1" x14ac:dyDescent="0.15">
      <c r="A42" s="22"/>
      <c r="B42" s="39"/>
      <c r="C42" s="1145" t="s">
        <v>541</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542</v>
      </c>
      <c r="D43" s="1149"/>
      <c r="E43" s="1150"/>
      <c r="F43" s="41">
        <v>0.14000000000000001</v>
      </c>
      <c r="G43" s="42">
        <v>0.12</v>
      </c>
      <c r="H43" s="42">
        <v>0.12</v>
      </c>
      <c r="I43" s="42">
        <v>0.62</v>
      </c>
      <c r="J43" s="43">
        <v>0.02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f1OCwwf8RA2sT6mDAwFrnIza07ENHIfL1ik+dOZ8Q8F3q9uBsgUIWj/CxpUhQG2a1a/fruTWXvunu3j4i95V8A==" saltValue="fpSxXnpOAYUv245rMStE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1342</v>
      </c>
      <c r="L45" s="60">
        <v>1384</v>
      </c>
      <c r="M45" s="60">
        <v>1400</v>
      </c>
      <c r="N45" s="60">
        <v>1299</v>
      </c>
      <c r="O45" s="61">
        <v>1265</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488</v>
      </c>
      <c r="L46" s="64" t="s">
        <v>488</v>
      </c>
      <c r="M46" s="64" t="s">
        <v>488</v>
      </c>
      <c r="N46" s="64" t="s">
        <v>488</v>
      </c>
      <c r="O46" s="65" t="s">
        <v>488</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488</v>
      </c>
      <c r="L47" s="64" t="s">
        <v>488</v>
      </c>
      <c r="M47" s="64" t="s">
        <v>488</v>
      </c>
      <c r="N47" s="64" t="s">
        <v>488</v>
      </c>
      <c r="O47" s="65" t="s">
        <v>488</v>
      </c>
      <c r="P47" s="48"/>
      <c r="Q47" s="48"/>
      <c r="R47" s="48"/>
      <c r="S47" s="48"/>
      <c r="T47" s="48"/>
      <c r="U47" s="48"/>
    </row>
    <row r="48" spans="1:21" ht="30.75" customHeight="1" x14ac:dyDescent="0.15">
      <c r="A48" s="48"/>
      <c r="B48" s="1155"/>
      <c r="C48" s="1156"/>
      <c r="D48" s="62"/>
      <c r="E48" s="1161" t="s">
        <v>13</v>
      </c>
      <c r="F48" s="1161"/>
      <c r="G48" s="1161"/>
      <c r="H48" s="1161"/>
      <c r="I48" s="1161"/>
      <c r="J48" s="1162"/>
      <c r="K48" s="63">
        <v>284</v>
      </c>
      <c r="L48" s="64">
        <v>277</v>
      </c>
      <c r="M48" s="64">
        <v>268</v>
      </c>
      <c r="N48" s="64">
        <v>248</v>
      </c>
      <c r="O48" s="65">
        <v>241</v>
      </c>
      <c r="P48" s="48"/>
      <c r="Q48" s="48"/>
      <c r="R48" s="48"/>
      <c r="S48" s="48"/>
      <c r="T48" s="48"/>
      <c r="U48" s="48"/>
    </row>
    <row r="49" spans="1:21" ht="30.75" customHeight="1" x14ac:dyDescent="0.15">
      <c r="A49" s="48"/>
      <c r="B49" s="1155"/>
      <c r="C49" s="1156"/>
      <c r="D49" s="62"/>
      <c r="E49" s="1161" t="s">
        <v>14</v>
      </c>
      <c r="F49" s="1161"/>
      <c r="G49" s="1161"/>
      <c r="H49" s="1161"/>
      <c r="I49" s="1161"/>
      <c r="J49" s="1162"/>
      <c r="K49" s="63">
        <v>31</v>
      </c>
      <c r="L49" s="64">
        <v>25</v>
      </c>
      <c r="M49" s="64">
        <v>7</v>
      </c>
      <c r="N49" s="64" t="s">
        <v>488</v>
      </c>
      <c r="O49" s="65" t="s">
        <v>488</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488</v>
      </c>
      <c r="L50" s="64" t="s">
        <v>488</v>
      </c>
      <c r="M50" s="64" t="s">
        <v>488</v>
      </c>
      <c r="N50" s="64" t="s">
        <v>488</v>
      </c>
      <c r="O50" s="65" t="s">
        <v>488</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488</v>
      </c>
      <c r="L51" s="64" t="s">
        <v>488</v>
      </c>
      <c r="M51" s="64" t="s">
        <v>488</v>
      </c>
      <c r="N51" s="64" t="s">
        <v>488</v>
      </c>
      <c r="O51" s="65" t="s">
        <v>488</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1213</v>
      </c>
      <c r="L52" s="64">
        <v>1222</v>
      </c>
      <c r="M52" s="64">
        <v>1205</v>
      </c>
      <c r="N52" s="64">
        <v>1116</v>
      </c>
      <c r="O52" s="65">
        <v>1076</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444</v>
      </c>
      <c r="L53" s="69">
        <v>464</v>
      </c>
      <c r="M53" s="69">
        <v>470</v>
      </c>
      <c r="N53" s="69">
        <v>431</v>
      </c>
      <c r="O53" s="70">
        <v>430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8hBCzW/G3MpKIDnf7BAWI9DuDEazoU2weYzj63CWGxqre+wj/UlbgKog43HMLTSAomjF61icZlShAQPAYotL6g==" saltValue="ohrrwDR9Gt1dRI2sncfQP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84" t="s">
        <v>30</v>
      </c>
      <c r="C41" s="1185"/>
      <c r="D41" s="105"/>
      <c r="E41" s="1190" t="s">
        <v>31</v>
      </c>
      <c r="F41" s="1190"/>
      <c r="G41" s="1190"/>
      <c r="H41" s="1191"/>
      <c r="I41" s="343">
        <v>10342</v>
      </c>
      <c r="J41" s="344">
        <v>9779</v>
      </c>
      <c r="K41" s="344">
        <v>9113</v>
      </c>
      <c r="L41" s="344">
        <v>8503</v>
      </c>
      <c r="M41" s="345">
        <v>8017</v>
      </c>
    </row>
    <row r="42" spans="2:13" ht="27.75" customHeight="1" x14ac:dyDescent="0.15">
      <c r="B42" s="1186"/>
      <c r="C42" s="1187"/>
      <c r="D42" s="106"/>
      <c r="E42" s="1192" t="s">
        <v>32</v>
      </c>
      <c r="F42" s="1192"/>
      <c r="G42" s="1192"/>
      <c r="H42" s="1193"/>
      <c r="I42" s="346" t="s">
        <v>488</v>
      </c>
      <c r="J42" s="347" t="s">
        <v>488</v>
      </c>
      <c r="K42" s="347" t="s">
        <v>488</v>
      </c>
      <c r="L42" s="347" t="s">
        <v>488</v>
      </c>
      <c r="M42" s="348" t="s">
        <v>488</v>
      </c>
    </row>
    <row r="43" spans="2:13" ht="27.75" customHeight="1" x14ac:dyDescent="0.15">
      <c r="B43" s="1186"/>
      <c r="C43" s="1187"/>
      <c r="D43" s="106"/>
      <c r="E43" s="1192" t="s">
        <v>33</v>
      </c>
      <c r="F43" s="1192"/>
      <c r="G43" s="1192"/>
      <c r="H43" s="1193"/>
      <c r="I43" s="346">
        <v>2073</v>
      </c>
      <c r="J43" s="347">
        <v>1891</v>
      </c>
      <c r="K43" s="347">
        <v>1785</v>
      </c>
      <c r="L43" s="347">
        <v>1598</v>
      </c>
      <c r="M43" s="348">
        <v>1515</v>
      </c>
    </row>
    <row r="44" spans="2:13" ht="27.75" customHeight="1" x14ac:dyDescent="0.15">
      <c r="B44" s="1186"/>
      <c r="C44" s="1187"/>
      <c r="D44" s="106"/>
      <c r="E44" s="1192" t="s">
        <v>34</v>
      </c>
      <c r="F44" s="1192"/>
      <c r="G44" s="1192"/>
      <c r="H44" s="1193"/>
      <c r="I44" s="346">
        <v>36</v>
      </c>
      <c r="J44" s="347">
        <v>7</v>
      </c>
      <c r="K44" s="347" t="s">
        <v>488</v>
      </c>
      <c r="L44" s="347" t="s">
        <v>488</v>
      </c>
      <c r="M44" s="348">
        <v>140</v>
      </c>
    </row>
    <row r="45" spans="2:13" ht="27.75" customHeight="1" x14ac:dyDescent="0.15">
      <c r="B45" s="1186"/>
      <c r="C45" s="1187"/>
      <c r="D45" s="106"/>
      <c r="E45" s="1192" t="s">
        <v>35</v>
      </c>
      <c r="F45" s="1192"/>
      <c r="G45" s="1192"/>
      <c r="H45" s="1193"/>
      <c r="I45" s="346">
        <v>683</v>
      </c>
      <c r="J45" s="347">
        <v>598</v>
      </c>
      <c r="K45" s="347">
        <v>551</v>
      </c>
      <c r="L45" s="347">
        <v>562</v>
      </c>
      <c r="M45" s="348">
        <v>506</v>
      </c>
    </row>
    <row r="46" spans="2:13" ht="27.75" customHeight="1" x14ac:dyDescent="0.15">
      <c r="B46" s="1186"/>
      <c r="C46" s="1187"/>
      <c r="D46" s="107"/>
      <c r="E46" s="1192" t="s">
        <v>36</v>
      </c>
      <c r="F46" s="1192"/>
      <c r="G46" s="1192"/>
      <c r="H46" s="1193"/>
      <c r="I46" s="346" t="s">
        <v>488</v>
      </c>
      <c r="J46" s="347" t="s">
        <v>488</v>
      </c>
      <c r="K46" s="347" t="s">
        <v>488</v>
      </c>
      <c r="L46" s="347" t="s">
        <v>488</v>
      </c>
      <c r="M46" s="348" t="s">
        <v>488</v>
      </c>
    </row>
    <row r="47" spans="2:13" ht="27.75" customHeight="1" x14ac:dyDescent="0.15">
      <c r="B47" s="1186"/>
      <c r="C47" s="1187"/>
      <c r="D47" s="108"/>
      <c r="E47" s="1194" t="s">
        <v>37</v>
      </c>
      <c r="F47" s="1195"/>
      <c r="G47" s="1195"/>
      <c r="H47" s="1196"/>
      <c r="I47" s="346" t="s">
        <v>488</v>
      </c>
      <c r="J47" s="347" t="s">
        <v>488</v>
      </c>
      <c r="K47" s="347" t="s">
        <v>488</v>
      </c>
      <c r="L47" s="347" t="s">
        <v>488</v>
      </c>
      <c r="M47" s="348" t="s">
        <v>488</v>
      </c>
    </row>
    <row r="48" spans="2:13" ht="27.75" customHeight="1" x14ac:dyDescent="0.15">
      <c r="B48" s="1186"/>
      <c r="C48" s="1187"/>
      <c r="D48" s="106"/>
      <c r="E48" s="1192" t="s">
        <v>38</v>
      </c>
      <c r="F48" s="1192"/>
      <c r="G48" s="1192"/>
      <c r="H48" s="1193"/>
      <c r="I48" s="346" t="s">
        <v>488</v>
      </c>
      <c r="J48" s="347" t="s">
        <v>488</v>
      </c>
      <c r="K48" s="347" t="s">
        <v>488</v>
      </c>
      <c r="L48" s="347" t="s">
        <v>488</v>
      </c>
      <c r="M48" s="348" t="s">
        <v>488</v>
      </c>
    </row>
    <row r="49" spans="2:13" ht="27.75" customHeight="1" x14ac:dyDescent="0.15">
      <c r="B49" s="1188"/>
      <c r="C49" s="1189"/>
      <c r="D49" s="106"/>
      <c r="E49" s="1192" t="s">
        <v>39</v>
      </c>
      <c r="F49" s="1192"/>
      <c r="G49" s="1192"/>
      <c r="H49" s="1193"/>
      <c r="I49" s="346" t="s">
        <v>488</v>
      </c>
      <c r="J49" s="347" t="s">
        <v>488</v>
      </c>
      <c r="K49" s="347" t="s">
        <v>488</v>
      </c>
      <c r="L49" s="347" t="s">
        <v>488</v>
      </c>
      <c r="M49" s="348" t="s">
        <v>488</v>
      </c>
    </row>
    <row r="50" spans="2:13" ht="27.75" customHeight="1" x14ac:dyDescent="0.15">
      <c r="B50" s="1197" t="s">
        <v>40</v>
      </c>
      <c r="C50" s="1198"/>
      <c r="D50" s="109"/>
      <c r="E50" s="1192" t="s">
        <v>41</v>
      </c>
      <c r="F50" s="1192"/>
      <c r="G50" s="1192"/>
      <c r="H50" s="1193"/>
      <c r="I50" s="346">
        <v>3049</v>
      </c>
      <c r="J50" s="347">
        <v>3360</v>
      </c>
      <c r="K50" s="347">
        <v>3524</v>
      </c>
      <c r="L50" s="347">
        <v>3624</v>
      </c>
      <c r="M50" s="348">
        <v>3670</v>
      </c>
    </row>
    <row r="51" spans="2:13" ht="27.75" customHeight="1" x14ac:dyDescent="0.15">
      <c r="B51" s="1186"/>
      <c r="C51" s="1187"/>
      <c r="D51" s="106"/>
      <c r="E51" s="1192" t="s">
        <v>42</v>
      </c>
      <c r="F51" s="1192"/>
      <c r="G51" s="1192"/>
      <c r="H51" s="1193"/>
      <c r="I51" s="346">
        <v>8</v>
      </c>
      <c r="J51" s="347">
        <v>1</v>
      </c>
      <c r="K51" s="347" t="s">
        <v>488</v>
      </c>
      <c r="L51" s="347" t="s">
        <v>488</v>
      </c>
      <c r="M51" s="348" t="s">
        <v>488</v>
      </c>
    </row>
    <row r="52" spans="2:13" ht="27.75" customHeight="1" x14ac:dyDescent="0.15">
      <c r="B52" s="1188"/>
      <c r="C52" s="1189"/>
      <c r="D52" s="106"/>
      <c r="E52" s="1192" t="s">
        <v>43</v>
      </c>
      <c r="F52" s="1192"/>
      <c r="G52" s="1192"/>
      <c r="H52" s="1193"/>
      <c r="I52" s="346">
        <v>9161</v>
      </c>
      <c r="J52" s="347">
        <v>8614</v>
      </c>
      <c r="K52" s="347">
        <v>7878</v>
      </c>
      <c r="L52" s="347">
        <v>7548</v>
      </c>
      <c r="M52" s="348">
        <v>7064</v>
      </c>
    </row>
    <row r="53" spans="2:13" ht="27.75" customHeight="1" thickBot="1" x14ac:dyDescent="0.2">
      <c r="B53" s="1199" t="s">
        <v>19</v>
      </c>
      <c r="C53" s="1200"/>
      <c r="D53" s="110"/>
      <c r="E53" s="1201" t="s">
        <v>44</v>
      </c>
      <c r="F53" s="1201"/>
      <c r="G53" s="1201"/>
      <c r="H53" s="1202"/>
      <c r="I53" s="349">
        <v>917</v>
      </c>
      <c r="J53" s="350">
        <v>300</v>
      </c>
      <c r="K53" s="350">
        <v>47</v>
      </c>
      <c r="L53" s="350">
        <v>-509</v>
      </c>
      <c r="M53" s="351">
        <v>-556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voeA+tZ3OCdAVb/JEQXDV/dluf7s8L9zaoqMwMkV6dA+VDYnwSIYrxtBl+Q/dS6oe2CI87havBrQqypGLdoKQ==" saltValue="C+pfd44WsvXAW7KS+rZI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1" t="s">
        <v>46</v>
      </c>
      <c r="D55" s="1211"/>
      <c r="E55" s="1212"/>
      <c r="F55" s="352">
        <v>759</v>
      </c>
      <c r="G55" s="352">
        <v>762</v>
      </c>
      <c r="H55" s="353">
        <v>770</v>
      </c>
    </row>
    <row r="56" spans="2:8" ht="52.5" customHeight="1" x14ac:dyDescent="0.15">
      <c r="B56" s="122"/>
      <c r="C56" s="1213" t="s">
        <v>47</v>
      </c>
      <c r="D56" s="1213"/>
      <c r="E56" s="1214"/>
      <c r="F56" s="354">
        <v>2074</v>
      </c>
      <c r="G56" s="354">
        <v>2165</v>
      </c>
      <c r="H56" s="355">
        <v>2194</v>
      </c>
    </row>
    <row r="57" spans="2:8" ht="53.25" customHeight="1" x14ac:dyDescent="0.15">
      <c r="B57" s="122"/>
      <c r="C57" s="1215" t="s">
        <v>48</v>
      </c>
      <c r="D57" s="1215"/>
      <c r="E57" s="1216"/>
      <c r="F57" s="356">
        <v>2174</v>
      </c>
      <c r="G57" s="356">
        <v>2168</v>
      </c>
      <c r="H57" s="357">
        <v>2144</v>
      </c>
    </row>
    <row r="58" spans="2:8" ht="45.75" customHeight="1" x14ac:dyDescent="0.15">
      <c r="B58" s="123"/>
      <c r="C58" s="1203" t="s">
        <v>563</v>
      </c>
      <c r="D58" s="1204"/>
      <c r="E58" s="1205"/>
      <c r="F58" s="358">
        <v>1407</v>
      </c>
      <c r="G58" s="358">
        <v>1402</v>
      </c>
      <c r="H58" s="359">
        <v>1402</v>
      </c>
    </row>
    <row r="59" spans="2:8" ht="45.75" customHeight="1" x14ac:dyDescent="0.15">
      <c r="B59" s="123"/>
      <c r="C59" s="1203" t="s">
        <v>564</v>
      </c>
      <c r="D59" s="1204"/>
      <c r="E59" s="1205"/>
      <c r="F59" s="358">
        <v>504</v>
      </c>
      <c r="G59" s="358">
        <v>504</v>
      </c>
      <c r="H59" s="359">
        <v>504</v>
      </c>
    </row>
    <row r="60" spans="2:8" ht="45.75" customHeight="1" x14ac:dyDescent="0.15">
      <c r="B60" s="123"/>
      <c r="C60" s="1203" t="s">
        <v>565</v>
      </c>
      <c r="D60" s="1204"/>
      <c r="E60" s="1205"/>
      <c r="F60" s="358">
        <v>67</v>
      </c>
      <c r="G60" s="358">
        <v>59</v>
      </c>
      <c r="H60" s="359">
        <v>69</v>
      </c>
    </row>
    <row r="61" spans="2:8" ht="45.75" customHeight="1" x14ac:dyDescent="0.15">
      <c r="B61" s="123"/>
      <c r="C61" s="1203" t="s">
        <v>566</v>
      </c>
      <c r="D61" s="1204"/>
      <c r="E61" s="1205"/>
      <c r="F61" s="358">
        <v>31</v>
      </c>
      <c r="G61" s="358">
        <v>47</v>
      </c>
      <c r="H61" s="359">
        <v>47</v>
      </c>
    </row>
    <row r="62" spans="2:8" ht="45.75" customHeight="1" thickBot="1" x14ac:dyDescent="0.2">
      <c r="B62" s="124"/>
      <c r="C62" s="1206" t="s">
        <v>567</v>
      </c>
      <c r="D62" s="1207"/>
      <c r="E62" s="1208"/>
      <c r="F62" s="360">
        <v>51</v>
      </c>
      <c r="G62" s="360">
        <v>42</v>
      </c>
      <c r="H62" s="361">
        <v>42</v>
      </c>
    </row>
    <row r="63" spans="2:8" ht="52.5" customHeight="1" thickBot="1" x14ac:dyDescent="0.2">
      <c r="B63" s="125"/>
      <c r="C63" s="1209" t="s">
        <v>49</v>
      </c>
      <c r="D63" s="1209"/>
      <c r="E63" s="1210"/>
      <c r="F63" s="362">
        <v>5007</v>
      </c>
      <c r="G63" s="362">
        <v>5094</v>
      </c>
      <c r="H63" s="363">
        <v>5108</v>
      </c>
    </row>
    <row r="64" spans="2:8" x14ac:dyDescent="0.15"/>
  </sheetData>
  <sheetProtection algorithmName="SHA-512" hashValue="V1z8S3HAGqOV8YcHYiDMWol/ztV1gTnUytVEoWWIzzKhIIdsMeRz5i1VJXfD2cYFPPGYeeNYnd53WxWLUAugSA==" saltValue="BW0LKj9jp2nPxchcXIDYD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1D3D6-D436-40EE-8EBE-E3B6F2A2C52E}">
  <sheetPr>
    <pageSetUpPr fitToPage="1"/>
  </sheetPr>
  <dimension ref="A1:DE85"/>
  <sheetViews>
    <sheetView showGridLines="0" topLeftCell="A37" zoomScale="70" zoomScaleNormal="70" zoomScaleSheetLayoutView="55" workbookViewId="0">
      <selection activeCell="AN43" sqref="AN43:DC47"/>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568</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569</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570</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571</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572</v>
      </c>
      <c r="AO51" s="1254"/>
      <c r="AP51" s="1254"/>
      <c r="AQ51" s="1254"/>
      <c r="AR51" s="1254"/>
      <c r="AS51" s="1254"/>
      <c r="AT51" s="1254"/>
      <c r="AU51" s="1254"/>
      <c r="AV51" s="1254"/>
      <c r="AW51" s="1254"/>
      <c r="AX51" s="1254"/>
      <c r="AY51" s="1254"/>
      <c r="AZ51" s="1254"/>
      <c r="BA51" s="1254"/>
      <c r="BB51" s="1254" t="s">
        <v>573</v>
      </c>
      <c r="BC51" s="1254"/>
      <c r="BD51" s="1254"/>
      <c r="BE51" s="1254"/>
      <c r="BF51" s="1254"/>
      <c r="BG51" s="1254"/>
      <c r="BH51" s="1254"/>
      <c r="BI51" s="1254"/>
      <c r="BJ51" s="1254"/>
      <c r="BK51" s="1254"/>
      <c r="BL51" s="1254"/>
      <c r="BM51" s="1254"/>
      <c r="BN51" s="1254"/>
      <c r="BO51" s="1254"/>
      <c r="BP51" s="1255">
        <v>22.9</v>
      </c>
      <c r="BQ51" s="1255"/>
      <c r="BR51" s="1255"/>
      <c r="BS51" s="1255"/>
      <c r="BT51" s="1255"/>
      <c r="BU51" s="1255"/>
      <c r="BV51" s="1255"/>
      <c r="BW51" s="1255"/>
      <c r="BX51" s="1255">
        <v>7</v>
      </c>
      <c r="BY51" s="1255"/>
      <c r="BZ51" s="1255"/>
      <c r="CA51" s="1255"/>
      <c r="CB51" s="1255"/>
      <c r="CC51" s="1255"/>
      <c r="CD51" s="1255"/>
      <c r="CE51" s="1255"/>
      <c r="CF51" s="1255">
        <v>1.1000000000000001</v>
      </c>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574</v>
      </c>
      <c r="BC53" s="1254"/>
      <c r="BD53" s="1254"/>
      <c r="BE53" s="1254"/>
      <c r="BF53" s="1254"/>
      <c r="BG53" s="1254"/>
      <c r="BH53" s="1254"/>
      <c r="BI53" s="1254"/>
      <c r="BJ53" s="1254"/>
      <c r="BK53" s="1254"/>
      <c r="BL53" s="1254"/>
      <c r="BM53" s="1254"/>
      <c r="BN53" s="1254"/>
      <c r="BO53" s="1254"/>
      <c r="BP53" s="1255">
        <v>70.8</v>
      </c>
      <c r="BQ53" s="1255"/>
      <c r="BR53" s="1255"/>
      <c r="BS53" s="1255"/>
      <c r="BT53" s="1255"/>
      <c r="BU53" s="1255"/>
      <c r="BV53" s="1255"/>
      <c r="BW53" s="1255"/>
      <c r="BX53" s="1255">
        <v>69.099999999999994</v>
      </c>
      <c r="BY53" s="1255"/>
      <c r="BZ53" s="1255"/>
      <c r="CA53" s="1255"/>
      <c r="CB53" s="1255"/>
      <c r="CC53" s="1255"/>
      <c r="CD53" s="1255"/>
      <c r="CE53" s="1255"/>
      <c r="CF53" s="1255">
        <v>70.2</v>
      </c>
      <c r="CG53" s="1255"/>
      <c r="CH53" s="1255"/>
      <c r="CI53" s="1255"/>
      <c r="CJ53" s="1255"/>
      <c r="CK53" s="1255"/>
      <c r="CL53" s="1255"/>
      <c r="CM53" s="1255"/>
      <c r="CN53" s="1255">
        <v>70.900000000000006</v>
      </c>
      <c r="CO53" s="1255"/>
      <c r="CP53" s="1255"/>
      <c r="CQ53" s="1255"/>
      <c r="CR53" s="1255"/>
      <c r="CS53" s="1255"/>
      <c r="CT53" s="1255"/>
      <c r="CU53" s="1255"/>
      <c r="CV53" s="1255">
        <v>71.900000000000006</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575</v>
      </c>
      <c r="AO55" s="1250"/>
      <c r="AP55" s="1250"/>
      <c r="AQ55" s="1250"/>
      <c r="AR55" s="1250"/>
      <c r="AS55" s="1250"/>
      <c r="AT55" s="1250"/>
      <c r="AU55" s="1250"/>
      <c r="AV55" s="1250"/>
      <c r="AW55" s="1250"/>
      <c r="AX55" s="1250"/>
      <c r="AY55" s="1250"/>
      <c r="AZ55" s="1250"/>
      <c r="BA55" s="1250"/>
      <c r="BB55" s="1254" t="s">
        <v>573</v>
      </c>
      <c r="BC55" s="1254"/>
      <c r="BD55" s="1254"/>
      <c r="BE55" s="1254"/>
      <c r="BF55" s="1254"/>
      <c r="BG55" s="1254"/>
      <c r="BH55" s="1254"/>
      <c r="BI55" s="1254"/>
      <c r="BJ55" s="1254"/>
      <c r="BK55" s="1254"/>
      <c r="BL55" s="1254"/>
      <c r="BM55" s="1254"/>
      <c r="BN55" s="1254"/>
      <c r="BO55" s="1254"/>
      <c r="BP55" s="1255">
        <v>3.4</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574</v>
      </c>
      <c r="BC57" s="1254"/>
      <c r="BD57" s="1254"/>
      <c r="BE57" s="1254"/>
      <c r="BF57" s="1254"/>
      <c r="BG57" s="1254"/>
      <c r="BH57" s="1254"/>
      <c r="BI57" s="1254"/>
      <c r="BJ57" s="1254"/>
      <c r="BK57" s="1254"/>
      <c r="BL57" s="1254"/>
      <c r="BM57" s="1254"/>
      <c r="BN57" s="1254"/>
      <c r="BO57" s="1254"/>
      <c r="BP57" s="1255">
        <v>62.8</v>
      </c>
      <c r="BQ57" s="1255"/>
      <c r="BR57" s="1255"/>
      <c r="BS57" s="1255"/>
      <c r="BT57" s="1255"/>
      <c r="BU57" s="1255"/>
      <c r="BV57" s="1255"/>
      <c r="BW57" s="1255"/>
      <c r="BX57" s="1255">
        <v>62.7</v>
      </c>
      <c r="BY57" s="1255"/>
      <c r="BZ57" s="1255"/>
      <c r="CA57" s="1255"/>
      <c r="CB57" s="1255"/>
      <c r="CC57" s="1255"/>
      <c r="CD57" s="1255"/>
      <c r="CE57" s="1255"/>
      <c r="CF57" s="1255">
        <v>63.1</v>
      </c>
      <c r="CG57" s="1255"/>
      <c r="CH57" s="1255"/>
      <c r="CI57" s="1255"/>
      <c r="CJ57" s="1255"/>
      <c r="CK57" s="1255"/>
      <c r="CL57" s="1255"/>
      <c r="CM57" s="1255"/>
      <c r="CN57" s="1255">
        <v>64</v>
      </c>
      <c r="CO57" s="1255"/>
      <c r="CP57" s="1255"/>
      <c r="CQ57" s="1255"/>
      <c r="CR57" s="1255"/>
      <c r="CS57" s="1255"/>
      <c r="CT57" s="1255"/>
      <c r="CU57" s="1255"/>
      <c r="CV57" s="1255">
        <v>64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576</v>
      </c>
    </row>
    <row r="64" spans="1:109" x14ac:dyDescent="0.15">
      <c r="B64" s="1225"/>
      <c r="G64" s="1232"/>
      <c r="I64" s="1265"/>
      <c r="J64" s="1265"/>
      <c r="K64" s="1265"/>
      <c r="L64" s="1265"/>
      <c r="M64" s="1265"/>
      <c r="N64" s="1266"/>
      <c r="AM64" s="1232"/>
      <c r="AN64" s="1232" t="s">
        <v>569</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571</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572</v>
      </c>
      <c r="AO73" s="1254"/>
      <c r="AP73" s="1254"/>
      <c r="AQ73" s="1254"/>
      <c r="AR73" s="1254"/>
      <c r="AS73" s="1254"/>
      <c r="AT73" s="1254"/>
      <c r="AU73" s="1254"/>
      <c r="AV73" s="1254"/>
      <c r="AW73" s="1254"/>
      <c r="AX73" s="1254"/>
      <c r="AY73" s="1254"/>
      <c r="AZ73" s="1254"/>
      <c r="BA73" s="1254"/>
      <c r="BB73" s="1254" t="s">
        <v>573</v>
      </c>
      <c r="BC73" s="1254"/>
      <c r="BD73" s="1254"/>
      <c r="BE73" s="1254"/>
      <c r="BF73" s="1254"/>
      <c r="BG73" s="1254"/>
      <c r="BH73" s="1254"/>
      <c r="BI73" s="1254"/>
      <c r="BJ73" s="1254"/>
      <c r="BK73" s="1254"/>
      <c r="BL73" s="1254"/>
      <c r="BM73" s="1254"/>
      <c r="BN73" s="1254"/>
      <c r="BO73" s="1254"/>
      <c r="BP73" s="1255">
        <v>22.9</v>
      </c>
      <c r="BQ73" s="1255"/>
      <c r="BR73" s="1255"/>
      <c r="BS73" s="1255"/>
      <c r="BT73" s="1255"/>
      <c r="BU73" s="1255"/>
      <c r="BV73" s="1255"/>
      <c r="BW73" s="1255"/>
      <c r="BX73" s="1255">
        <v>7</v>
      </c>
      <c r="BY73" s="1255"/>
      <c r="BZ73" s="1255"/>
      <c r="CA73" s="1255"/>
      <c r="CB73" s="1255"/>
      <c r="CC73" s="1255"/>
      <c r="CD73" s="1255"/>
      <c r="CE73" s="1255"/>
      <c r="CF73" s="1255">
        <v>1.1000000000000001</v>
      </c>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578</v>
      </c>
      <c r="BC75" s="1254"/>
      <c r="BD75" s="1254"/>
      <c r="BE75" s="1254"/>
      <c r="BF75" s="1254"/>
      <c r="BG75" s="1254"/>
      <c r="BH75" s="1254"/>
      <c r="BI75" s="1254"/>
      <c r="BJ75" s="1254"/>
      <c r="BK75" s="1254"/>
      <c r="BL75" s="1254"/>
      <c r="BM75" s="1254"/>
      <c r="BN75" s="1254"/>
      <c r="BO75" s="1254"/>
      <c r="BP75" s="1255">
        <v>10.7</v>
      </c>
      <c r="BQ75" s="1255"/>
      <c r="BR75" s="1255"/>
      <c r="BS75" s="1255"/>
      <c r="BT75" s="1255"/>
      <c r="BU75" s="1255"/>
      <c r="BV75" s="1255"/>
      <c r="BW75" s="1255"/>
      <c r="BX75" s="1255">
        <v>11</v>
      </c>
      <c r="BY75" s="1255"/>
      <c r="BZ75" s="1255"/>
      <c r="CA75" s="1255"/>
      <c r="CB75" s="1255"/>
      <c r="CC75" s="1255"/>
      <c r="CD75" s="1255"/>
      <c r="CE75" s="1255"/>
      <c r="CF75" s="1255">
        <v>11.2</v>
      </c>
      <c r="CG75" s="1255"/>
      <c r="CH75" s="1255"/>
      <c r="CI75" s="1255"/>
      <c r="CJ75" s="1255"/>
      <c r="CK75" s="1255"/>
      <c r="CL75" s="1255"/>
      <c r="CM75" s="1255"/>
      <c r="CN75" s="1255">
        <v>11.1</v>
      </c>
      <c r="CO75" s="1255"/>
      <c r="CP75" s="1255"/>
      <c r="CQ75" s="1255"/>
      <c r="CR75" s="1255"/>
      <c r="CS75" s="1255"/>
      <c r="CT75" s="1255"/>
      <c r="CU75" s="1255"/>
      <c r="CV75" s="1255">
        <v>11</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575</v>
      </c>
      <c r="AO77" s="1250"/>
      <c r="AP77" s="1250"/>
      <c r="AQ77" s="1250"/>
      <c r="AR77" s="1250"/>
      <c r="AS77" s="1250"/>
      <c r="AT77" s="1250"/>
      <c r="AU77" s="1250"/>
      <c r="AV77" s="1250"/>
      <c r="AW77" s="1250"/>
      <c r="AX77" s="1250"/>
      <c r="AY77" s="1250"/>
      <c r="AZ77" s="1250"/>
      <c r="BA77" s="1250"/>
      <c r="BB77" s="1254" t="s">
        <v>573</v>
      </c>
      <c r="BC77" s="1254"/>
      <c r="BD77" s="1254"/>
      <c r="BE77" s="1254"/>
      <c r="BF77" s="1254"/>
      <c r="BG77" s="1254"/>
      <c r="BH77" s="1254"/>
      <c r="BI77" s="1254"/>
      <c r="BJ77" s="1254"/>
      <c r="BK77" s="1254"/>
      <c r="BL77" s="1254"/>
      <c r="BM77" s="1254"/>
      <c r="BN77" s="1254"/>
      <c r="BO77" s="1254"/>
      <c r="BP77" s="1255">
        <v>3.4</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578</v>
      </c>
      <c r="BC79" s="1254"/>
      <c r="BD79" s="1254"/>
      <c r="BE79" s="1254"/>
      <c r="BF79" s="1254"/>
      <c r="BG79" s="1254"/>
      <c r="BH79" s="1254"/>
      <c r="BI79" s="1254"/>
      <c r="BJ79" s="1254"/>
      <c r="BK79" s="1254"/>
      <c r="BL79" s="1254"/>
      <c r="BM79" s="1254"/>
      <c r="BN79" s="1254"/>
      <c r="BO79" s="1254"/>
      <c r="BP79" s="1255">
        <v>8.8000000000000007</v>
      </c>
      <c r="BQ79" s="1255"/>
      <c r="BR79" s="1255"/>
      <c r="BS79" s="1255"/>
      <c r="BT79" s="1255"/>
      <c r="BU79" s="1255"/>
      <c r="BV79" s="1255"/>
      <c r="BW79" s="1255"/>
      <c r="BX79" s="1255">
        <v>8.3000000000000007</v>
      </c>
      <c r="BY79" s="1255"/>
      <c r="BZ79" s="1255"/>
      <c r="CA79" s="1255"/>
      <c r="CB79" s="1255"/>
      <c r="CC79" s="1255"/>
      <c r="CD79" s="1255"/>
      <c r="CE79" s="1255"/>
      <c r="CF79" s="1255">
        <v>8.1</v>
      </c>
      <c r="CG79" s="1255"/>
      <c r="CH79" s="1255"/>
      <c r="CI79" s="1255"/>
      <c r="CJ79" s="1255"/>
      <c r="CK79" s="1255"/>
      <c r="CL79" s="1255"/>
      <c r="CM79" s="1255"/>
      <c r="CN79" s="1255">
        <v>8.1999999999999993</v>
      </c>
      <c r="CO79" s="1255"/>
      <c r="CP79" s="1255"/>
      <c r="CQ79" s="1255"/>
      <c r="CR79" s="1255"/>
      <c r="CS79" s="1255"/>
      <c r="CT79" s="1255"/>
      <c r="CU79" s="1255"/>
      <c r="CV79" s="1255">
        <v>8.3000000000000007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MPeWGZZOn8jE6eXJux+CZKByGtKOVJlYaDntOPzh35SDmJ3wzWl9ppSB7lE3GC3TS/vMQ4SJkQt7E/6yYCf/6w==" saltValue="WkXSVEMFATxfpBTGIiiG1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F3692-F42A-4ED3-BDF1-6F63F49F3537}">
  <sheetPr>
    <pageSetUpPr fitToPage="1"/>
  </sheetPr>
  <dimension ref="A1:DR125"/>
  <sheetViews>
    <sheetView showGridLines="0" topLeftCell="A85"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5wsgb9M0X/JSFS3X37M7Ar17lFn4IQdG5RVy9tpbH3z3gUWeLA4SHCpPLlqBGvCK9I6WSFEIoAfELXz5fil2hw==" saltValue="FRlt/eRwaT3fFVM6kbpCZ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B40C-22A4-4B24-8E16-C9BB16B31178}">
  <sheetPr>
    <pageSetUpPr fitToPage="1"/>
  </sheetPr>
  <dimension ref="A1:DR125"/>
  <sheetViews>
    <sheetView showGridLines="0" tabSelected="1" topLeftCell="A85" zoomScale="70" zoomScaleNormal="70" zoomScaleSheetLayoutView="55" workbookViewId="0">
      <selection activeCell="BJ90" sqref="BJ9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NVqShCmJHRa7CqFDpUCu85ItNFbXyiIykn0SHX7JB/dUEhO8MOIJi6u5LnY8MIrOUJpt5M538YFjNNCF6wa96g==" saltValue="QIgwsewxBaAT5DathmOgC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72783</v>
      </c>
      <c r="E3" s="144"/>
      <c r="F3" s="145">
        <v>125391</v>
      </c>
      <c r="G3" s="146"/>
      <c r="H3" s="147"/>
    </row>
    <row r="4" spans="1:8" x14ac:dyDescent="0.15">
      <c r="A4" s="148"/>
      <c r="B4" s="149"/>
      <c r="C4" s="150"/>
      <c r="D4" s="151">
        <v>47587</v>
      </c>
      <c r="E4" s="152"/>
      <c r="F4" s="153">
        <v>68516</v>
      </c>
      <c r="G4" s="154"/>
      <c r="H4" s="155"/>
    </row>
    <row r="5" spans="1:8" x14ac:dyDescent="0.15">
      <c r="A5" s="136" t="s">
        <v>520</v>
      </c>
      <c r="B5" s="141"/>
      <c r="C5" s="142"/>
      <c r="D5" s="143">
        <v>93714</v>
      </c>
      <c r="E5" s="144"/>
      <c r="F5" s="145">
        <v>138402</v>
      </c>
      <c r="G5" s="146"/>
      <c r="H5" s="147"/>
    </row>
    <row r="6" spans="1:8" x14ac:dyDescent="0.15">
      <c r="A6" s="148"/>
      <c r="B6" s="149"/>
      <c r="C6" s="150"/>
      <c r="D6" s="151">
        <v>54719</v>
      </c>
      <c r="E6" s="152"/>
      <c r="F6" s="153">
        <v>70652</v>
      </c>
      <c r="G6" s="154"/>
      <c r="H6" s="155"/>
    </row>
    <row r="7" spans="1:8" x14ac:dyDescent="0.15">
      <c r="A7" s="136" t="s">
        <v>521</v>
      </c>
      <c r="B7" s="141"/>
      <c r="C7" s="142"/>
      <c r="D7" s="143">
        <v>98099</v>
      </c>
      <c r="E7" s="144"/>
      <c r="F7" s="145">
        <v>146367</v>
      </c>
      <c r="G7" s="146"/>
      <c r="H7" s="147"/>
    </row>
    <row r="8" spans="1:8" x14ac:dyDescent="0.15">
      <c r="A8" s="148"/>
      <c r="B8" s="149"/>
      <c r="C8" s="150"/>
      <c r="D8" s="151">
        <v>70336</v>
      </c>
      <c r="E8" s="152"/>
      <c r="F8" s="153">
        <v>79441</v>
      </c>
      <c r="G8" s="154"/>
      <c r="H8" s="155"/>
    </row>
    <row r="9" spans="1:8" x14ac:dyDescent="0.15">
      <c r="A9" s="136" t="s">
        <v>522</v>
      </c>
      <c r="B9" s="141"/>
      <c r="C9" s="142"/>
      <c r="D9" s="143">
        <v>97288</v>
      </c>
      <c r="E9" s="144"/>
      <c r="F9" s="145">
        <v>165181</v>
      </c>
      <c r="G9" s="146"/>
      <c r="H9" s="147"/>
    </row>
    <row r="10" spans="1:8" x14ac:dyDescent="0.15">
      <c r="A10" s="148"/>
      <c r="B10" s="149"/>
      <c r="C10" s="150"/>
      <c r="D10" s="151">
        <v>64555</v>
      </c>
      <c r="E10" s="152"/>
      <c r="F10" s="153">
        <v>82246</v>
      </c>
      <c r="G10" s="154"/>
      <c r="H10" s="155"/>
    </row>
    <row r="11" spans="1:8" x14ac:dyDescent="0.15">
      <c r="A11" s="136" t="s">
        <v>523</v>
      </c>
      <c r="B11" s="141"/>
      <c r="C11" s="142"/>
      <c r="D11" s="143">
        <v>102909</v>
      </c>
      <c r="E11" s="144"/>
      <c r="F11" s="145">
        <v>166234</v>
      </c>
      <c r="G11" s="146"/>
      <c r="H11" s="147"/>
    </row>
    <row r="12" spans="1:8" x14ac:dyDescent="0.15">
      <c r="A12" s="148"/>
      <c r="B12" s="149"/>
      <c r="C12" s="156"/>
      <c r="D12" s="151">
        <v>67676</v>
      </c>
      <c r="E12" s="152"/>
      <c r="F12" s="153">
        <v>89789</v>
      </c>
      <c r="G12" s="154"/>
      <c r="H12" s="155"/>
    </row>
    <row r="13" spans="1:8" x14ac:dyDescent="0.15">
      <c r="A13" s="136"/>
      <c r="B13" s="141"/>
      <c r="C13" s="157"/>
      <c r="D13" s="158">
        <v>92959</v>
      </c>
      <c r="E13" s="159"/>
      <c r="F13" s="160">
        <v>148315</v>
      </c>
      <c r="G13" s="161"/>
      <c r="H13" s="147"/>
    </row>
    <row r="14" spans="1:8" x14ac:dyDescent="0.15">
      <c r="A14" s="148"/>
      <c r="B14" s="149"/>
      <c r="C14" s="150"/>
      <c r="D14" s="151">
        <v>60975</v>
      </c>
      <c r="E14" s="152"/>
      <c r="F14" s="153">
        <v>78129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2.93</v>
      </c>
      <c r="C19" s="162">
        <f>ROUND(VALUE(SUBSTITUTE(実質収支比率等に係る経年分析!G$48,"▲","-")),2)</f>
        <v>4.3899999999999997</v>
      </c>
      <c r="D19" s="162">
        <f>ROUND(VALUE(SUBSTITUTE(実質収支比率等に係る経年分析!H$48,"▲","-")),2)</f>
        <v>3.26</v>
      </c>
      <c r="E19" s="162">
        <f>ROUND(VALUE(SUBSTITUTE(実質収支比率等に係る経年分析!I$48,"▲","-")),2)</f>
        <v>5.64</v>
      </c>
      <c r="F19" s="162">
        <f>ROUND(VALUE(SUBSTITUTE(実質収支比率等に係る経年分析!J$48,"▲","-")),2)</f>
        <v>2.66</v>
      </c>
    </row>
    <row r="20" spans="1:11" x14ac:dyDescent="0.15">
      <c r="A20" s="162" t="s">
        <v>53</v>
      </c>
      <c r="B20" s="162">
        <f>ROUND(VALUE(SUBSTITUTE(実質収支比率等に係る経年分析!F$47,"▲","-")),2)</f>
        <v>14.47</v>
      </c>
      <c r="C20" s="162">
        <f>ROUND(VALUE(SUBSTITUTE(実質収支比率等に係る経年分析!G$47,"▲","-")),2)</f>
        <v>13.85</v>
      </c>
      <c r="D20" s="162">
        <f>ROUND(VALUE(SUBSTITUTE(実質収支比率等に係る経年分析!H$47,"▲","-")),2)</f>
        <v>14.57</v>
      </c>
      <c r="E20" s="162">
        <f>ROUND(VALUE(SUBSTITUTE(実質収支比率等に係る経年分析!I$47,"▲","-")),2)</f>
        <v>14.93</v>
      </c>
      <c r="F20" s="162">
        <f>ROUND(VALUE(SUBSTITUTE(実質収支比率等に係る経年分析!J$47,"▲","-")),2)</f>
        <v>14.93</v>
      </c>
    </row>
    <row r="21" spans="1:11" x14ac:dyDescent="0.15">
      <c r="A21" s="162" t="s">
        <v>54</v>
      </c>
      <c r="B21" s="162">
        <f>IF(ISNUMBER(VALUE(SUBSTITUTE(実質収支比率等に係る経年分析!F$49,"▲","-"))),ROUND(VALUE(SUBSTITUTE(実質収支比率等に係る経年分析!F$49,"▲","-")),2),NA())</f>
        <v>0.7</v>
      </c>
      <c r="C21" s="162">
        <f>IF(ISNUMBER(VALUE(SUBSTITUTE(実質収支比率等に係る経年分析!G$49,"▲","-"))),ROUND(VALUE(SUBSTITUTE(実質収支比率等に係る経年分析!G$49,"▲","-")),2),NA())</f>
        <v>1.65</v>
      </c>
      <c r="D21" s="162">
        <f>IF(ISNUMBER(VALUE(SUBSTITUTE(実質収支比率等に係る経年分析!H$49,"▲","-"))),ROUND(VALUE(SUBSTITUTE(実質収支比率等に係る経年分析!H$49,"▲","-")),2),NA())</f>
        <v>-1.29</v>
      </c>
      <c r="E21" s="162">
        <f>IF(ISNUMBER(VALUE(SUBSTITUTE(実質収支比率等に係る経年分析!I$49,"▲","-"))),ROUND(VALUE(SUBSTITUTE(実質収支比率等に係る経年分析!I$49,"▲","-")),2),NA())</f>
        <v>2.37</v>
      </c>
      <c r="F21" s="162">
        <f>IF(ISNUMBER(VALUE(SUBSTITUTE(実質収支比率等に係る経年分析!J$49,"▲","-"))),ROUND(VALUE(SUBSTITUTE(実質収支比率等に係る経年分析!J$49,"▲","-")),2),NA())</f>
        <v>-2.76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0.14000000000000001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0.62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つるぎ町剣山木綿麻温泉事業特別会計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0.09</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0.03</v>
      </c>
    </row>
    <row r="30" spans="1:11" x14ac:dyDescent="0.15">
      <c r="A30" s="163" t="str">
        <f>IF(連結実質赤字比率に係る赤字・黒字の構成分析!C$40="",NA(),連結実質赤字比率に係る赤字・黒字の構成分析!C$40)</f>
        <v>つるぎ町介護サービス事業特別会計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0.28999999999999998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0.21</v>
      </c>
    </row>
    <row r="31" spans="1:11" x14ac:dyDescent="0.15">
      <c r="A31" s="163" t="str">
        <f>IF(連結実質赤字比率に係る赤字・黒字の構成分析!C$39="",NA(),連結実質赤字比率に係る赤字・黒字の構成分析!C$39)</f>
        <v>つるぎ町国民健康保険（事業勘定）事業特別会計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0.92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0.96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1.07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1.06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0.86</v>
      </c>
    </row>
    <row r="32" spans="1:11" x14ac:dyDescent="0.15">
      <c r="A32" s="163" t="str">
        <f>IF(連結実質赤字比率に係る赤字・黒字の構成分析!C$38="",NA(),連結実質赤字比率に係る赤字・黒字の構成分析!C$38)</f>
        <v>つるぎ町下水道事業会計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2.3199999999999998</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2.83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4.3099999999999996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3.25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5.6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2.62</v>
      </c>
    </row>
    <row r="34" spans="1:16" x14ac:dyDescent="0.15">
      <c r="A34" s="163" t="str">
        <f>IF(連結実質赤字比率に係る赤字・黒字の構成分析!C$36="",NA(),連結実質赤字比率に係る赤字・黒字の構成分析!C$36)</f>
        <v>つるぎ町介護保険（事業勘定）事業特別会計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1.71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2.29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3.23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3.62</v>
      </c>
    </row>
    <row r="35" spans="1:16" x14ac:dyDescent="0.15">
      <c r="A35" s="163" t="str">
        <f>IF(連結実質赤字比率に係る赤字・黒字の構成分析!C$35="",NA(),連結実質赤字比率に係る赤字・黒字の構成分析!C$35)</f>
        <v>つるぎ町水道事業会計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3.36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3.47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4.54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5.54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6.09</v>
      </c>
    </row>
    <row r="36" spans="1:16" x14ac:dyDescent="0.15">
      <c r="A36" s="163" t="str">
        <f>IF(連結実質赤字比率に係る赤字・黒字の構成分析!C$34="",NA(),連結実質赤字比率に係る赤字・黒字の構成分析!C$34)</f>
        <v>つるぎ町病院事業会計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8.43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18.36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25.08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18.03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8.3800000000000008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1213</v>
      </c>
      <c r="E42" s="164"/>
      <c r="F42" s="164"/>
      <c r="G42" s="164">
        <f>'実質公債費比率（分子）の構造'!L$52</f>
        <v>1222</v>
      </c>
      <c r="H42" s="164"/>
      <c r="I42" s="164"/>
      <c r="J42" s="164">
        <f>'実質公債費比率（分子）の構造'!M$52</f>
        <v>1205</v>
      </c>
      <c r="K42" s="164"/>
      <c r="L42" s="164"/>
      <c r="M42" s="164">
        <f>'実質公債費比率（分子）の構造'!N$52</f>
        <v>1116</v>
      </c>
      <c r="N42" s="164"/>
      <c r="O42" s="164"/>
      <c r="P42" s="164">
        <f>'実質公債費比率（分子）の構造'!O$52</f>
        <v>1076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31</v>
      </c>
      <c r="C45" s="164"/>
      <c r="D45" s="164"/>
      <c r="E45" s="164">
        <f>'実質公債費比率（分子）の構造'!L$49</f>
        <v>25</v>
      </c>
      <c r="F45" s="164"/>
      <c r="G45" s="164"/>
      <c r="H45" s="164">
        <f>'実質公債費比率（分子）の構造'!M$49</f>
        <v>7</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284</v>
      </c>
      <c r="C46" s="164"/>
      <c r="D46" s="164"/>
      <c r="E46" s="164">
        <f>'実質公債費比率（分子）の構造'!L$48</f>
        <v>277</v>
      </c>
      <c r="F46" s="164"/>
      <c r="G46" s="164"/>
      <c r="H46" s="164">
        <f>'実質公債費比率（分子）の構造'!M$48</f>
        <v>268</v>
      </c>
      <c r="I46" s="164"/>
      <c r="J46" s="164"/>
      <c r="K46" s="164">
        <f>'実質公債費比率（分子）の構造'!N$48</f>
        <v>248</v>
      </c>
      <c r="L46" s="164"/>
      <c r="M46" s="164"/>
      <c r="N46" s="164">
        <f>'実質公債費比率（分子）の構造'!O$48</f>
        <v>241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1342</v>
      </c>
      <c r="C49" s="164"/>
      <c r="D49" s="164"/>
      <c r="E49" s="164">
        <f>'実質公債費比率（分子）の構造'!L$45</f>
        <v>1384</v>
      </c>
      <c r="F49" s="164"/>
      <c r="G49" s="164"/>
      <c r="H49" s="164">
        <f>'実質公債費比率（分子）の構造'!M$45</f>
        <v>1400</v>
      </c>
      <c r="I49" s="164"/>
      <c r="J49" s="164"/>
      <c r="K49" s="164">
        <f>'実質公債費比率（分子）の構造'!N$45</f>
        <v>1299</v>
      </c>
      <c r="L49" s="164"/>
      <c r="M49" s="164"/>
      <c r="N49" s="164">
        <f>'実質公債費比率（分子）の構造'!O$45</f>
        <v>1265</v>
      </c>
      <c r="O49" s="164"/>
      <c r="P49" s="164"/>
    </row>
    <row r="50" spans="1:16" x14ac:dyDescent="0.15">
      <c r="A50" s="164" t="s">
        <v>67</v>
      </c>
      <c r="B50" s="164" t="e">
        <f>NA()</f>
        <v>#N/A</v>
      </c>
      <c r="C50" s="164">
        <f>IF(ISNUMBER('実質公債費比率（分子）の構造'!K$53),'実質公債費比率（分子）の構造'!K$53,NA())</f>
        <v>444</v>
      </c>
      <c r="D50" s="164" t="e">
        <f>NA()</f>
        <v>#N/A</v>
      </c>
      <c r="E50" s="164" t="e">
        <f>NA()</f>
        <v>#N/A</v>
      </c>
      <c r="F50" s="164">
        <f>IF(ISNUMBER('実質公債費比率（分子）の構造'!L$53),'実質公債費比率（分子）の構造'!L$53,NA())</f>
        <v>464</v>
      </c>
      <c r="G50" s="164" t="e">
        <f>NA()</f>
        <v>#N/A</v>
      </c>
      <c r="H50" s="164" t="e">
        <f>NA()</f>
        <v>#N/A</v>
      </c>
      <c r="I50" s="164">
        <f>IF(ISNUMBER('実質公債費比率（分子）の構造'!M$53),'実質公債費比率（分子）の構造'!M$53,NA())</f>
        <v>470</v>
      </c>
      <c r="J50" s="164" t="e">
        <f>NA()</f>
        <v>#N/A</v>
      </c>
      <c r="K50" s="164" t="e">
        <f>NA()</f>
        <v>#N/A</v>
      </c>
      <c r="L50" s="164">
        <f>IF(ISNUMBER('実質公債費比率（分子）の構造'!N$53),'実質公債費比率（分子）の構造'!N$53,NA())</f>
        <v>431</v>
      </c>
      <c r="M50" s="164" t="e">
        <f>NA()</f>
        <v>#N/A</v>
      </c>
      <c r="N50" s="164" t="e">
        <f>NA()</f>
        <v>#N/A</v>
      </c>
      <c r="O50" s="164">
        <f>IF(ISNUMBER('実質公債費比率（分子）の構造'!O$53),'実質公債費比率（分子）の構造'!O$53,NA())</f>
        <v>430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9161</v>
      </c>
      <c r="E56" s="163"/>
      <c r="F56" s="163"/>
      <c r="G56" s="163">
        <f>'将来負担比率（分子）の構造'!J$52</f>
        <v>8614</v>
      </c>
      <c r="H56" s="163"/>
      <c r="I56" s="163"/>
      <c r="J56" s="163">
        <f>'将来負担比率（分子）の構造'!K$52</f>
        <v>7878</v>
      </c>
      <c r="K56" s="163"/>
      <c r="L56" s="163"/>
      <c r="M56" s="163">
        <f>'将来負担比率（分子）の構造'!L$52</f>
        <v>7548</v>
      </c>
      <c r="N56" s="163"/>
      <c r="O56" s="163"/>
      <c r="P56" s="163">
        <f>'将来負担比率（分子）の構造'!M$52</f>
        <v>7064</v>
      </c>
    </row>
    <row r="57" spans="1:16" x14ac:dyDescent="0.15">
      <c r="A57" s="163" t="s">
        <v>42</v>
      </c>
      <c r="B57" s="163"/>
      <c r="C57" s="163"/>
      <c r="D57" s="163">
        <f>'将来負担比率（分子）の構造'!I$51</f>
        <v>8</v>
      </c>
      <c r="E57" s="163"/>
      <c r="F57" s="163"/>
      <c r="G57" s="163">
        <f>'将来負担比率（分子）の構造'!J$51</f>
        <v>1</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3049</v>
      </c>
      <c r="E58" s="163"/>
      <c r="F58" s="163"/>
      <c r="G58" s="163">
        <f>'将来負担比率（分子）の構造'!J$50</f>
        <v>3360</v>
      </c>
      <c r="H58" s="163"/>
      <c r="I58" s="163"/>
      <c r="J58" s="163">
        <f>'将来負担比率（分子）の構造'!K$50</f>
        <v>3524</v>
      </c>
      <c r="K58" s="163"/>
      <c r="L58" s="163"/>
      <c r="M58" s="163">
        <f>'将来負担比率（分子）の構造'!L$50</f>
        <v>3624</v>
      </c>
      <c r="N58" s="163"/>
      <c r="O58" s="163"/>
      <c r="P58" s="163">
        <f>'将来負担比率（分子）の構造'!M$50</f>
        <v>3670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683</v>
      </c>
      <c r="C62" s="163"/>
      <c r="D62" s="163"/>
      <c r="E62" s="163">
        <f>'将来負担比率（分子）の構造'!J$45</f>
        <v>598</v>
      </c>
      <c r="F62" s="163"/>
      <c r="G62" s="163"/>
      <c r="H62" s="163">
        <f>'将来負担比率（分子）の構造'!K$45</f>
        <v>551</v>
      </c>
      <c r="I62" s="163"/>
      <c r="J62" s="163"/>
      <c r="K62" s="163">
        <f>'将来負担比率（分子）の構造'!L$45</f>
        <v>562</v>
      </c>
      <c r="L62" s="163"/>
      <c r="M62" s="163"/>
      <c r="N62" s="163">
        <f>'将来負担比率（分子）の構造'!M$45</f>
        <v>506</v>
      </c>
      <c r="O62" s="163"/>
      <c r="P62" s="163"/>
    </row>
    <row r="63" spans="1:16" x14ac:dyDescent="0.15">
      <c r="A63" s="163" t="s">
        <v>34</v>
      </c>
      <c r="B63" s="163">
        <f>'将来負担比率（分子）の構造'!I$44</f>
        <v>36</v>
      </c>
      <c r="C63" s="163"/>
      <c r="D63" s="163"/>
      <c r="E63" s="163">
        <f>'将来負担比率（分子）の構造'!J$44</f>
        <v>7</v>
      </c>
      <c r="F63" s="163"/>
      <c r="G63" s="163"/>
      <c r="H63" s="163" t="str">
        <f>'将来負担比率（分子）の構造'!K$44</f>
        <v>-</v>
      </c>
      <c r="I63" s="163"/>
      <c r="J63" s="163"/>
      <c r="K63" s="163" t="str">
        <f>'将来負担比率（分子）の構造'!L$44</f>
        <v>-</v>
      </c>
      <c r="L63" s="163"/>
      <c r="M63" s="163"/>
      <c r="N63" s="163">
        <f>'将来負担比率（分子）の構造'!M$44</f>
        <v>140</v>
      </c>
      <c r="O63" s="163"/>
      <c r="P63" s="163"/>
    </row>
    <row r="64" spans="1:16" x14ac:dyDescent="0.15">
      <c r="A64" s="163" t="s">
        <v>33</v>
      </c>
      <c r="B64" s="163">
        <f>'将来負担比率（分子）の構造'!I$43</f>
        <v>2073</v>
      </c>
      <c r="C64" s="163"/>
      <c r="D64" s="163"/>
      <c r="E64" s="163">
        <f>'将来負担比率（分子）の構造'!J$43</f>
        <v>1891</v>
      </c>
      <c r="F64" s="163"/>
      <c r="G64" s="163"/>
      <c r="H64" s="163">
        <f>'将来負担比率（分子）の構造'!K$43</f>
        <v>1785</v>
      </c>
      <c r="I64" s="163"/>
      <c r="J64" s="163"/>
      <c r="K64" s="163">
        <f>'将来負担比率（分子）の構造'!L$43</f>
        <v>1598</v>
      </c>
      <c r="L64" s="163"/>
      <c r="M64" s="163"/>
      <c r="N64" s="163">
        <f>'将来負担比率（分子）の構造'!M$43</f>
        <v>1515</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10342</v>
      </c>
      <c r="C66" s="163"/>
      <c r="D66" s="163"/>
      <c r="E66" s="163">
        <f>'将来負担比率（分子）の構造'!J$41</f>
        <v>9779</v>
      </c>
      <c r="F66" s="163"/>
      <c r="G66" s="163"/>
      <c r="H66" s="163">
        <f>'将来負担比率（分子）の構造'!K$41</f>
        <v>9113</v>
      </c>
      <c r="I66" s="163"/>
      <c r="J66" s="163"/>
      <c r="K66" s="163">
        <f>'将来負担比率（分子）の構造'!L$41</f>
        <v>8503</v>
      </c>
      <c r="L66" s="163"/>
      <c r="M66" s="163"/>
      <c r="N66" s="163">
        <f>'将来負担比率（分子）の構造'!M$41</f>
        <v>8017</v>
      </c>
      <c r="O66" s="163"/>
      <c r="P66" s="163"/>
    </row>
    <row r="67" spans="1:16" x14ac:dyDescent="0.15">
      <c r="A67" s="163" t="s">
        <v>71</v>
      </c>
      <c r="B67" s="163" t="e">
        <f>NA()</f>
        <v>#N/A</v>
      </c>
      <c r="C67" s="163">
        <f>IF(ISNUMBER('将来負担比率（分子）の構造'!I$53), IF('将来負担比率（分子）の構造'!I$53 &lt; 0, 0, '将来負担比率（分子）の構造'!I$53), NA())</f>
        <v>917</v>
      </c>
      <c r="D67" s="163" t="e">
        <f>NA()</f>
        <v>#N/A</v>
      </c>
      <c r="E67" s="163" t="e">
        <f>NA()</f>
        <v>#N/A</v>
      </c>
      <c r="F67" s="163">
        <f>IF(ISNUMBER('将来負担比率（分子）の構造'!J$53), IF('将来負担比率（分子）の構造'!J$53 &lt; 0, 0, '将来負担比率（分子）の構造'!J$53), NA())</f>
        <v>300</v>
      </c>
      <c r="G67" s="163" t="e">
        <f>NA()</f>
        <v>#N/A</v>
      </c>
      <c r="H67" s="163" t="e">
        <f>NA()</f>
        <v>#N/A</v>
      </c>
      <c r="I67" s="163">
        <f>IF(ISNUMBER('将来負担比率（分子）の構造'!K$53), IF('将来負担比率（分子）の構造'!K$53 &lt; 0, 0, '将来負担比率（分子）の構造'!K$53), NA())</f>
        <v>47</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759</v>
      </c>
      <c r="C72" s="167">
        <f>基金残高に係る経年分析!G55</f>
        <v>762</v>
      </c>
      <c r="D72" s="167">
        <f>基金残高に係る経年分析!H55</f>
        <v>770</v>
      </c>
    </row>
    <row r="73" spans="1:16" x14ac:dyDescent="0.15">
      <c r="A73" s="166" t="s">
        <v>74</v>
      </c>
      <c r="B73" s="167">
        <f>基金残高に係る経年分析!F56</f>
        <v>2074</v>
      </c>
      <c r="C73" s="167">
        <f>基金残高に係る経年分析!G56</f>
        <v>2165</v>
      </c>
      <c r="D73" s="167">
        <f>基金残高に係る経年分析!H56</f>
        <v>2194</v>
      </c>
    </row>
    <row r="74" spans="1:16" x14ac:dyDescent="0.15">
      <c r="A74" s="166" t="s">
        <v>75</v>
      </c>
      <c r="B74" s="167">
        <f>基金残高に係る経年分析!F57</f>
        <v>2174</v>
      </c>
      <c r="C74" s="167">
        <f>基金残高に係る経年分析!G57</f>
        <v>2168</v>
      </c>
      <c r="D74" s="167">
        <f>基金残高に係る経年分析!H57</f>
        <v>2144</v>
      </c>
    </row>
  </sheetData>
  <sheetProtection algorithmName="SHA-512" hashValue="9Tyr0JxVEsXgnJztZoSd52xMtRIMFgRq084X0cjTIJMnIkNSdJ0yZcUtgxc8uf+dxI+vKukd8jA+GNH9vko1rQ==" saltValue="bDlLnv04R3Bj7cOQj+5ek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西岡田 惟人</cp:lastModifiedBy>
  <cp:lastPrinted>2026-03-05T07:17:17Z</cp:lastPrinted>
  <dcterms:created xsi:type="dcterms:W3CDTF">2026-02-23T08:43:54Z</dcterms:created>
  <dcterms:modified xsi:type="dcterms:W3CDTF">2026-09-09T01:54:05Z</dcterms:modified>
  <cp:category/>
</cp:coreProperties>
</file>