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K:\総務課\喜多\財政状況資料集\令和６年度\令和6年度財政状況資料集（2回目）R8.9.11\"/>
    </mc:Choice>
  </mc:AlternateContent>
  <xr:revisionPtr revIDLastSave="0" documentId="13_ncr:1_{12BCC344-F3CD-46B8-856F-15B0B515A70F}" xr6:coauthVersionLast="47" xr6:coauthVersionMax="47" xr10:uidLastSave="{00000000-0000-0000-0000-000000000000}"/>
  <bookViews>
    <workbookView xWindow="510" yWindow="135" windowWidth="25545" windowHeight="14925" tabRatio="760" firstSheet="9"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O34" i="10"/>
  <c r="BW34" i="10"/>
  <c r="BW35" i="10" s="1"/>
  <c r="BW36" i="10" s="1"/>
  <c r="BW37" i="10" s="1"/>
  <c r="BW38" i="10" s="1"/>
  <c r="BW39" i="10" s="1"/>
  <c r="BW40" i="10" s="1"/>
  <c r="BW41" i="10" s="1"/>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alcChain>
</file>

<file path=xl/sharedStrings.xml><?xml version="1.0" encoding="utf-8"?>
<sst xmlns="http://schemas.openxmlformats.org/spreadsheetml/2006/main" count="1131" uniqueCount="574">
  <si>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</si>
  <si>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</si>
  <si>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</si>
  <si>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</si>
  <si>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</si>
  <si>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</si>
  <si>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</si>
  <si>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</si>
  <si>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</si>
  <si>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</si>
  <si>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</si>
  <si>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</si>
  <si>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</si>
  <si>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</si>
  <si>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</si>
  <si>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</si>
  <si>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</si>
  <si>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</si>
  <si>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</si>
  <si>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</si>
  <si>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</si>
  <si>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</si>
  <si>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</si>
  <si>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</si>
  <si>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</si>
  <si>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</si>
  <si>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</si>
  <si>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</si>
  <si>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</si>
  <si>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</si>
  <si>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</si>
  <si>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</si>
  <si>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</si>
  <si>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</si>
  <si>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</si>
  <si>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</si>
  <si>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</si>
  <si>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</si>
  <si>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</si>
  <si>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</si>
  <si>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</si>
  <si>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</si>
  <si>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</si>
  <si>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</si>
  <si>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</si>
  <si>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</si>
  <si>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</si>
  <si>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</si>
  <si>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</si>
  <si>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</si>
  <si>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</si>
  <si>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</si>
  <si>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</si>
  <si>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</si>
  <si>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</si>
  <si>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</si>
  <si>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</si>
  <si>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</si>
  <si>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</si>
  <si>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</si>
  <si>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</si>
  <si>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</si>
  <si>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</si>
  <si>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</si>
  <si>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</si>
  <si>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</si>
  <si>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</si>
  <si>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</si>
  <si>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</si>
  <si>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</si>
  <si>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</si>
  <si>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</si>
  <si>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</si>
  <si>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</si>
  <si>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</si>
  <si>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</si>
  <si>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</si>
  <si>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</si>
  <si>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</si>
  <si>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</si>
  <si>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</si>
  <si>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</si>
  <si>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</si>
  <si>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</si>
  <si>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</si>
  <si>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</si>
  <si>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</si>
  <si>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</si>
  <si>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</si>
  <si>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</si>
  <si>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</si>
  <si>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</si>
  <si>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</si>
  <si>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</si>
  <si>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上板町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</si>
  <si>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</si>
  <si>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</si>
  <si>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</si>
  <si>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</si>
  <si>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</si>
  <si>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</si>
  <si>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</si>
  <si>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</si>
  <si>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</si>
  <si>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</si>
  <si>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</si>
  <si>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</si>
  <si>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</si>
  <si>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</si>
  <si>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</si>
  <si>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</si>
  <si>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</si>
  <si>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</si>
  <si>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</si>
  <si>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</si>
  <si>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</si>
  <si>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</si>
  <si>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</si>
  <si>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</si>
  <si>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</si>
  <si>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</si>
  <si>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</si>
  <si>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</si>
  <si>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</si>
  <si>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</si>
  <si>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</si>
  <si>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</si>
  <si>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</si>
  <si>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</si>
  <si>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</si>
  <si>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</si>
  <si>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</si>
  <si>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</si>
  <si>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</si>
  <si>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</si>
  <si>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</si>
  <si>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</si>
  <si>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</si>
  <si>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</si>
  <si>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</si>
  <si>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</si>
  <si>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</si>
  <si>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</si>
  <si>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</si>
  <si>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</si>
  <si>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</si>
  <si>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</si>
  <si>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</si>
  <si>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</si>
  <si>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</si>
  <si>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</si>
  <si>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</si>
  <si>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</si>
  <si>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</si>
  <si>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</si>
  <si>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</si>
  <si>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</si>
  <si>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</si>
  <si>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</si>
  <si>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</si>
  <si>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</si>
  <si>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</si>
  <si>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</si>
  <si>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</si>
  <si>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</si>
  <si>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</si>
  <si>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</si>
  <si>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</si>
  <si>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</si>
  <si>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</si>
  <si>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</si>
  <si>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</si>
  <si>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</si>
  <si>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</si>
  <si>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</si>
  <si>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</si>
  <si>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</si>
  <si>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</si>
  <si>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</si>
  <si>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</si>
  <si>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</si>
  <si>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</si>
  <si>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</si>
  <si>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</si>
  <si>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</si>
  <si>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</si>
  <si>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</si>
  <si>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</si>
  <si>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</si>
  <si>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</si>
  <si>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</si>
  <si>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</si>
  <si>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</si>
  <si>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</si>
  <si>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</si>
  <si>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</si>
  <si>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</si>
  <si>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</si>
  <si>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</si>
  <si>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</si>
  <si>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</si>
  <si>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</si>
  <si>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</si>
  <si>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徳島県上板町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</si>
  <si>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</si>
  <si>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</si>
  <si>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</si>
  <si>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</si>
  <si>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</si>
  <si>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</si>
  <si>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</si>
  <si>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</si>
  <si>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</si>
  <si>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</si>
  <si>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</si>
  <si>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</si>
  <si>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</si>
  <si>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</si>
  <si>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</si>
  <si>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</si>
  <si>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</si>
  <si>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</si>
  <si>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</si>
  <si>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</si>
  <si>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</si>
  <si>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</si>
  <si>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</si>
  <si>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</si>
  <si>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</si>
  <si>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</si>
  <si>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</si>
  <si>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</si>
  <si>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</si>
  <si>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</si>
  <si>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</si>
  <si>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</si>
  <si>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</si>
  <si>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</si>
  <si>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</si>
  <si>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</si>
  <si>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</si>
  <si>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</si>
  <si>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</si>
  <si>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</si>
  <si>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</si>
  <si>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</si>
  <si>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</si>
  <si>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</si>
  <si>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</si>
  <si>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</si>
  <si>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</si>
  <si>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</si>
  <si>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</si>
  <si>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</si>
  <si>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</si>
  <si>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</si>
  <si>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</si>
  <si>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</si>
  <si>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</si>
  <si>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</si>
  <si>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</si>
  <si>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</si>
  <si>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</si>
  <si>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</si>
  <si>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</si>
  <si>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</si>
  <si>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</si>
  <si>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</si>
  <si>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</si>
  <si>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</si>
  <si>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</si>
  <si>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</si>
  <si>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</si>
  <si>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</si>
  <si>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</si>
  <si>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</si>
  <si>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</si>
  <si>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</si>
  <si>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</si>
  <si>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</si>
  <si>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</si>
  <si>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</si>
  <si>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</si>
  <si>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</si>
  <si>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</si>
  <si>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</si>
  <si>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</si>
  <si>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</si>
  <si>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</si>
  <si>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</si>
  <si>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</si>
  <si>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</si>
  <si>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</si>
  <si>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</si>
  <si>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</si>
  <si>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</si>
  <si>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</si>
  <si>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</si>
  <si>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</si>
  <si>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</si>
  <si>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</si>
  <si>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</si>
  <si>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</si>
  <si>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</si>
  <si>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</si>
  <si>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</si>
  <si>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</si>
  <si>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</si>
  <si>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</si>
  <si>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</si>
  <si>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</si>
  <si>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</si>
  <si>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</si>
  <si>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</si>
  <si>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</si>
  <si>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</si>
  <si>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</si>
  <si>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</si>
  <si>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</si>
  <si>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</si>
  <si>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</si>
  <si>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</si>
  <si>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</si>
  <si>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</si>
  <si>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</si>
  <si>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</si>
  <si>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</si>
  <si>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</si>
  <si>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</si>
  <si>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</si>
  <si>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</si>
  <si>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</si>
  <si>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</si>
  <si>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</si>
  <si>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</si>
  <si>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</si>
  <si>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</si>
  <si>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</si>
  <si>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</si>
  <si>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</si>
  <si>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</si>
  <si>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</si>
  <si>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</si>
  <si>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</si>
  <si>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</si>
  <si>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</si>
  <si>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</si>
  <si>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</si>
  <si>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</si>
  <si>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</si>
  <si>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</si>
  <si>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</si>
  <si>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</si>
  <si>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</si>
  <si>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徳島県上板町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</si>
  <si>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</si>
  <si>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</si>
  <si>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</si>
  <si>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</si>
  <si>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</si>
  <si>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</si>
  <si>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</si>
  <si>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</si>
  <si>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</si>
  <si>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</si>
  <si>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</si>
  <si>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</si>
  <si>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</si>
  <si>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</si>
  <si>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</si>
  <si>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</si>
  <si>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</si>
  <si>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</si>
  <si>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</si>
  <si>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</si>
  <si>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上板町住宅新築資金等貸付事業特別会計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</si>
  <si>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</si>
  <si>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</si>
  <si>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</si>
  <si>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</si>
  <si>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</si>
  <si>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</si>
  <si>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</si>
  <si>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</si>
  <si>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</si>
  <si>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</si>
  <si>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</si>
  <si>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</si>
  <si>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</si>
  <si>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上板町国民健康保険特別会計</t>
    <phoneticPr fontId="5"/>
  </si>
  <si>
    <t>上板町介護保険特別会計</t>
    <phoneticPr fontId="5"/>
  </si>
  <si>
    <t>上板町後期高齢者医療特別会計</t>
    <phoneticPr fontId="5"/>
  </si>
  <si>
    <t>上板町水道事業会計</t>
    <phoneticPr fontId="5"/>
  </si>
  <si>
    <t>法適用企業</t>
    <phoneticPr fontId="5"/>
  </si>
  <si>
    <t>上板町農業集落排水事業会計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</si>
  <si>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</si>
  <si>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</si>
  <si>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</si>
  <si>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</si>
  <si>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</si>
  <si>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</si>
  <si>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</si>
  <si>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</si>
  <si>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</si>
  <si>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</si>
  <si>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</si>
  <si>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</si>
  <si>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</si>
  <si>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</si>
  <si>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</si>
  <si>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</si>
  <si>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</si>
  <si>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</si>
  <si>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</si>
  <si>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</si>
  <si>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</si>
  <si>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</si>
  <si>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</si>
  <si>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</si>
  <si>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</si>
  <si>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</si>
  <si>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</si>
  <si>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</si>
  <si>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</si>
  <si>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</si>
  <si>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</si>
  <si>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</si>
  <si>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</si>
  <si>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</si>
  <si>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</si>
  <si>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</si>
  <si>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</si>
  <si>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</si>
  <si>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</si>
  <si>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</si>
  <si>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</si>
  <si>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</si>
  <si>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</si>
  <si>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</si>
  <si>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</si>
  <si>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</si>
  <si>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</si>
  <si>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</si>
  <si>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</si>
  <si>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</si>
  <si>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</si>
  <si>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</si>
  <si>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</si>
  <si>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</si>
  <si>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</si>
  <si>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</si>
  <si>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</si>
  <si>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</si>
  <si>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</si>
  <si>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</si>
  <si>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</si>
  <si>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</si>
  <si>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</si>
  <si>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</si>
  <si>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</si>
  <si>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</si>
  <si>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</si>
  <si>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</si>
  <si>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</si>
  <si>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</si>
  <si>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</si>
  <si>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</si>
  <si>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</si>
  <si>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</si>
  <si>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</si>
  <si>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</si>
  <si>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</si>
  <si>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</si>
  <si>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</si>
  <si>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</si>
  <si>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</si>
  <si>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</si>
  <si>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</si>
  <si>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</si>
  <si>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</si>
  <si>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</si>
  <si>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</si>
  <si>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</si>
  <si>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</si>
  <si>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</si>
  <si>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</si>
  <si>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</si>
  <si>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</si>
  <si>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</si>
  <si>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</si>
  <si>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</si>
  <si>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</si>
  <si>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</si>
  <si>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</si>
  <si>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</si>
  <si>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</si>
  <si>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</si>
  <si>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</si>
  <si>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</si>
  <si>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</si>
  <si>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</si>
  <si>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</si>
  <si>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</si>
  <si>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</si>
  <si>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</si>
  <si>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</si>
  <si>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</si>
  <si>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</si>
  <si>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</si>
  <si>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</si>
  <si>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</si>
  <si>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</si>
  <si>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</si>
  <si>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</si>
  <si>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</si>
  <si>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</si>
  <si>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</si>
  <si>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</si>
  <si>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</si>
  <si>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</si>
  <si>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</si>
  <si>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</si>
  <si>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</si>
  <si>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</si>
  <si>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</si>
  <si>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</si>
  <si>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</si>
  <si>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</si>
  <si>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</si>
  <si>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</si>
  <si>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2.30</t>
  </si>
  <si>
    <t>上板町水道事業会計</t>
  </si>
  <si>
    <t>一般会計</t>
  </si>
  <si>
    <t>上板町介護保険特別会計</t>
  </si>
  <si>
    <t>上板町国民健康保険特別会計</t>
  </si>
  <si>
    <t>上板町住宅新築資金等貸付事業特別会計</t>
  </si>
  <si>
    <t>上板町農業集落排水事業会計</t>
  </si>
  <si>
    <t>上板町後期高齢者医療特別会計</t>
  </si>
  <si>
    <t>その他会計（赤字）</t>
  </si>
  <si>
    <t>▲ 0.65</t>
  </si>
  <si>
    <t>その他会計（黒字）</t>
  </si>
  <si>
    <t>R02</t>
    <phoneticPr fontId="5"/>
  </si>
  <si>
    <t>R03</t>
    <phoneticPr fontId="5"/>
  </si>
  <si>
    <t>R04</t>
    <phoneticPr fontId="5"/>
  </si>
  <si>
    <t>R05</t>
    <phoneticPr fontId="5"/>
  </si>
  <si>
    <t>R06</t>
    <phoneticPr fontId="5"/>
  </si>
  <si>
    <t>-</t>
    <phoneticPr fontId="2"/>
  </si>
  <si>
    <t>-</t>
    <phoneticPr fontId="2"/>
  </si>
  <si>
    <t>徳島県市町村議会議員公務災害補償等組合</t>
  </si>
  <si>
    <t>徳島県市町村総合事務組合（一般会計）</t>
  </si>
  <si>
    <t>徳島県市町村総合事務組合（徳島滞納整理機構特別会計）</t>
  </si>
  <si>
    <t>阿北環境整備組合</t>
  </si>
  <si>
    <t>中央広域環境施設組合</t>
  </si>
  <si>
    <t>板野西部消防組合</t>
  </si>
  <si>
    <t>徳島県後期高齢者医療広域連合（一般会計）</t>
  </si>
  <si>
    <t>徳島県後期高齢者医療広域連合（後期高齢者医療事業会計）</t>
  </si>
  <si>
    <t>上板町土地開発公社</t>
    <rPh sb="0" eb="3">
      <t>カミイタチョウ</t>
    </rPh>
    <rPh sb="3" eb="5">
      <t>トチ</t>
    </rPh>
    <rPh sb="5" eb="7">
      <t>カイハツ</t>
    </rPh>
    <rPh sb="7" eb="9">
      <t>コウシャ</t>
    </rPh>
    <phoneticPr fontId="2"/>
  </si>
  <si>
    <t>公共施設整備基金</t>
  </si>
  <si>
    <t>教育施設整備基金</t>
  </si>
  <si>
    <t>消防施設整備基金</t>
  </si>
  <si>
    <t>災害対策基金</t>
  </si>
  <si>
    <t>一般廃棄物処理施設整備基金</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</si>
  <si>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</si>
  <si>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</si>
  <si>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</si>
  <si>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を抑制してきた結果、将来負担比率が低下している。一方で、有形固定資産減価償却率は類似団体よりも高い。主な要因としては、昭和３０年代半ばから昭和の終わり（１９６０年代から１９８０年代半ば）にかけて公共建築物が集中的に整備されたことが挙げられる。公共施設等総合管理計画に基づき、今後、老朽化対策に積極的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</si>
  <si>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</si>
  <si>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</si>
  <si>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</si>
  <si>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</si>
  <si>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</si>
  <si>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</si>
  <si>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実質公債費比率は類似団体と比較して類似団体を下回っている状況が続いている。将来負担比率は平成２４年度以降類似団体より低い水準で推移している。
実質公債費比率については、今後控えている事業計画の整理・縮小を図るなど事業実施を見直し、適量・適切な事業実施により起債に大きく頼ることのない財政運営に努めてきたためである。
将来負担比率については、地方債残高の減少や財政調整基金等の積立による充当可能基金の増額等が主な要因として挙げられる。今後も公債費等義務的経費の削減を中心とする行財政改革を進め、財政の健全化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</si>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</sst>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ADCB468-30AF-4C9F-A5A2-BF500E8076B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97758</c:v>
                </c:pt>
                <c:pt idx="2">
                  <c:v>91338</c:v>
                </c:pt>
                <c:pt idx="3">
                  <c:v>103975</c:v>
                </c:pt>
                <c:pt idx="4">
                  <c:v>112678</c:v>
                </c:pt>
              </c:numCache>
            </c:numRef>
          </c:val>
          <c:smooth val="0"/>
          <c:extLst>
            <c:ext xmlns:c16="http://schemas.microsoft.com/office/drawing/2014/chart" uri="{C3380CC4-5D6E-409C-BE32-E72D297353CC}">
              <c16:uniqueId val="{00000000-3DC5-4DC0-B1A9-49928CB49C8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68639</c:v>
                </c:pt>
                <c:pt idx="1">
                  <c:v>39783</c:v>
                </c:pt>
                <c:pt idx="2">
                  <c:v>44020</c:v>
                </c:pt>
                <c:pt idx="3">
                  <c:v>47579</c:v>
                </c:pt>
                <c:pt idx="4">
                  <c:v>31502</c:v>
                </c:pt>
              </c:numCache>
            </c:numRef>
          </c:val>
          <c:smooth val="0"/>
          <c:extLst>
            <c:ext xmlns:c16="http://schemas.microsoft.com/office/drawing/2014/chart" uri="{C3380CC4-5D6E-409C-BE32-E72D297353CC}">
              <c16:uniqueId val="{00000001-3DC5-4DC0-B1A9-49928CB49C8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7.8</c:v>
                </c:pt>
                <c:pt idx="1">
                  <c:v>8.2100000000000009</c:v>
                </c:pt>
                <c:pt idx="2">
                  <c:v>10.41</c:v>
                </c:pt>
                <c:pt idx="3">
                  <c:v>10.94</c:v>
                </c:pt>
                <c:pt idx="4">
                  <c:v>10.220000000000001</c:v>
                </c:pt>
              </c:numCache>
            </c:numRef>
          </c:val>
          <c:extLst>
            <c:ext xmlns:c16="http://schemas.microsoft.com/office/drawing/2014/chart" uri="{C3380CC4-5D6E-409C-BE32-E72D297353CC}">
              <c16:uniqueId val="{00000000-9F2D-43FA-8610-A2837D6CBD8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29.88</c:v>
                </c:pt>
                <c:pt idx="1">
                  <c:v>36.880000000000003</c:v>
                </c:pt>
                <c:pt idx="2">
                  <c:v>43.1</c:v>
                </c:pt>
                <c:pt idx="3">
                  <c:v>45.06</c:v>
                </c:pt>
                <c:pt idx="4">
                  <c:v>48.81</c:v>
                </c:pt>
              </c:numCache>
            </c:numRef>
          </c:val>
          <c:extLst>
            <c:ext xmlns:c16="http://schemas.microsoft.com/office/drawing/2014/chart" uri="{C3380CC4-5D6E-409C-BE32-E72D297353CC}">
              <c16:uniqueId val="{00000001-9F2D-43FA-8610-A2837D6CBD8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-2.2999999999999998</c:v>
                </c:pt>
                <c:pt idx="1">
                  <c:v>10.01</c:v>
                </c:pt>
                <c:pt idx="2">
                  <c:v>7.33</c:v>
                </c:pt>
                <c:pt idx="3">
                  <c:v>3.29</c:v>
                </c:pt>
                <c:pt idx="4">
                  <c:v>3.76</c:v>
                </c:pt>
              </c:numCache>
            </c:numRef>
          </c:val>
          <c:smooth val="0"/>
          <c:extLst>
            <c:ext xmlns:c16="http://schemas.microsoft.com/office/drawing/2014/chart" uri="{C3380CC4-5D6E-409C-BE32-E72D297353CC}">
              <c16:uniqueId val="{00000002-9F2D-43FA-8610-A2837D6CBD8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7.0000000000000007E-2</c:v>
                </c:pt>
                <c:pt idx="4">
                  <c:v>#N/A</c:v>
                </c:pt>
                <c:pt idx="5">
                  <c:v>0.06</c:v>
                </c:pt>
                <c:pt idx="6">
                  <c:v>0</c:v>
                </c:pt>
                <c:pt idx="7">
                  <c:v>0</c:v>
                </c:pt>
                <c:pt idx="8">
                  <c:v>0</c:v>
                </c:pt>
                <c:pt idx="9">
                  <c:v>0</c:v>
                </c:pt>
              </c:numCache>
            </c:numRef>
          </c:val>
          <c:extLst>
            <c:ext xmlns:c16="http://schemas.microsoft.com/office/drawing/2014/chart" uri="{C3380CC4-5D6E-409C-BE32-E72D297353CC}">
              <c16:uniqueId val="{00000000-D363-4FD9-8870-710ED18289F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0.65</c:v>
                </c:pt>
                <c:pt idx="7">
                  <c:v>#N/A</c:v>
                </c:pt>
                <c:pt idx="8">
                  <c:v>0</c:v>
                </c:pt>
                <c:pt idx="9">
                  <c:v>0</c:v>
                </c:pt>
              </c:numCache>
            </c:numRef>
          </c:val>
          <c:extLst>
            <c:ext xmlns:c16="http://schemas.microsoft.com/office/drawing/2014/chart" uri="{C3380CC4-5D6E-409C-BE32-E72D297353CC}">
              <c16:uniqueId val="{00000001-D363-4FD9-8870-710ED18289F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363-4FD9-8870-710ED18289F2}"/>
            </c:ext>
          </c:extLst>
        </c:ser>
        <c:ser>
          <c:idx val="3"/>
          <c:order val="3"/>
          <c:tx>
            <c:strRef>
              <c:f>データシート!$A$30</c:f>
              <c:strCache>
                <c:ptCount val="1"/>
                <c:pt idx="0">
                  <c:v>上板町後期高齢者医療特別会計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0.06</c:v>
                </c:pt>
                <c:pt idx="2">
                  <c:v>#N/A</c:v>
                </c:pt>
                <c:pt idx="3">
                  <c:v>0.06</c:v>
                </c:pt>
                <c:pt idx="4">
                  <c:v>#N/A</c:v>
                </c:pt>
                <c:pt idx="5">
                  <c:v>0.59</c:v>
                </c:pt>
                <c:pt idx="6">
                  <c:v>#N/A</c:v>
                </c:pt>
                <c:pt idx="7">
                  <c:v>7.0000000000000007E-2</c:v>
                </c:pt>
                <c:pt idx="8">
                  <c:v>#N/A</c:v>
                </c:pt>
                <c:pt idx="9">
                  <c:v>0.11</c:v>
                </c:pt>
              </c:numCache>
            </c:numRef>
          </c:val>
          <c:extLst>
            <c:ext xmlns:c16="http://schemas.microsoft.com/office/drawing/2014/chart" uri="{C3380CC4-5D6E-409C-BE32-E72D297353CC}">
              <c16:uniqueId val="{00000003-D363-4FD9-8870-710ED18289F2}"/>
            </c:ext>
          </c:extLst>
        </c:ser>
        <c:ser>
          <c:idx val="4"/>
          <c:order val="4"/>
          <c:tx>
            <c:strRef>
              <c:f>データシート!$A$31</c:f>
              <c:strCache>
                <c:ptCount val="1"/>
                <c:pt idx="0">
                  <c:v>上板町農業集落排水事業会計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0.45</c:v>
                </c:pt>
              </c:numCache>
            </c:numRef>
          </c:val>
          <c:extLst>
            <c:ext xmlns:c16="http://schemas.microsoft.com/office/drawing/2014/chart" uri="{C3380CC4-5D6E-409C-BE32-E72D297353CC}">
              <c16:uniqueId val="{00000004-D363-4FD9-8870-710ED18289F2}"/>
            </c:ext>
          </c:extLst>
        </c:ser>
        <c:ser>
          <c:idx val="5"/>
          <c:order val="5"/>
          <c:tx>
            <c:strRef>
              <c:f>データシート!$A$32</c:f>
              <c:strCache>
                <c:ptCount val="1"/>
                <c:pt idx="0">
                  <c:v>上板町住宅新築資金等貸付事業特別会計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0.56999999999999995</c:v>
                </c:pt>
                <c:pt idx="2">
                  <c:v>#N/A</c:v>
                </c:pt>
                <c:pt idx="3">
                  <c:v>0.63</c:v>
                </c:pt>
                <c:pt idx="4">
                  <c:v>#N/A</c:v>
                </c:pt>
                <c:pt idx="5">
                  <c:v>0.73</c:v>
                </c:pt>
                <c:pt idx="6">
                  <c:v>#N/A</c:v>
                </c:pt>
                <c:pt idx="7">
                  <c:v>0.78</c:v>
                </c:pt>
                <c:pt idx="8">
                  <c:v>#N/A</c:v>
                </c:pt>
                <c:pt idx="9">
                  <c:v>0.83</c:v>
                </c:pt>
              </c:numCache>
            </c:numRef>
          </c:val>
          <c:extLst>
            <c:ext xmlns:c16="http://schemas.microsoft.com/office/drawing/2014/chart" uri="{C3380CC4-5D6E-409C-BE32-E72D297353CC}">
              <c16:uniqueId val="{00000005-D363-4FD9-8870-710ED18289F2}"/>
            </c:ext>
          </c:extLst>
        </c:ser>
        <c:ser>
          <c:idx val="6"/>
          <c:order val="6"/>
          <c:tx>
            <c:strRef>
              <c:f>データシート!$A$33</c:f>
              <c:strCache>
                <c:ptCount val="1"/>
                <c:pt idx="0">
                  <c:v>上板町国民健康保険特別会計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0.96</c:v>
                </c:pt>
                <c:pt idx="2">
                  <c:v>#N/A</c:v>
                </c:pt>
                <c:pt idx="3">
                  <c:v>1.2</c:v>
                </c:pt>
                <c:pt idx="4">
                  <c:v>#N/A</c:v>
                </c:pt>
                <c:pt idx="5">
                  <c:v>0.96</c:v>
                </c:pt>
                <c:pt idx="6">
                  <c:v>#N/A</c:v>
                </c:pt>
                <c:pt idx="7">
                  <c:v>0.95</c:v>
                </c:pt>
                <c:pt idx="8">
                  <c:v>#N/A</c:v>
                </c:pt>
                <c:pt idx="9">
                  <c:v>0.85</c:v>
                </c:pt>
              </c:numCache>
            </c:numRef>
          </c:val>
          <c:extLst>
            <c:ext xmlns:c16="http://schemas.microsoft.com/office/drawing/2014/chart" uri="{C3380CC4-5D6E-409C-BE32-E72D297353CC}">
              <c16:uniqueId val="{00000006-D363-4FD9-8870-710ED18289F2}"/>
            </c:ext>
          </c:extLst>
        </c:ser>
        <c:ser>
          <c:idx val="7"/>
          <c:order val="7"/>
          <c:tx>
            <c:strRef>
              <c:f>データシート!$A$34</c:f>
              <c:strCache>
                <c:ptCount val="1"/>
                <c:pt idx="0">
                  <c:v>上板町介護保険特別会計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2.7</c:v>
                </c:pt>
                <c:pt idx="2">
                  <c:v>#N/A</c:v>
                </c:pt>
                <c:pt idx="3">
                  <c:v>4.8</c:v>
                </c:pt>
                <c:pt idx="4">
                  <c:v>#N/A</c:v>
                </c:pt>
                <c:pt idx="5">
                  <c:v>4.91</c:v>
                </c:pt>
                <c:pt idx="6">
                  <c:v>#N/A</c:v>
                </c:pt>
                <c:pt idx="7">
                  <c:v>5.74</c:v>
                </c:pt>
                <c:pt idx="8">
                  <c:v>#N/A</c:v>
                </c:pt>
                <c:pt idx="9">
                  <c:v>3.1</c:v>
                </c:pt>
              </c:numCache>
            </c:numRef>
          </c:val>
          <c:extLst>
            <c:ext xmlns:c16="http://schemas.microsoft.com/office/drawing/2014/chart" uri="{C3380CC4-5D6E-409C-BE32-E72D297353CC}">
              <c16:uniqueId val="{00000007-D363-4FD9-8870-710ED18289F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7.22</c:v>
                </c:pt>
                <c:pt idx="2">
                  <c:v>#N/A</c:v>
                </c:pt>
                <c:pt idx="3">
                  <c:v>7.57</c:v>
                </c:pt>
                <c:pt idx="4">
                  <c:v>#N/A</c:v>
                </c:pt>
                <c:pt idx="5">
                  <c:v>9.67</c:v>
                </c:pt>
                <c:pt idx="6">
                  <c:v>#N/A</c:v>
                </c:pt>
                <c:pt idx="7">
                  <c:v>10.14</c:v>
                </c:pt>
                <c:pt idx="8">
                  <c:v>#N/A</c:v>
                </c:pt>
                <c:pt idx="9">
                  <c:v>9.3800000000000008</c:v>
                </c:pt>
              </c:numCache>
            </c:numRef>
          </c:val>
          <c:extLst>
            <c:ext xmlns:c16="http://schemas.microsoft.com/office/drawing/2014/chart" uri="{C3380CC4-5D6E-409C-BE32-E72D297353CC}">
              <c16:uniqueId val="{00000008-D363-4FD9-8870-710ED18289F2}"/>
            </c:ext>
          </c:extLst>
        </c:ser>
        <c:ser>
          <c:idx val="9"/>
          <c:order val="9"/>
          <c:tx>
            <c:strRef>
              <c:f>データシート!$A$36</c:f>
              <c:strCache>
                <c:ptCount val="1"/>
                <c:pt idx="0">
                  <c:v>上板町水道事業会計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10.73</c:v>
                </c:pt>
                <c:pt idx="2">
                  <c:v>#N/A</c:v>
                </c:pt>
                <c:pt idx="3">
                  <c:v>10.24</c:v>
                </c:pt>
                <c:pt idx="4">
                  <c:v>#N/A</c:v>
                </c:pt>
                <c:pt idx="5">
                  <c:v>10.38</c:v>
                </c:pt>
                <c:pt idx="6">
                  <c:v>#N/A</c:v>
                </c:pt>
                <c:pt idx="7">
                  <c:v>10.98</c:v>
                </c:pt>
                <c:pt idx="8">
                  <c:v>#N/A</c:v>
                </c:pt>
                <c:pt idx="9">
                  <c:v>19.89</c:v>
                </c:pt>
              </c:numCache>
            </c:numRef>
          </c:val>
          <c:extLst>
            <c:ext xmlns:c16="http://schemas.microsoft.com/office/drawing/2014/chart" uri="{C3380CC4-5D6E-409C-BE32-E72D297353CC}">
              <c16:uniqueId val="{00000009-D363-4FD9-8870-710ED18289F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278</c:v>
                </c:pt>
                <c:pt idx="5">
                  <c:v>274</c:v>
                </c:pt>
                <c:pt idx="8">
                  <c:v>268</c:v>
                </c:pt>
                <c:pt idx="11">
                  <c:v>260</c:v>
                </c:pt>
                <c:pt idx="14">
                  <c:v>254</c:v>
                </c:pt>
              </c:numCache>
            </c:numRef>
          </c:val>
          <c:extLst>
            <c:ext xmlns:c16="http://schemas.microsoft.com/office/drawing/2014/chart" uri="{C3380CC4-5D6E-409C-BE32-E72D297353CC}">
              <c16:uniqueId val="{00000000-C284-4123-BE73-99D25FE4597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284-4123-BE73-99D25FE4597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21</c:v>
                </c:pt>
                <c:pt idx="3">
                  <c:v>18</c:v>
                </c:pt>
                <c:pt idx="6">
                  <c:v>36</c:v>
                </c:pt>
                <c:pt idx="9">
                  <c:v>12</c:v>
                </c:pt>
                <c:pt idx="12">
                  <c:v>14</c:v>
                </c:pt>
              </c:numCache>
            </c:numRef>
          </c:val>
          <c:extLst>
            <c:ext xmlns:c16="http://schemas.microsoft.com/office/drawing/2014/chart" uri="{C3380CC4-5D6E-409C-BE32-E72D297353CC}">
              <c16:uniqueId val="{00000002-C284-4123-BE73-99D25FE4597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c:v>
                </c:pt>
                <c:pt idx="3">
                  <c:v>7</c:v>
                </c:pt>
                <c:pt idx="6">
                  <c:v>7</c:v>
                </c:pt>
                <c:pt idx="9">
                  <c:v>7</c:v>
                </c:pt>
                <c:pt idx="12">
                  <c:v>7</c:v>
                </c:pt>
              </c:numCache>
            </c:numRef>
          </c:val>
          <c:extLst>
            <c:ext xmlns:c16="http://schemas.microsoft.com/office/drawing/2014/chart" uri="{C3380CC4-5D6E-409C-BE32-E72D297353CC}">
              <c16:uniqueId val="{00000003-C284-4123-BE73-99D25FE4597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c:v>
                </c:pt>
                <c:pt idx="3">
                  <c:v>23</c:v>
                </c:pt>
                <c:pt idx="6">
                  <c:v>21</c:v>
                </c:pt>
                <c:pt idx="9">
                  <c:v>22</c:v>
                </c:pt>
                <c:pt idx="12">
                  <c:v>21</c:v>
                </c:pt>
              </c:numCache>
            </c:numRef>
          </c:val>
          <c:extLst>
            <c:ext xmlns:c16="http://schemas.microsoft.com/office/drawing/2014/chart" uri="{C3380CC4-5D6E-409C-BE32-E72D297353CC}">
              <c16:uniqueId val="{00000004-C284-4123-BE73-99D25FE4597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284-4123-BE73-99D25FE4597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284-4123-BE73-99D25FE4597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389</c:v>
                </c:pt>
                <c:pt idx="3">
                  <c:v>396</c:v>
                </c:pt>
                <c:pt idx="6">
                  <c:v>356</c:v>
                </c:pt>
                <c:pt idx="9">
                  <c:v>344</c:v>
                </c:pt>
                <c:pt idx="12">
                  <c:v>333</c:v>
                </c:pt>
              </c:numCache>
            </c:numRef>
          </c:val>
          <c:extLst>
            <c:ext xmlns:c16="http://schemas.microsoft.com/office/drawing/2014/chart" uri="{C3380CC4-5D6E-409C-BE32-E72D297353CC}">
              <c16:uniqueId val="{00000007-C284-4123-BE73-99D25FE4597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162</c:v>
                </c:pt>
                <c:pt idx="2">
                  <c:v>#N/A</c:v>
                </c:pt>
                <c:pt idx="3">
                  <c:v>#N/A</c:v>
                </c:pt>
                <c:pt idx="4">
                  <c:v>170</c:v>
                </c:pt>
                <c:pt idx="5">
                  <c:v>#N/A</c:v>
                </c:pt>
                <c:pt idx="6">
                  <c:v>#N/A</c:v>
                </c:pt>
                <c:pt idx="7">
                  <c:v>152</c:v>
                </c:pt>
                <c:pt idx="8">
                  <c:v>#N/A</c:v>
                </c:pt>
                <c:pt idx="9">
                  <c:v>#N/A</c:v>
                </c:pt>
                <c:pt idx="10">
                  <c:v>125</c:v>
                </c:pt>
                <c:pt idx="11">
                  <c:v>#N/A</c:v>
                </c:pt>
                <c:pt idx="12">
                  <c:v>#N/A</c:v>
                </c:pt>
                <c:pt idx="13">
                  <c:v>121</c:v>
                </c:pt>
                <c:pt idx="14">
                  <c:v>#N/A</c:v>
                </c:pt>
              </c:numCache>
            </c:numRef>
          </c:val>
          <c:smooth val="0"/>
          <c:extLst>
            <c:ext xmlns:c16="http://schemas.microsoft.com/office/drawing/2014/chart" uri="{C3380CC4-5D6E-409C-BE32-E72D297353CC}">
              <c16:uniqueId val="{00000008-C284-4123-BE73-99D25FE4597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2989</c:v>
                </c:pt>
                <c:pt idx="5">
                  <c:v>2867</c:v>
                </c:pt>
                <c:pt idx="8">
                  <c:v>2718</c:v>
                </c:pt>
                <c:pt idx="11">
                  <c:v>2592</c:v>
                </c:pt>
                <c:pt idx="14">
                  <c:v>2348</c:v>
                </c:pt>
              </c:numCache>
            </c:numRef>
          </c:val>
          <c:extLst>
            <c:ext xmlns:c16="http://schemas.microsoft.com/office/drawing/2014/chart" uri="{C3380CC4-5D6E-409C-BE32-E72D297353CC}">
              <c16:uniqueId val="{00000000-8252-492D-8FE0-C1EBBEB774C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c:v>
                </c:pt>
                <c:pt idx="5">
                  <c:v>5</c:v>
                </c:pt>
                <c:pt idx="8">
                  <c:v>3</c:v>
                </c:pt>
                <c:pt idx="11">
                  <c:v>3</c:v>
                </c:pt>
                <c:pt idx="14">
                  <c:v>2</c:v>
                </c:pt>
              </c:numCache>
            </c:numRef>
          </c:val>
          <c:extLst>
            <c:ext xmlns:c16="http://schemas.microsoft.com/office/drawing/2014/chart" uri="{C3380CC4-5D6E-409C-BE32-E72D297353CC}">
              <c16:uniqueId val="{00000001-8252-492D-8FE0-C1EBBEB774C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2197</c:v>
                </c:pt>
                <c:pt idx="5">
                  <c:v>2705</c:v>
                </c:pt>
                <c:pt idx="8">
                  <c:v>2915</c:v>
                </c:pt>
                <c:pt idx="11">
                  <c:v>3008</c:v>
                </c:pt>
                <c:pt idx="14">
                  <c:v>3163</c:v>
                </c:pt>
              </c:numCache>
            </c:numRef>
          </c:val>
          <c:extLst>
            <c:ext xmlns:c16="http://schemas.microsoft.com/office/drawing/2014/chart" uri="{C3380CC4-5D6E-409C-BE32-E72D297353CC}">
              <c16:uniqueId val="{00000002-8252-492D-8FE0-C1EBBEB774C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252-492D-8FE0-C1EBBEB774C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252-492D-8FE0-C1EBBEB774C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252-492D-8FE0-C1EBBEB774C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605</c:v>
                </c:pt>
                <c:pt idx="3">
                  <c:v>592</c:v>
                </c:pt>
                <c:pt idx="6">
                  <c:v>577</c:v>
                </c:pt>
                <c:pt idx="9">
                  <c:v>547</c:v>
                </c:pt>
                <c:pt idx="12">
                  <c:v>538</c:v>
                </c:pt>
              </c:numCache>
            </c:numRef>
          </c:val>
          <c:extLst>
            <c:ext xmlns:c16="http://schemas.microsoft.com/office/drawing/2014/chart" uri="{C3380CC4-5D6E-409C-BE32-E72D297353CC}">
              <c16:uniqueId val="{00000006-8252-492D-8FE0-C1EBBEB774C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84</c:v>
                </c:pt>
                <c:pt idx="3">
                  <c:v>84</c:v>
                </c:pt>
                <c:pt idx="6">
                  <c:v>75</c:v>
                </c:pt>
                <c:pt idx="9">
                  <c:v>67</c:v>
                </c:pt>
                <c:pt idx="12">
                  <c:v>60</c:v>
                </c:pt>
              </c:numCache>
            </c:numRef>
          </c:val>
          <c:extLst>
            <c:ext xmlns:c16="http://schemas.microsoft.com/office/drawing/2014/chart" uri="{C3380CC4-5D6E-409C-BE32-E72D297353CC}">
              <c16:uniqueId val="{00000007-8252-492D-8FE0-C1EBBEB774C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186</c:v>
                </c:pt>
                <c:pt idx="3">
                  <c:v>169</c:v>
                </c:pt>
                <c:pt idx="6">
                  <c:v>156</c:v>
                </c:pt>
                <c:pt idx="9">
                  <c:v>133</c:v>
                </c:pt>
                <c:pt idx="12">
                  <c:v>154</c:v>
                </c:pt>
              </c:numCache>
            </c:numRef>
          </c:val>
          <c:extLst>
            <c:ext xmlns:c16="http://schemas.microsoft.com/office/drawing/2014/chart" uri="{C3380CC4-5D6E-409C-BE32-E72D297353CC}">
              <c16:uniqueId val="{00000008-8252-492D-8FE0-C1EBBEB774C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90</c:v>
                </c:pt>
                <c:pt idx="3">
                  <c:v>49</c:v>
                </c:pt>
                <c:pt idx="6">
                  <c:v>29</c:v>
                </c:pt>
                <c:pt idx="9">
                  <c:v>34</c:v>
                </c:pt>
                <c:pt idx="12">
                  <c:v>7</c:v>
                </c:pt>
              </c:numCache>
            </c:numRef>
          </c:val>
          <c:extLst>
            <c:ext xmlns:c16="http://schemas.microsoft.com/office/drawing/2014/chart" uri="{C3380CC4-5D6E-409C-BE32-E72D297353CC}">
              <c16:uniqueId val="{00000009-8252-492D-8FE0-C1EBBEB774C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3694</c:v>
                </c:pt>
                <c:pt idx="3">
                  <c:v>3518</c:v>
                </c:pt>
                <c:pt idx="6">
                  <c:v>3346</c:v>
                </c:pt>
                <c:pt idx="9">
                  <c:v>3204</c:v>
                </c:pt>
                <c:pt idx="12">
                  <c:v>2934</c:v>
                </c:pt>
              </c:numCache>
            </c:numRef>
          </c:val>
          <c:extLst>
            <c:ext xmlns:c16="http://schemas.microsoft.com/office/drawing/2014/chart" uri="{C3380CC4-5D6E-409C-BE32-E72D297353CC}">
              <c16:uniqueId val="{0000000A-8252-492D-8FE0-C1EBBEB774C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252-492D-8FE0-C1EBBEB774C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1519</c:v>
                </c:pt>
                <c:pt idx="1">
                  <c:v>1612</c:v>
                </c:pt>
                <c:pt idx="2">
                  <c:v>1769</c:v>
                </c:pt>
              </c:numCache>
            </c:numRef>
          </c:val>
          <c:extLst>
            <c:ext xmlns:c16="http://schemas.microsoft.com/office/drawing/2014/chart" uri="{C3380CC4-5D6E-409C-BE32-E72D297353CC}">
              <c16:uniqueId val="{00000000-5651-4814-A417-DE7153E6C56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379</c:v>
                </c:pt>
                <c:pt idx="1">
                  <c:v>394</c:v>
                </c:pt>
                <c:pt idx="2">
                  <c:v>406</c:v>
                </c:pt>
              </c:numCache>
            </c:numRef>
          </c:val>
          <c:extLst>
            <c:ext xmlns:c16="http://schemas.microsoft.com/office/drawing/2014/chart" uri="{C3380CC4-5D6E-409C-BE32-E72D297353CC}">
              <c16:uniqueId val="{00000001-5651-4814-A417-DE7153E6C56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694</c:v>
                </c:pt>
                <c:pt idx="1">
                  <c:v>678</c:v>
                </c:pt>
                <c:pt idx="2">
                  <c:v>678</c:v>
                </c:pt>
              </c:numCache>
            </c:numRef>
          </c:val>
          <c:extLst>
            <c:ext xmlns:c16="http://schemas.microsoft.com/office/drawing/2014/chart" uri="{C3380CC4-5D6E-409C-BE32-E72D297353CC}">
              <c16:uniqueId val="{00000002-5651-4814-A417-DE7153E6C56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{500097DF-B142-4362-884D-512FEA4F1869}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713-4F40-883F-9D8D0F7E20B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{4C1172A8-9F6B-4D8D-9648-D4650D4A6CCE}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713-4F40-883F-9D8D0F7E20B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{C4BE7BA0-A33E-4AF9-AE5A-0B1BEF36C772}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713-4F40-883F-9D8D0F7E20B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{74E52625-CFC7-441A-99CD-145B2CC00C37}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713-4F40-883F-9D8D0F7E20B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{C3CCB935-9763-49B6-B90F-8C780A503C0A}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713-4F40-883F-9D8D0F7E20B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{9A383F5B-CAFD-4452-BB55-B18FABFE9D8E}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713-4F40-883F-9D8D0F7E20B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{B04AB4E2-1744-48AF-929D-67004E0A752A}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713-4F40-883F-9D8D0F7E20B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{05EADF6D-5376-4C3B-82F4-6639A4CCE534}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713-4F40-883F-9D8D0F7E20B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{71DDA247-EB9D-4F22-AC29-34947530D919}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713-4F40-883F-9D8D0F7E20B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65.400000000000006</c:v>
                </c:pt>
                <c:pt idx="8">
                  <c:v>66.8</c:v>
                </c:pt>
                <c:pt idx="16">
                  <c:v>68.2</c:v>
                </c:pt>
                <c:pt idx="24">
                  <c:v>69</c:v>
                </c:pt>
                <c:pt idx="32">
                  <c:v>72.099999999999994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713-4F40-883F-9D8D0F7E20B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{D848309C-F3F7-424C-B8A3-F4AA00DE1929}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713-4F40-883F-9D8D0F7E20B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{20D7EB2E-63C1-4A28-9C52-318BE927D3EB}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713-4F40-883F-9D8D0F7E20B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{9B55F5C6-3470-4B2B-BC12-B874E01DEDBE}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713-4F40-883F-9D8D0F7E20B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{1984A92C-7A22-41EB-8D52-F242D72F8A49}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713-4F40-883F-9D8D0F7E20B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{D3B46F74-4361-4399-962A-C1B1B21452E2}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713-4F40-883F-9D8D0F7E20B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{280F2D27-B2E7-4965-97C2-FDD66007DAE5}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713-4F40-883F-9D8D0F7E20B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{7D37E7A3-DF71-4657-B1A2-5CCB9FC6C9D0}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713-4F40-883F-9D8D0F7E20B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{22392742-D47E-486D-9333-9E884DAE3E65}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713-4F40-883F-9D8D0F7E20B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{725E78F2-8E6A-4E16-A7C3-8B1AB29D592F}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713-4F40-883F-9D8D0F7E20B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23.5</c:v>
                </c:pt>
                <c:pt idx="8">
                  <c:v>6.9</c:v>
                </c:pt>
                <c:pt idx="16">
                  <c:v>0</c:v>
                </c:pt>
                <c:pt idx="24">
                  <c:v>0</c:v>
                </c:pt>
                <c:pt idx="32">
                  <c:v>0</c:v>
                </c:pt>
              </c:numCache>
            </c:numRef>
          </c:yVal>
          <c:smooth val="0"/>
          <c:extLst>
            <c:ext xmlns:c16="http://schemas.microsoft.com/office/drawing/2014/chart" uri="{C3380CC4-5D6E-409C-BE32-E72D297353CC}">
              <c16:uniqueId val="{00000013-0713-4F40-883F-9D8D0F7E20B4}"/>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{2E46721E-2230-4026-AA83-B82557081594}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05B-4CA6-9A37-8D21006058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{BEFE1E1D-1663-46F7-9520-449355184AFC}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05B-4CA6-9A37-8D21006058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{2784A856-C5C3-4219-A9E0-696A867C274B}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05B-4CA6-9A37-8D21006058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{387D1D85-4CB5-4C25-B24C-2F21200D2086}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05B-4CA6-9A37-8D21006058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{1D17D0B9-57B2-475E-AC76-37FAB2C31D22}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05B-4CA6-9A37-8D210060585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{517CF22A-4DA2-4217-B556-D38282409983}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05B-4CA6-9A37-8D210060585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{94039791-1F73-4CE9-9BC3-19B5E2461353}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05B-4CA6-9A37-8D210060585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{89EC0855-9DEE-4CD8-A019-88B410C13799}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05B-4CA6-9A37-8D210060585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{72A69D3B-0D99-482C-8FA1-FF6371199F20}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05B-4CA6-9A37-8D21006058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6.2</c:v>
                </c:pt>
                <c:pt idx="8">
                  <c:v>5.7</c:v>
                </c:pt>
                <c:pt idx="16">
                  <c:v>5</c:v>
                </c:pt>
                <c:pt idx="24">
                  <c:v>4.5</c:v>
                </c:pt>
                <c:pt idx="32">
                  <c:v>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05B-4CA6-9A37-8D210060585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{E20CB973-8A59-403D-BAF1-6BEA0BB5B483}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05B-4CA6-9A37-8D210060585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{2E91D6C9-B8C6-4783-A72E-81445ADE933B}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05B-4CA6-9A37-8D21006058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{64DB8D01-9349-44E1-8AD1-8CB1CAB04227}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05B-4CA6-9A37-8D21006058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{56A01D9A-2874-4E65-853A-AF297827AC54}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05B-4CA6-9A37-8D21006058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{8E4B61AB-ECBB-40A1-9BB8-49E87A1FDEF3}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05B-4CA6-9A37-8D210060585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{C92D692A-74D8-4E79-A3C0-6A4A88853FC6}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05B-4CA6-9A37-8D210060585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{1D7A1AD4-59E7-4BB1-8F76-76BD86B8C350}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05B-4CA6-9A37-8D210060585F}"/>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{CDE56DF1-97B9-4E62-AAAE-7281D6671075}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05B-4CA6-9A37-8D210060585F}"/>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{29A2DCCA-F2D8-4EC8-A629-439CDC42F1F2}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05B-4CA6-9A37-8D21006058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c:v>
                </c:pt>
                <c:pt idx="16">
                  <c:v>8</c:v>
                </c:pt>
                <c:pt idx="24">
                  <c:v>8.1</c:v>
                </c:pt>
                <c:pt idx="32">
                  <c:v>8.1</c:v>
                </c:pt>
              </c:numCache>
            </c:numRef>
          </c:xVal>
          <c:yVal>
            <c:numRef>
              <c:f>公会計指標分析・財政指標組合せ分析表!$BP$77:$DC$77</c:f>
              <c:numCache>
                <c:formatCode>#,##0.0;"▲ "#,##0.0</c:formatCode>
                <c:ptCount val="40"/>
                <c:pt idx="0">
                  <c:v>23.5</c:v>
                </c:pt>
                <c:pt idx="8">
                  <c:v>6.9</c:v>
                </c:pt>
                <c:pt idx="16">
                  <c:v>0</c:v>
                </c:pt>
                <c:pt idx="24">
                  <c:v>0</c:v>
                </c:pt>
                <c:pt idx="32">
                  <c:v>0</c:v>
                </c:pt>
              </c:numCache>
            </c:numRef>
          </c:yVal>
          <c:smooth val="0"/>
          <c:extLst>
            <c:ext xmlns:c16="http://schemas.microsoft.com/office/drawing/2014/chart" uri="{C3380CC4-5D6E-409C-BE32-E72D297353CC}">
              <c16:uniqueId val="{00000013-105B-4CA6-9A37-8D210060585F}"/>
            </c:ext>
          </c:extLst>
        </c:ser>
        <c:dLbls>
          <c:showLegendKey val="0"/>
          <c:showVal val="1"/>
          <c:showCatName val="0"/>
          <c:showSerName val="0"/>
          <c:showPercent val="0"/>
          <c:showBubbleSize val="0"/>
        </c:dLbls>
        <c:axId val="84219776"/>
        <c:axId val="84234240"/>
      </c:scatterChart>
      <c:valAx>
        <c:axId val="84219776"/>
        <c:scaling>
          <c:orientation val="maxMin"/>
          <c:max val="8.6999999999999993"/>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徳島県上板町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11,140
10,945
34.58
5,889,392
5,384,361
370,648
3,625,287
2,933,878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の減少や高い高齢化率に加え、町内に中心となる産業が無いこと等により財政基盤が弱く、類似団体平均を下回っている。滞納額の圧縮や徴収の強化に取り組むとともに投資的経費を抑制する等歳出の徹底的な見直しを図り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135467</xdr:rowOff>
    </xdr:from>
    <xdr:to>
      <xdr:col>23</xdr:col>
      <xdr:colOff>133350</xdr:colOff>
      <xdr:row>43</xdr:row>
      <xdr:rowOff>135467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078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125413</xdr:rowOff>
    </xdr:from>
    <xdr:to>
      <xdr:col>19</xdr:col>
      <xdr:colOff>133350</xdr:colOff>
      <xdr:row>43</xdr:row>
      <xdr:rowOff>135467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97763"/>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115358</xdr:rowOff>
    </xdr:from>
    <xdr:to>
      <xdr:col>15</xdr:col>
      <xdr:colOff>82550</xdr:colOff>
      <xdr:row>43</xdr:row>
      <xdr:rowOff>125413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48770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115358</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676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14288</xdr:rowOff>
    </xdr:from>
    <xdr:to>
      <xdr:col>7</xdr:col>
      <xdr:colOff>31750</xdr:colOff>
      <xdr:row>43</xdr:row>
      <xdr:rowOff>115888</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126065</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84667</xdr:rowOff>
    </xdr:from>
    <xdr:to>
      <xdr:col>23</xdr:col>
      <xdr:colOff>184150</xdr:colOff>
      <xdr:row>44</xdr:row>
      <xdr:rowOff>14817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56744</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2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74613</xdr:rowOff>
    </xdr:from>
    <xdr:to>
      <xdr:col>15</xdr:col>
      <xdr:colOff>133350</xdr:colOff>
      <xdr:row>44</xdr:row>
      <xdr:rowOff>4763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160990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64558</xdr:rowOff>
    </xdr:from>
    <xdr:to>
      <xdr:col>11</xdr:col>
      <xdr:colOff>82550</xdr:colOff>
      <xdr:row>43</xdr:row>
      <xdr:rowOff>166158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150935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類似団体平均を下回っているが、今後もＰＤＣＡサイクルに基づき事務事業の見直しを進め、優先度を厳しく点検し、優先度の低い事業について計画的に廃止・縮小を進め、経常経費の削減を図る。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150495</xdr:rowOff>
    </xdr:from>
    <xdr:to>
      <xdr:col>23</xdr:col>
      <xdr:colOff>133350</xdr:colOff>
      <xdr:row>64</xdr:row>
      <xdr:rowOff>55456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0951845"/>
          <a:ext cx="8382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114300</xdr:rowOff>
    </xdr:from>
    <xdr:to>
      <xdr:col>19</xdr:col>
      <xdr:colOff>133350</xdr:colOff>
      <xdr:row>64</xdr:row>
      <xdr:rowOff>55456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915650"/>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140970</xdr:rowOff>
    </xdr:from>
    <xdr:to>
      <xdr:col>15</xdr:col>
      <xdr:colOff>82550</xdr:colOff>
      <xdr:row>63</xdr:row>
      <xdr:rowOff>114300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77087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140970</xdr:rowOff>
    </xdr:from>
    <xdr:to>
      <xdr:col>11</xdr:col>
      <xdr:colOff>31750</xdr:colOff>
      <xdr:row>64</xdr:row>
      <xdr:rowOff>111760</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770870"/>
          <a:ext cx="8890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85090</xdr:rowOff>
    </xdr:from>
    <xdr:to>
      <xdr:col>7</xdr:col>
      <xdr:colOff>31750</xdr:colOff>
      <xdr:row>65</xdr:row>
      <xdr:rowOff>15240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05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99695</xdr:rowOff>
    </xdr:from>
    <xdr:to>
      <xdr:col>23</xdr:col>
      <xdr:colOff>184150</xdr:colOff>
      <xdr:row>64</xdr:row>
      <xdr:rowOff>29845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116222</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74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4656</xdr:rowOff>
    </xdr:from>
    <xdr:to>
      <xdr:col>19</xdr:col>
      <xdr:colOff>184150</xdr:colOff>
      <xdr:row>64</xdr:row>
      <xdr:rowOff>106256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116433</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746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63500</xdr:rowOff>
    </xdr:from>
    <xdr:to>
      <xdr:col>15</xdr:col>
      <xdr:colOff>133350</xdr:colOff>
      <xdr:row>63</xdr:row>
      <xdr:rowOff>165100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90170</xdr:rowOff>
    </xdr:from>
    <xdr:to>
      <xdr:col>11</xdr:col>
      <xdr:colOff>82550</xdr:colOff>
      <xdr:row>63</xdr:row>
      <xdr:rowOff>20320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60960</xdr:rowOff>
    </xdr:from>
    <xdr:to>
      <xdr:col>7</xdr:col>
      <xdr:colOff>31750</xdr:colOff>
      <xdr:row>64</xdr:row>
      <xdr:rowOff>162560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1287</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80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[183,330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較して、人件費・物件費等の適正度が低くなっている要因として、ごみ処理業務や消防業務を一部事務組合で行っていることが挙げられる。一部事務組合の人件費・物件費等に充てる負担金を合計した場合大幅に増加することになる。今後はこれらも含めた経費についての抑制や、指定管理者制度の推進などによりコストの低減を図っ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79369</xdr:rowOff>
    </xdr:from>
    <xdr:to>
      <xdr:col>23</xdr:col>
      <xdr:colOff>133350</xdr:colOff>
      <xdr:row>82</xdr:row>
      <xdr:rowOff>110413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38269"/>
          <a:ext cx="838200" cy="3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71881</xdr:rowOff>
    </xdr:from>
    <xdr:to>
      <xdr:col>19</xdr:col>
      <xdr:colOff>133350</xdr:colOff>
      <xdr:row>82</xdr:row>
      <xdr:rowOff>79369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30781"/>
          <a:ext cx="889000" cy="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70301</xdr:rowOff>
    </xdr:from>
    <xdr:to>
      <xdr:col>15</xdr:col>
      <xdr:colOff>82550</xdr:colOff>
      <xdr:row>82</xdr:row>
      <xdr:rowOff>71881</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29201"/>
          <a:ext cx="889000" cy="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58127</xdr:rowOff>
    </xdr:from>
    <xdr:to>
      <xdr:col>11</xdr:col>
      <xdr:colOff>31750</xdr:colOff>
      <xdr:row>82</xdr:row>
      <xdr:rowOff>70301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17027"/>
          <a:ext cx="889000" cy="1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81364</xdr:rowOff>
    </xdr:from>
    <xdr:to>
      <xdr:col>7</xdr:col>
      <xdr:colOff>31750</xdr:colOff>
      <xdr:row>83</xdr:row>
      <xdr:rowOff>11514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167741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59613</xdr:rowOff>
    </xdr:from>
    <xdr:to>
      <xdr:col>23</xdr:col>
      <xdr:colOff>184150</xdr:colOff>
      <xdr:row>82</xdr:row>
      <xdr:rowOff>161213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1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152340</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39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28569</xdr:rowOff>
    </xdr:from>
    <xdr:to>
      <xdr:col>19</xdr:col>
      <xdr:colOff>184150</xdr:colOff>
      <xdr:row>82</xdr:row>
      <xdr:rowOff>130169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8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140346</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563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21081</xdr:rowOff>
    </xdr:from>
    <xdr:to>
      <xdr:col>15</xdr:col>
      <xdr:colOff>133350</xdr:colOff>
      <xdr:row>82</xdr:row>
      <xdr:rowOff>122681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7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132858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48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19501</xdr:rowOff>
    </xdr:from>
    <xdr:to>
      <xdr:col>11</xdr:col>
      <xdr:colOff>82550</xdr:colOff>
      <xdr:row>82</xdr:row>
      <xdr:rowOff>121101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7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131278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47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7327</xdr:rowOff>
    </xdr:from>
    <xdr:to>
      <xdr:col>7</xdr:col>
      <xdr:colOff>31750</xdr:colOff>
      <xdr:row>82</xdr:row>
      <xdr:rowOff>108927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6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119104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3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類似団体平均を下回っているが、今後も年功的な要素が強い給料表の構造を見直し、職務・職責に応じた構造への転換を図り、縮減に努める。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149578</xdr:rowOff>
    </xdr:from>
    <xdr:to>
      <xdr:col>81</xdr:col>
      <xdr:colOff>44450</xdr:colOff>
      <xdr:row>85</xdr:row>
      <xdr:rowOff>45155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551378"/>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69145</xdr:rowOff>
    </xdr:from>
    <xdr:to>
      <xdr:col>77</xdr:col>
      <xdr:colOff>44450</xdr:colOff>
      <xdr:row>84</xdr:row>
      <xdr:rowOff>149578</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47094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69145</xdr:rowOff>
    </xdr:from>
    <xdr:to>
      <xdr:col>72</xdr:col>
      <xdr:colOff>203200</xdr:colOff>
      <xdr:row>84</xdr:row>
      <xdr:rowOff>122766</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470945"/>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122766</xdr:rowOff>
    </xdr:from>
    <xdr:to>
      <xdr:col>68</xdr:col>
      <xdr:colOff>152400</xdr:colOff>
      <xdr:row>86</xdr:row>
      <xdr:rowOff>21166</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524566"/>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165805</xdr:rowOff>
    </xdr:from>
    <xdr:to>
      <xdr:col>81</xdr:col>
      <xdr:colOff>95250</xdr:colOff>
      <xdr:row>85</xdr:row>
      <xdr:rowOff>95955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5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10882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41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98778</xdr:rowOff>
    </xdr:from>
    <xdr:to>
      <xdr:col>77</xdr:col>
      <xdr:colOff>95250</xdr:colOff>
      <xdr:row>85</xdr:row>
      <xdr:rowOff>28928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18345</xdr:rowOff>
    </xdr:from>
    <xdr:to>
      <xdr:col>73</xdr:col>
      <xdr:colOff>44450</xdr:colOff>
      <xdr:row>84</xdr:row>
      <xdr:rowOff>119945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42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71966</xdr:rowOff>
    </xdr:from>
    <xdr:to>
      <xdr:col>68</xdr:col>
      <xdr:colOff>203200</xdr:colOff>
      <xdr:row>85</xdr:row>
      <xdr:rowOff>2116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集中改革プランによる定員管理の適正化により類似団体平均を下回っている。今後も一括法等による事務事業の増加にも住民サービスを低下させることなく組織の見直しを図り、より適切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69672</xdr:rowOff>
    </xdr:from>
    <xdr:to>
      <xdr:col>81</xdr:col>
      <xdr:colOff>44450</xdr:colOff>
      <xdr:row>61</xdr:row>
      <xdr:rowOff>84633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528122"/>
          <a:ext cx="838200" cy="1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46025</xdr:rowOff>
    </xdr:from>
    <xdr:to>
      <xdr:col>77</xdr:col>
      <xdr:colOff>44450</xdr:colOff>
      <xdr:row>61</xdr:row>
      <xdr:rowOff>69672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04475"/>
          <a:ext cx="889000" cy="23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46025</xdr:rowOff>
    </xdr:from>
    <xdr:to>
      <xdr:col>72</xdr:col>
      <xdr:colOff>203200</xdr:colOff>
      <xdr:row>61</xdr:row>
      <xdr:rowOff>52781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504475"/>
          <a:ext cx="8890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46990</xdr:rowOff>
    </xdr:from>
    <xdr:to>
      <xdr:col>68</xdr:col>
      <xdr:colOff>152400</xdr:colOff>
      <xdr:row>61</xdr:row>
      <xdr:rowOff>52781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05440"/>
          <a:ext cx="8890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52171</xdr:rowOff>
    </xdr:from>
    <xdr:to>
      <xdr:col>64</xdr:col>
      <xdr:colOff>152400</xdr:colOff>
      <xdr:row>61</xdr:row>
      <xdr:rowOff>153771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1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138548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59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33833</xdr:rowOff>
    </xdr:from>
    <xdr:to>
      <xdr:col>81</xdr:col>
      <xdr:colOff>95250</xdr:colOff>
      <xdr:row>61</xdr:row>
      <xdr:rowOff>135433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9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50360</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33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18872</xdr:rowOff>
    </xdr:from>
    <xdr:to>
      <xdr:col>77</xdr:col>
      <xdr:colOff>95250</xdr:colOff>
      <xdr:row>61</xdr:row>
      <xdr:rowOff>120472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7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130649</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246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166675</xdr:rowOff>
    </xdr:from>
    <xdr:to>
      <xdr:col>73</xdr:col>
      <xdr:colOff>44450</xdr:colOff>
      <xdr:row>61</xdr:row>
      <xdr:rowOff>96825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45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107002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22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1981</xdr:rowOff>
    </xdr:from>
    <xdr:to>
      <xdr:col>68</xdr:col>
      <xdr:colOff>203200</xdr:colOff>
      <xdr:row>61</xdr:row>
      <xdr:rowOff>103581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46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113758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229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107967</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過去の大型事業に係る起債の元利償還金が比較的高い水準で推移している事により類似団体平均を上回っていたが、直近５年間では類似団体平均よりも低くなっている。今後も控えている大規模な事業計画の整理・縮小を図るなど事業実施を見直し、適量・適切な事業実施により起債に大きく頼ることのない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132080</xdr:rowOff>
    </xdr:from>
    <xdr:to>
      <xdr:col>81</xdr:col>
      <xdr:colOff>44450</xdr:colOff>
      <xdr:row>39</xdr:row>
      <xdr:rowOff>8890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664718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8890</xdr:rowOff>
    </xdr:from>
    <xdr:to>
      <xdr:col>77</xdr:col>
      <xdr:colOff>44450</xdr:colOff>
      <xdr:row>39</xdr:row>
      <xdr:rowOff>57150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669544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57150</xdr:rowOff>
    </xdr:from>
    <xdr:to>
      <xdr:col>72</xdr:col>
      <xdr:colOff>203200</xdr:colOff>
      <xdr:row>39</xdr:row>
      <xdr:rowOff>124714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6743700"/>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124714</xdr:rowOff>
    </xdr:from>
    <xdr:to>
      <xdr:col>68</xdr:col>
      <xdr:colOff>152400</xdr:colOff>
      <xdr:row>40</xdr:row>
      <xdr:rowOff>1524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681126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97299</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81280</xdr:rowOff>
    </xdr:from>
    <xdr:to>
      <xdr:col>81</xdr:col>
      <xdr:colOff>95250</xdr:colOff>
      <xdr:row>39</xdr:row>
      <xdr:rowOff>11430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97807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129540</xdr:rowOff>
    </xdr:from>
    <xdr:to>
      <xdr:col>77</xdr:col>
      <xdr:colOff>95250</xdr:colOff>
      <xdr:row>39</xdr:row>
      <xdr:rowOff>59690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69867</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41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6350</xdr:rowOff>
    </xdr:from>
    <xdr:to>
      <xdr:col>73</xdr:col>
      <xdr:colOff>44450</xdr:colOff>
      <xdr:row>39</xdr:row>
      <xdr:rowOff>107950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118127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73914</xdr:rowOff>
    </xdr:from>
    <xdr:to>
      <xdr:col>68</xdr:col>
      <xdr:colOff>203200</xdr:colOff>
      <xdr:row>40</xdr:row>
      <xdr:rowOff>4064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76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14241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52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122174</xdr:rowOff>
    </xdr:from>
    <xdr:to>
      <xdr:col>64</xdr:col>
      <xdr:colOff>152400</xdr:colOff>
      <xdr:row>40</xdr:row>
      <xdr:rowOff>52324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8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62501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57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下回っている。主な要因としては、地方債残高の減少や財政調整基金等の積立による充当可能基金の増額等が挙げられる。今後も公債費等義務的経費の削減を中心とする行財政改革を進め、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55372</xdr:rowOff>
    </xdr:from>
    <xdr:to>
      <xdr:col>64</xdr:col>
      <xdr:colOff>152400</xdr:colOff>
      <xdr:row>15</xdr:row>
      <xdr:rowOff>156972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62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167149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9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徳島県上板町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11,140
10,945
34.58
5,889,392
5,384,361
370,648
3,625,287
2,933,878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かかる経常収支比率は、平成２８年度以降は類似団体平均と比較して高くなっている。これは、平成２８年度から全職員を対象に前歴調整を行ったためである。集中改革プランに掲げた職員数削減等の行財政改革への取組を通じて人件費の削減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115570</xdr:rowOff>
    </xdr:from>
    <xdr:to>
      <xdr:col>24</xdr:col>
      <xdr:colOff>25400</xdr:colOff>
      <xdr:row>36</xdr:row>
      <xdr:rowOff>146050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877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73660</xdr:rowOff>
    </xdr:from>
    <xdr:to>
      <xdr:col>19</xdr:col>
      <xdr:colOff>187325</xdr:colOff>
      <xdr:row>36</xdr:row>
      <xdr:rowOff>115570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458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36</xdr:row>
      <xdr:rowOff>73660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077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35560</xdr:rowOff>
    </xdr:from>
    <xdr:to>
      <xdr:col>11</xdr:col>
      <xdr:colOff>9525</xdr:colOff>
      <xdr:row>36</xdr:row>
      <xdr:rowOff>119380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077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140970</xdr:rowOff>
    </xdr:from>
    <xdr:to>
      <xdr:col>6</xdr:col>
      <xdr:colOff>171450</xdr:colOff>
      <xdr:row>36</xdr:row>
      <xdr:rowOff>71120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81297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95250</xdr:rowOff>
    </xdr:from>
    <xdr:to>
      <xdr:col>24</xdr:col>
      <xdr:colOff>76200</xdr:colOff>
      <xdr:row>37</xdr:row>
      <xdr:rowOff>25400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67327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64770</xdr:rowOff>
    </xdr:from>
    <xdr:to>
      <xdr:col>20</xdr:col>
      <xdr:colOff>38100</xdr:colOff>
      <xdr:row>36</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151147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23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22860</xdr:rowOff>
    </xdr:from>
    <xdr:to>
      <xdr:col>15</xdr:col>
      <xdr:colOff>149225</xdr:colOff>
      <xdr:row>36</xdr:row>
      <xdr:rowOff>124460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109237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156210</xdr:rowOff>
    </xdr:from>
    <xdr:to>
      <xdr:col>11</xdr:col>
      <xdr:colOff>60325</xdr:colOff>
      <xdr:row>36</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71137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68580</xdr:rowOff>
    </xdr:from>
    <xdr:to>
      <xdr:col>6</xdr:col>
      <xdr:colOff>171450</xdr:colOff>
      <xdr:row>36</xdr:row>
      <xdr:rowOff>170180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154957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にかかる経常収支比率が近年増加傾向にあるのは、集中改革プランの成果による職員数の減少に伴い業務補助職員の雇用等が挙げられる。令和２年度以降は業務補助職員賃金の減により類似団体平均値に近づいてい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127000</xdr:rowOff>
    </xdr:from>
    <xdr:to>
      <xdr:col>82</xdr:col>
      <xdr:colOff>107950</xdr:colOff>
      <xdr:row>17</xdr:row>
      <xdr:rowOff>31750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8702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12700</xdr:rowOff>
    </xdr:from>
    <xdr:to>
      <xdr:col>78</xdr:col>
      <xdr:colOff>69850</xdr:colOff>
      <xdr:row>17</xdr:row>
      <xdr:rowOff>31750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927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60325</xdr:rowOff>
    </xdr:from>
    <xdr:to>
      <xdr:col>73</xdr:col>
      <xdr:colOff>180975</xdr:colOff>
      <xdr:row>17</xdr:row>
      <xdr:rowOff>12700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80352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60325</xdr:rowOff>
    </xdr:from>
    <xdr:to>
      <xdr:col>69</xdr:col>
      <xdr:colOff>92075</xdr:colOff>
      <xdr:row>16</xdr:row>
      <xdr:rowOff>88900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8035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19050</xdr:rowOff>
    </xdr:from>
    <xdr:to>
      <xdr:col>65</xdr:col>
      <xdr:colOff>53975</xdr:colOff>
      <xdr:row>16</xdr:row>
      <xdr:rowOff>120650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6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130827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3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92727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152400</xdr:rowOff>
    </xdr:from>
    <xdr:to>
      <xdr:col>78</xdr:col>
      <xdr:colOff>120650</xdr:colOff>
      <xdr:row>17</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133350</xdr:rowOff>
    </xdr:from>
    <xdr:to>
      <xdr:col>74</xdr:col>
      <xdr:colOff>31750</xdr:colOff>
      <xdr:row>17</xdr:row>
      <xdr:rowOff>63500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87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48277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96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9525</xdr:rowOff>
    </xdr:from>
    <xdr:to>
      <xdr:col>69</xdr:col>
      <xdr:colOff>142875</xdr:colOff>
      <xdr:row>16</xdr:row>
      <xdr:rowOff>111125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7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95902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83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38100</xdr:rowOff>
    </xdr:from>
    <xdr:to>
      <xdr:col>65</xdr:col>
      <xdr:colOff>53975</xdr:colOff>
      <xdr:row>16</xdr:row>
      <xdr:rowOff>139700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124477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全国平均を上回る高齢化の進行や国の障害者施策拡大により近年増加傾向にある。今後は、聖域化することなく審査等の適正化や時代に見合った制度の確立等積極的に見直すよう努める。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154215</xdr:rowOff>
    </xdr:from>
    <xdr:to>
      <xdr:col>24</xdr:col>
      <xdr:colOff>25400</xdr:colOff>
      <xdr:row>57</xdr:row>
      <xdr:rowOff>4535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987800" y="9755415"/>
          <a:ext cx="8382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143328</xdr:rowOff>
    </xdr:from>
    <xdr:to>
      <xdr:col>19</xdr:col>
      <xdr:colOff>187325</xdr:colOff>
      <xdr:row>57</xdr:row>
      <xdr:rowOff>4535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7445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67128</xdr:rowOff>
    </xdr:from>
    <xdr:to>
      <xdr:col>15</xdr:col>
      <xdr:colOff>98425</xdr:colOff>
      <xdr:row>56</xdr:row>
      <xdr:rowOff>143328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6683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67128</xdr:rowOff>
    </xdr:from>
    <xdr:to>
      <xdr:col>11</xdr:col>
      <xdr:colOff>9525</xdr:colOff>
      <xdr:row>56</xdr:row>
      <xdr:rowOff>143328</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6683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122465</xdr:rowOff>
    </xdr:from>
    <xdr:to>
      <xdr:col>6</xdr:col>
      <xdr:colOff>171450</xdr:colOff>
      <xdr:row>56</xdr:row>
      <xdr:rowOff>52615</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5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62792</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103415</xdr:rowOff>
    </xdr:from>
    <xdr:to>
      <xdr:col>24</xdr:col>
      <xdr:colOff>76200</xdr:colOff>
      <xdr:row>57</xdr:row>
      <xdr:rowOff>33565</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7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75492</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67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125185</xdr:rowOff>
    </xdr:from>
    <xdr:to>
      <xdr:col>20</xdr:col>
      <xdr:colOff>38100</xdr:colOff>
      <xdr:row>57</xdr:row>
      <xdr:rowOff>55335</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40112</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812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92528</xdr:rowOff>
    </xdr:from>
    <xdr:to>
      <xdr:col>15</xdr:col>
      <xdr:colOff>149225</xdr:colOff>
      <xdr:row>57</xdr:row>
      <xdr:rowOff>22678</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16328</xdr:rowOff>
    </xdr:from>
    <xdr:to>
      <xdr:col>11</xdr:col>
      <xdr:colOff>60325</xdr:colOff>
      <xdr:row>56</xdr:row>
      <xdr:rowOff>117928</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102705</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7455</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係る経常収支比率が類似団体平均を上回っているのは、繰出金が主な要因である。今後は、公営企業会計について独立採算の原則に立ち返った料金の健全化やその他事業会計においても適正化を図り、税収を主な財源とする普通会計の負担額を減らしていく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97065</xdr:rowOff>
    </xdr:from>
    <xdr:to>
      <xdr:col>82</xdr:col>
      <xdr:colOff>107950</xdr:colOff>
      <xdr:row>60</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10212615"/>
          <a:ext cx="8382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140607</xdr:rowOff>
    </xdr:from>
    <xdr:to>
      <xdr:col>78</xdr:col>
      <xdr:colOff>69850</xdr:colOff>
      <xdr:row>60</xdr:row>
      <xdr:rowOff>12700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102561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166205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976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42635</xdr:rowOff>
    </xdr:from>
    <xdr:to>
      <xdr:col>73</xdr:col>
      <xdr:colOff>180975</xdr:colOff>
      <xdr:row>59</xdr:row>
      <xdr:rowOff>140607</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101581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166205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42635</xdr:rowOff>
    </xdr:from>
    <xdr:to>
      <xdr:col>69</xdr:col>
      <xdr:colOff>92075</xdr:colOff>
      <xdr:row>61</xdr:row>
      <xdr:rowOff>48078</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10158185"/>
          <a:ext cx="889000" cy="34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5642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41020</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98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46265</xdr:rowOff>
    </xdr:from>
    <xdr:to>
      <xdr:col>82</xdr:col>
      <xdr:colOff>158750</xdr:colOff>
      <xdr:row>59</xdr:row>
      <xdr:rowOff>147865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18342</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1013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133350</xdr:rowOff>
    </xdr:from>
    <xdr:to>
      <xdr:col>78</xdr:col>
      <xdr:colOff>120650</xdr:colOff>
      <xdr:row>60</xdr:row>
      <xdr:rowOff>63500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48277</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1033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89807</xdr:rowOff>
    </xdr:from>
    <xdr:to>
      <xdr:col>74</xdr:col>
      <xdr:colOff>31750</xdr:colOff>
      <xdr:row>60</xdr:row>
      <xdr:rowOff>19957</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4734</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1029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163285</xdr:rowOff>
    </xdr:from>
    <xdr:to>
      <xdr:col>69</xdr:col>
      <xdr:colOff>142875</xdr:colOff>
      <xdr:row>59</xdr:row>
      <xdr:rowOff>93435</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78212</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168728</xdr:rowOff>
    </xdr:from>
    <xdr:to>
      <xdr:col>65</xdr:col>
      <xdr:colOff>53975</xdr:colOff>
      <xdr:row>61</xdr:row>
      <xdr:rowOff>98878</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1045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83655</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105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上回っていた要因として、建設費の償還を行っている一部事務組合への負担金が挙げられる。今後は、各種団体等への補助金について、補助金を交付するのが適当な事業を行っているか明確な基準を設けて不適当な補助金は見直しや廃止を行う必要が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154432</xdr:rowOff>
    </xdr:from>
    <xdr:to>
      <xdr:col>82</xdr:col>
      <xdr:colOff>107950</xdr:colOff>
      <xdr:row>36</xdr:row>
      <xdr:rowOff>163576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32663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113284</xdr:rowOff>
    </xdr:from>
    <xdr:to>
      <xdr:col>78</xdr:col>
      <xdr:colOff>69850</xdr:colOff>
      <xdr:row>36</xdr:row>
      <xdr:rowOff>163576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28548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90424</xdr:rowOff>
    </xdr:from>
    <xdr:to>
      <xdr:col>73</xdr:col>
      <xdr:colOff>180975</xdr:colOff>
      <xdr:row>36</xdr:row>
      <xdr:rowOff>113284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26262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90424</xdr:rowOff>
    </xdr:from>
    <xdr:to>
      <xdr:col>69</xdr:col>
      <xdr:colOff>92075</xdr:colOff>
      <xdr:row>36</xdr:row>
      <xdr:rowOff>117856</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2626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120159</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12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112776</xdr:rowOff>
    </xdr:from>
    <xdr:to>
      <xdr:col>78</xdr:col>
      <xdr:colOff>120650</xdr:colOff>
      <xdr:row>37</xdr:row>
      <xdr:rowOff>42926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53103</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053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62484</xdr:rowOff>
    </xdr:from>
    <xdr:to>
      <xdr:col>74</xdr:col>
      <xdr:colOff>31750</xdr:colOff>
      <xdr:row>36</xdr:row>
      <xdr:rowOff>164084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2811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39624</xdr:rowOff>
    </xdr:from>
    <xdr:to>
      <xdr:col>69</xdr:col>
      <xdr:colOff>142875</xdr:colOff>
      <xdr:row>36</xdr:row>
      <xdr:rowOff>141224</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151401</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類似団体平均を下回っており、近年減少傾向にある。これは、償還のピークを過ぎたことと、新規発行の抑制を行ってきた結果である。今後も起債の伴う事業を精査し、新規発行を抑制する必要がある。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133858</xdr:rowOff>
    </xdr:from>
    <xdr:to>
      <xdr:col>24</xdr:col>
      <xdr:colOff>25400</xdr:colOff>
      <xdr:row>75</xdr:row>
      <xdr:rowOff>165863</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992608"/>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165863</xdr:rowOff>
    </xdr:from>
    <xdr:to>
      <xdr:col>19</xdr:col>
      <xdr:colOff>187325</xdr:colOff>
      <xdr:row>76</xdr:row>
      <xdr:rowOff>8128</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024613"/>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8128</xdr:rowOff>
    </xdr:from>
    <xdr:to>
      <xdr:col>15</xdr:col>
      <xdr:colOff>98425</xdr:colOff>
      <xdr:row>76</xdr:row>
      <xdr:rowOff>44704</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0383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44704</xdr:rowOff>
    </xdr:from>
    <xdr:to>
      <xdr:col>11</xdr:col>
      <xdr:colOff>9525</xdr:colOff>
      <xdr:row>76</xdr:row>
      <xdr:rowOff>81280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0749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83058</xdr:rowOff>
    </xdr:from>
    <xdr:to>
      <xdr:col>24</xdr:col>
      <xdr:colOff>76200</xdr:colOff>
      <xdr:row>76</xdr:row>
      <xdr:rowOff>13208</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99585</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78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115062</xdr:rowOff>
    </xdr:from>
    <xdr:to>
      <xdr:col>20</xdr:col>
      <xdr:colOff>38100</xdr:colOff>
      <xdr:row>76</xdr:row>
      <xdr:rowOff>45213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55389</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128778</xdr:rowOff>
    </xdr:from>
    <xdr:to>
      <xdr:col>15</xdr:col>
      <xdr:colOff>149225</xdr:colOff>
      <xdr:row>76</xdr:row>
      <xdr:rowOff>58928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69105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75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165354</xdr:rowOff>
    </xdr:from>
    <xdr:to>
      <xdr:col>11</xdr:col>
      <xdr:colOff>60325</xdr:colOff>
      <xdr:row>76</xdr:row>
      <xdr:rowOff>95504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105681</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30480</xdr:rowOff>
    </xdr:from>
    <xdr:to>
      <xdr:col>6</xdr:col>
      <xdr:colOff>171450</xdr:colOff>
      <xdr:row>76</xdr:row>
      <xdr:rowOff>132080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142257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類似団体全体と比較すると物件費が３</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位、人件費４</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位・扶助費４</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位と経常収支比率を高める要因となっている。今後は、行政の効率化に努め、聖域化することなく積極的に見直すよう努める。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69850</xdr:rowOff>
    </xdr:from>
    <xdr:to>
      <xdr:col>82</xdr:col>
      <xdr:colOff>107950</xdr:colOff>
      <xdr:row>77</xdr:row>
      <xdr:rowOff>124713</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271500"/>
          <a:ext cx="8382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154432</xdr:rowOff>
    </xdr:from>
    <xdr:to>
      <xdr:col>78</xdr:col>
      <xdr:colOff>69850</xdr:colOff>
      <xdr:row>77</xdr:row>
      <xdr:rowOff>124713</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84632"/>
          <a:ext cx="889000" cy="14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124714</xdr:rowOff>
    </xdr:from>
    <xdr:to>
      <xdr:col>73</xdr:col>
      <xdr:colOff>180975</xdr:colOff>
      <xdr:row>76</xdr:row>
      <xdr:rowOff>154432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83464"/>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124714</xdr:rowOff>
    </xdr:from>
    <xdr:to>
      <xdr:col>69</xdr:col>
      <xdr:colOff>92075</xdr:colOff>
      <xdr:row>77</xdr:row>
      <xdr:rowOff>101854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83464"/>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162577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73913</xdr:rowOff>
    </xdr:from>
    <xdr:to>
      <xdr:col>78</xdr:col>
      <xdr:colOff>120650</xdr:colOff>
      <xdr:row>78</xdr:row>
      <xdr:rowOff>4063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160290</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61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103632</xdr:rowOff>
    </xdr:from>
    <xdr:to>
      <xdr:col>74</xdr:col>
      <xdr:colOff>31750</xdr:colOff>
      <xdr:row>77</xdr:row>
      <xdr:rowOff>33782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18559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2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73914</xdr:rowOff>
    </xdr:from>
    <xdr:to>
      <xdr:col>69</xdr:col>
      <xdr:colOff>142875</xdr:colOff>
      <xdr:row>76</xdr:row>
      <xdr:rowOff>4065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14241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70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51054</xdr:rowOff>
    </xdr:from>
    <xdr:to>
      <xdr:col>65</xdr:col>
      <xdr:colOff>53975</xdr:colOff>
      <xdr:row>77</xdr:row>
      <xdr:rowOff>152654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137431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徳島県上板町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152378</xdr:rowOff>
    </xdr:from>
    <xdr:to>
      <xdr:col>29</xdr:col>
      <xdr:colOff>127000</xdr:colOff>
      <xdr:row>17</xdr:row>
      <xdr:rowOff>9539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943203"/>
          <a:ext cx="647700" cy="28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9539</xdr:rowOff>
    </xdr:from>
    <xdr:to>
      <xdr:col>26</xdr:col>
      <xdr:colOff>50800</xdr:colOff>
      <xdr:row>17</xdr:row>
      <xdr:rowOff>32258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971814"/>
          <a:ext cx="698500" cy="227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32258</xdr:rowOff>
    </xdr:from>
    <xdr:to>
      <xdr:col>22</xdr:col>
      <xdr:colOff>114300</xdr:colOff>
      <xdr:row>17</xdr:row>
      <xdr:rowOff>35188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994533"/>
          <a:ext cx="698500" cy="29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35188</xdr:rowOff>
    </xdr:from>
    <xdr:to>
      <xdr:col>18</xdr:col>
      <xdr:colOff>177800</xdr:colOff>
      <xdr:row>17</xdr:row>
      <xdr:rowOff>51894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997463"/>
          <a:ext cx="698500" cy="167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117987</xdr:rowOff>
    </xdr:from>
    <xdr:to>
      <xdr:col>15</xdr:col>
      <xdr:colOff>101600</xdr:colOff>
      <xdr:row>17</xdr:row>
      <xdr:rowOff>48137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9088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58314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77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101578</xdr:rowOff>
    </xdr:from>
    <xdr:to>
      <xdr:col>29</xdr:col>
      <xdr:colOff>177800</xdr:colOff>
      <xdr:row>17</xdr:row>
      <xdr:rowOff>31728</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892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73655</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864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130189</xdr:rowOff>
    </xdr:from>
    <xdr:to>
      <xdr:col>26</xdr:col>
      <xdr:colOff>101600</xdr:colOff>
      <xdr:row>17</xdr:row>
      <xdr:rowOff>60339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9210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45116</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007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152908</xdr:rowOff>
    </xdr:from>
    <xdr:to>
      <xdr:col>22</xdr:col>
      <xdr:colOff>165100</xdr:colOff>
      <xdr:row>17</xdr:row>
      <xdr:rowOff>83058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9437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67835</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030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155838</xdr:rowOff>
    </xdr:from>
    <xdr:to>
      <xdr:col>19</xdr:col>
      <xdr:colOff>38100</xdr:colOff>
      <xdr:row>17</xdr:row>
      <xdr:rowOff>85988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9466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70765</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33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1094</xdr:rowOff>
    </xdr:from>
    <xdr:to>
      <xdr:col>15</xdr:col>
      <xdr:colOff>101600</xdr:colOff>
      <xdr:row>17</xdr:row>
      <xdr:rowOff>102694</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9633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87471</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049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219849</xdr:rowOff>
    </xdr:from>
    <xdr:to>
      <xdr:col>29</xdr:col>
      <xdr:colOff>127000</xdr:colOff>
      <xdr:row>37</xdr:row>
      <xdr:rowOff>224651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344549"/>
          <a:ext cx="647700" cy="4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178626</xdr:rowOff>
    </xdr:from>
    <xdr:to>
      <xdr:col>26</xdr:col>
      <xdr:colOff>50800</xdr:colOff>
      <xdr:row>37</xdr:row>
      <xdr:rowOff>219849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7303326"/>
          <a:ext cx="698500" cy="412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151898</xdr:rowOff>
    </xdr:from>
    <xdr:to>
      <xdr:col>22</xdr:col>
      <xdr:colOff>114300</xdr:colOff>
      <xdr:row>37</xdr:row>
      <xdr:rowOff>178626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276598"/>
          <a:ext cx="698500" cy="267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151898</xdr:rowOff>
    </xdr:from>
    <xdr:to>
      <xdr:col>18</xdr:col>
      <xdr:colOff>177800</xdr:colOff>
      <xdr:row>37</xdr:row>
      <xdr:rowOff>168148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276598"/>
          <a:ext cx="698500" cy="162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71247</xdr:rowOff>
    </xdr:from>
    <xdr:to>
      <xdr:col>15</xdr:col>
      <xdr:colOff>101600</xdr:colOff>
      <xdr:row>37</xdr:row>
      <xdr:rowOff>1397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24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183024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9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173851</xdr:rowOff>
    </xdr:from>
    <xdr:to>
      <xdr:col>29</xdr:col>
      <xdr:colOff>177800</xdr:colOff>
      <xdr:row>37</xdr:row>
      <xdr:rowOff>275451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2985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145928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270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169049</xdr:rowOff>
    </xdr:from>
    <xdr:to>
      <xdr:col>26</xdr:col>
      <xdr:colOff>101600</xdr:colOff>
      <xdr:row>37</xdr:row>
      <xdr:rowOff>270649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293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255426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3801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127826</xdr:rowOff>
    </xdr:from>
    <xdr:to>
      <xdr:col>22</xdr:col>
      <xdr:colOff>165100</xdr:colOff>
      <xdr:row>37</xdr:row>
      <xdr:rowOff>229426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2525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214203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33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101098</xdr:rowOff>
    </xdr:from>
    <xdr:to>
      <xdr:col>19</xdr:col>
      <xdr:colOff>38100</xdr:colOff>
      <xdr:row>37</xdr:row>
      <xdr:rowOff>202698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2257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187475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31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117348</xdr:rowOff>
    </xdr:from>
    <xdr:to>
      <xdr:col>15</xdr:col>
      <xdr:colOff>101600</xdr:colOff>
      <xdr:row>37</xdr:row>
      <xdr:rowOff>218948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242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203725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32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徳島県上板町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11,140
10,945
34.58
5,889,392
5,384,361
370,648
3,625,287
2,933,878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4995</xdr:rowOff>
    </xdr:from>
    <xdr:to>
      <xdr:col>24</xdr:col>
      <xdr:colOff>63500</xdr:colOff>
      <xdr:row>36</xdr:row>
      <xdr:rowOff>31142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177195"/>
          <a:ext cx="838200" cy="2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31142</xdr:rowOff>
    </xdr:from>
    <xdr:to>
      <xdr:col>19</xdr:col>
      <xdr:colOff>177800</xdr:colOff>
      <xdr:row>36</xdr:row>
      <xdr:rowOff>56965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203342"/>
          <a:ext cx="889000" cy="2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56965</xdr:rowOff>
    </xdr:from>
    <xdr:to>
      <xdr:col>15</xdr:col>
      <xdr:colOff>50800</xdr:colOff>
      <xdr:row>36</xdr:row>
      <xdr:rowOff>64107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229165"/>
          <a:ext cx="889000" cy="7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64107</xdr:rowOff>
    </xdr:from>
    <xdr:to>
      <xdr:col>10</xdr:col>
      <xdr:colOff>114300</xdr:colOff>
      <xdr:row>36</xdr:row>
      <xdr:rowOff>79565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236307"/>
          <a:ext cx="889000" cy="1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150622</xdr:rowOff>
    </xdr:from>
    <xdr:to>
      <xdr:col>6</xdr:col>
      <xdr:colOff>38100</xdr:colOff>
      <xdr:row>36</xdr:row>
      <xdr:rowOff>80772</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51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97299</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63111" y="592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125645</xdr:rowOff>
    </xdr:from>
    <xdr:to>
      <xdr:col>24</xdr:col>
      <xdr:colOff>114300</xdr:colOff>
      <xdr:row>36</xdr:row>
      <xdr:rowOff>55795</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12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104072</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04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151792</xdr:rowOff>
    </xdr:from>
    <xdr:to>
      <xdr:col>20</xdr:col>
      <xdr:colOff>38100</xdr:colOff>
      <xdr:row>36</xdr:row>
      <xdr:rowOff>81942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15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73069</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245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6165</xdr:rowOff>
    </xdr:from>
    <xdr:to>
      <xdr:col>15</xdr:col>
      <xdr:colOff>101600</xdr:colOff>
      <xdr:row>36</xdr:row>
      <xdr:rowOff>107765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17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98892</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27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13307</xdr:rowOff>
    </xdr:from>
    <xdr:to>
      <xdr:col>10</xdr:col>
      <xdr:colOff>165100</xdr:colOff>
      <xdr:row>36</xdr:row>
      <xdr:rowOff>114907</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18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106034</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278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28765</xdr:rowOff>
    </xdr:from>
    <xdr:to>
      <xdr:col>6</xdr:col>
      <xdr:colOff>38100</xdr:colOff>
      <xdr:row>36</xdr:row>
      <xdr:rowOff>130365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20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121492</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29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30824</xdr:rowOff>
    </xdr:from>
    <xdr:to>
      <xdr:col>24</xdr:col>
      <xdr:colOff>63500</xdr:colOff>
      <xdr:row>58</xdr:row>
      <xdr:rowOff>54073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74924"/>
          <a:ext cx="838200" cy="23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52104</xdr:rowOff>
    </xdr:from>
    <xdr:to>
      <xdr:col>19</xdr:col>
      <xdr:colOff>177800</xdr:colOff>
      <xdr:row>58</xdr:row>
      <xdr:rowOff>54073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96204"/>
          <a:ext cx="889000" cy="1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47885</xdr:rowOff>
    </xdr:from>
    <xdr:to>
      <xdr:col>15</xdr:col>
      <xdr:colOff>50800</xdr:colOff>
      <xdr:row>58</xdr:row>
      <xdr:rowOff>52104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9991985"/>
          <a:ext cx="889000" cy="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47885</xdr:rowOff>
    </xdr:from>
    <xdr:to>
      <xdr:col>10</xdr:col>
      <xdr:colOff>114300</xdr:colOff>
      <xdr:row>58</xdr:row>
      <xdr:rowOff>60206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91985"/>
          <a:ext cx="889000" cy="1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95732</xdr:rowOff>
    </xdr:from>
    <xdr:to>
      <xdr:col>6</xdr:col>
      <xdr:colOff>38100</xdr:colOff>
      <xdr:row>58</xdr:row>
      <xdr:rowOff>25882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6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42409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4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151474</xdr:rowOff>
    </xdr:from>
    <xdr:to>
      <xdr:col>24</xdr:col>
      <xdr:colOff>114300</xdr:colOff>
      <xdr:row>58</xdr:row>
      <xdr:rowOff>81624</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2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66401</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3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3273</xdr:rowOff>
    </xdr:from>
    <xdr:to>
      <xdr:col>20</xdr:col>
      <xdr:colOff>38100</xdr:colOff>
      <xdr:row>58</xdr:row>
      <xdr:rowOff>104873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4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96000</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1004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1304</xdr:rowOff>
    </xdr:from>
    <xdr:to>
      <xdr:col>15</xdr:col>
      <xdr:colOff>101600</xdr:colOff>
      <xdr:row>58</xdr:row>
      <xdr:rowOff>102904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4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94031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03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168535</xdr:rowOff>
    </xdr:from>
    <xdr:to>
      <xdr:col>10</xdr:col>
      <xdr:colOff>165100</xdr:colOff>
      <xdr:row>58</xdr:row>
      <xdr:rowOff>98685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4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89812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03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9406</xdr:rowOff>
    </xdr:from>
    <xdr:to>
      <xdr:col>6</xdr:col>
      <xdr:colOff>38100</xdr:colOff>
      <xdr:row>58</xdr:row>
      <xdr:rowOff>111006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5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102133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4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78527</xdr:rowOff>
    </xdr:from>
    <xdr:to>
      <xdr:col>24</xdr:col>
      <xdr:colOff>63500</xdr:colOff>
      <xdr:row>77</xdr:row>
      <xdr:rowOff>140751</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80177"/>
          <a:ext cx="838200" cy="6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69361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71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136203</xdr:rowOff>
    </xdr:from>
    <xdr:to>
      <xdr:col>19</xdr:col>
      <xdr:colOff>177800</xdr:colOff>
      <xdr:row>77</xdr:row>
      <xdr:rowOff>140751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37853"/>
          <a:ext cx="889000" cy="4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21035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39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136203</xdr:rowOff>
    </xdr:from>
    <xdr:to>
      <xdr:col>15</xdr:col>
      <xdr:colOff>50800</xdr:colOff>
      <xdr:row>77</xdr:row>
      <xdr:rowOff>164229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37853"/>
          <a:ext cx="889000" cy="2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21195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39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135173</xdr:rowOff>
    </xdr:from>
    <xdr:to>
      <xdr:col>10</xdr:col>
      <xdr:colOff>114300</xdr:colOff>
      <xdr:row>77</xdr:row>
      <xdr:rowOff>164229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336823"/>
          <a:ext cx="889000" cy="2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36871</xdr:rowOff>
    </xdr:from>
    <xdr:to>
      <xdr:col>6</xdr:col>
      <xdr:colOff>38100</xdr:colOff>
      <xdr:row>77</xdr:row>
      <xdr:rowOff>138471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2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154998</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27727</xdr:rowOff>
    </xdr:from>
    <xdr:to>
      <xdr:col>24</xdr:col>
      <xdr:colOff>114300</xdr:colOff>
      <xdr:row>77</xdr:row>
      <xdr:rowOff>129327</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2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50604</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080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89951</xdr:rowOff>
    </xdr:from>
    <xdr:to>
      <xdr:col>20</xdr:col>
      <xdr:colOff>38100</xdr:colOff>
      <xdr:row>78</xdr:row>
      <xdr:rowOff>20101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9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36628</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06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85403</xdr:rowOff>
    </xdr:from>
    <xdr:to>
      <xdr:col>15</xdr:col>
      <xdr:colOff>101600</xdr:colOff>
      <xdr:row>78</xdr:row>
      <xdr:rowOff>15553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8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32080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062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113429</xdr:rowOff>
    </xdr:from>
    <xdr:to>
      <xdr:col>10</xdr:col>
      <xdr:colOff>165100</xdr:colOff>
      <xdr:row>78</xdr:row>
      <xdr:rowOff>43579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1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34706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0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84373</xdr:rowOff>
    </xdr:from>
    <xdr:to>
      <xdr:col>6</xdr:col>
      <xdr:colOff>38100</xdr:colOff>
      <xdr:row>78</xdr:row>
      <xdr:rowOff>14523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8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5650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78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39519</xdr:rowOff>
    </xdr:from>
    <xdr:to>
      <xdr:col>24</xdr:col>
      <xdr:colOff>63500</xdr:colOff>
      <xdr:row>96</xdr:row>
      <xdr:rowOff>113683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327269"/>
          <a:ext cx="838200" cy="245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57317</xdr:rowOff>
    </xdr:from>
    <xdr:to>
      <xdr:col>19</xdr:col>
      <xdr:colOff>177800</xdr:colOff>
      <xdr:row>96</xdr:row>
      <xdr:rowOff>113683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908300" y="16516517"/>
          <a:ext cx="889000" cy="56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159316</xdr:rowOff>
    </xdr:from>
    <xdr:to>
      <xdr:col>15</xdr:col>
      <xdr:colOff>50800</xdr:colOff>
      <xdr:row>96</xdr:row>
      <xdr:rowOff>57317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447066"/>
          <a:ext cx="889000" cy="6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159316</xdr:rowOff>
    </xdr:from>
    <xdr:to>
      <xdr:col>10</xdr:col>
      <xdr:colOff>114300</xdr:colOff>
      <xdr:row>97</xdr:row>
      <xdr:rowOff>74506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447066"/>
          <a:ext cx="889000" cy="25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11111</xdr:rowOff>
    </xdr:from>
    <xdr:to>
      <xdr:col>6</xdr:col>
      <xdr:colOff>38100</xdr:colOff>
      <xdr:row>97</xdr:row>
      <xdr:rowOff>112711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129238</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1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160169</xdr:rowOff>
    </xdr:from>
    <xdr:to>
      <xdr:col>24</xdr:col>
      <xdr:colOff>114300</xdr:colOff>
      <xdr:row>95</xdr:row>
      <xdr:rowOff>90319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7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138596</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25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62883</xdr:rowOff>
    </xdr:from>
    <xdr:to>
      <xdr:col>20</xdr:col>
      <xdr:colOff>38100</xdr:colOff>
      <xdr:row>96</xdr:row>
      <xdr:rowOff>164483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2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155610</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14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6517</xdr:rowOff>
    </xdr:from>
    <xdr:to>
      <xdr:col>15</xdr:col>
      <xdr:colOff>101600</xdr:colOff>
      <xdr:row>96</xdr:row>
      <xdr:rowOff>108117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6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99244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558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108516</xdr:rowOff>
    </xdr:from>
    <xdr:to>
      <xdr:col>10</xdr:col>
      <xdr:colOff>165100</xdr:colOff>
      <xdr:row>96</xdr:row>
      <xdr:rowOff>38666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39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29793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488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23706</xdr:rowOff>
    </xdr:from>
    <xdr:to>
      <xdr:col>6</xdr:col>
      <xdr:colOff>38100</xdr:colOff>
      <xdr:row>97</xdr:row>
      <xdr:rowOff>125306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116433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74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29721</xdr:rowOff>
    </xdr:from>
    <xdr:to>
      <xdr:col>55</xdr:col>
      <xdr:colOff>0</xdr:colOff>
      <xdr:row>38</xdr:row>
      <xdr:rowOff>55666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544821"/>
          <a:ext cx="838200" cy="2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29721</xdr:rowOff>
    </xdr:from>
    <xdr:to>
      <xdr:col>50</xdr:col>
      <xdr:colOff>114300</xdr:colOff>
      <xdr:row>38</xdr:row>
      <xdr:rowOff>66949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544821"/>
          <a:ext cx="889000" cy="37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66949</xdr:rowOff>
    </xdr:from>
    <xdr:to>
      <xdr:col>45</xdr:col>
      <xdr:colOff>177800</xdr:colOff>
      <xdr:row>38</xdr:row>
      <xdr:rowOff>92027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582049"/>
          <a:ext cx="889000" cy="2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90381</xdr:rowOff>
    </xdr:from>
    <xdr:to>
      <xdr:col>41</xdr:col>
      <xdr:colOff>50800</xdr:colOff>
      <xdr:row>38</xdr:row>
      <xdr:rowOff>92027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262581"/>
          <a:ext cx="889000" cy="344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24275</xdr:rowOff>
    </xdr:from>
    <xdr:to>
      <xdr:col>36</xdr:col>
      <xdr:colOff>165100</xdr:colOff>
      <xdr:row>35</xdr:row>
      <xdr:rowOff>125875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142402</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00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4866</xdr:rowOff>
    </xdr:from>
    <xdr:to>
      <xdr:col>55</xdr:col>
      <xdr:colOff>50800</xdr:colOff>
      <xdr:row>38</xdr:row>
      <xdr:rowOff>106466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51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91244</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43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150371</xdr:rowOff>
    </xdr:from>
    <xdr:to>
      <xdr:col>50</xdr:col>
      <xdr:colOff>165100</xdr:colOff>
      <xdr:row>38</xdr:row>
      <xdr:rowOff>80521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494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71648</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58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16149</xdr:rowOff>
    </xdr:from>
    <xdr:to>
      <xdr:col>46</xdr:col>
      <xdr:colOff>38100</xdr:colOff>
      <xdr:row>38</xdr:row>
      <xdr:rowOff>117749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53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108876</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62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41227</xdr:rowOff>
    </xdr:from>
    <xdr:to>
      <xdr:col>41</xdr:col>
      <xdr:colOff>101600</xdr:colOff>
      <xdr:row>38</xdr:row>
      <xdr:rowOff>142827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55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133954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64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39581</xdr:rowOff>
    </xdr:from>
    <xdr:to>
      <xdr:col>36</xdr:col>
      <xdr:colOff>165100</xdr:colOff>
      <xdr:row>36</xdr:row>
      <xdr:rowOff>141181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21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132308</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304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30935</xdr:rowOff>
    </xdr:from>
    <xdr:to>
      <xdr:col>55</xdr:col>
      <xdr:colOff>0</xdr:colOff>
      <xdr:row>58</xdr:row>
      <xdr:rowOff>67687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975035"/>
          <a:ext cx="838200" cy="3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30935</xdr:rowOff>
    </xdr:from>
    <xdr:to>
      <xdr:col>50</xdr:col>
      <xdr:colOff>114300</xdr:colOff>
      <xdr:row>58</xdr:row>
      <xdr:rowOff>39070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975035"/>
          <a:ext cx="889000" cy="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39070</xdr:rowOff>
    </xdr:from>
    <xdr:to>
      <xdr:col>45</xdr:col>
      <xdr:colOff>177800</xdr:colOff>
      <xdr:row>58</xdr:row>
      <xdr:rowOff>48756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983170"/>
          <a:ext cx="889000" cy="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154241</xdr:rowOff>
    </xdr:from>
    <xdr:to>
      <xdr:col>41</xdr:col>
      <xdr:colOff>50800</xdr:colOff>
      <xdr:row>58</xdr:row>
      <xdr:rowOff>48756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926891"/>
          <a:ext cx="889000" cy="65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43646</xdr:rowOff>
    </xdr:from>
    <xdr:to>
      <xdr:col>36</xdr:col>
      <xdr:colOff>165100</xdr:colOff>
      <xdr:row>57</xdr:row>
      <xdr:rowOff>145246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81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161773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59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16887</xdr:rowOff>
    </xdr:from>
    <xdr:to>
      <xdr:col>55</xdr:col>
      <xdr:colOff>50800</xdr:colOff>
      <xdr:row>58</xdr:row>
      <xdr:rowOff>118487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6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103264</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75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151585</xdr:rowOff>
    </xdr:from>
    <xdr:to>
      <xdr:col>50</xdr:col>
      <xdr:colOff>165100</xdr:colOff>
      <xdr:row>58</xdr:row>
      <xdr:rowOff>81735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2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72862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1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159720</xdr:rowOff>
    </xdr:from>
    <xdr:to>
      <xdr:col>46</xdr:col>
      <xdr:colOff>38100</xdr:colOff>
      <xdr:row>58</xdr:row>
      <xdr:rowOff>89870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3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80997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2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169406</xdr:rowOff>
    </xdr:from>
    <xdr:to>
      <xdr:col>41</xdr:col>
      <xdr:colOff>101600</xdr:colOff>
      <xdr:row>58</xdr:row>
      <xdr:rowOff>99556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4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90683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03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103441</xdr:rowOff>
    </xdr:from>
    <xdr:to>
      <xdr:col>36</xdr:col>
      <xdr:colOff>165100</xdr:colOff>
      <xdr:row>58</xdr:row>
      <xdr:rowOff>33591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7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24718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968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25400</xdr:rowOff>
    </xdr:from>
    <xdr:to>
      <xdr:col>55</xdr:col>
      <xdr:colOff>0</xdr:colOff>
      <xdr:row>78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23994</xdr:rowOff>
    </xdr:from>
    <xdr:to>
      <xdr:col>50</xdr:col>
      <xdr:colOff>114300</xdr:colOff>
      <xdr:row>78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397094"/>
          <a:ext cx="889000" cy="1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21530</xdr:rowOff>
    </xdr:from>
    <xdr:to>
      <xdr:col>45</xdr:col>
      <xdr:colOff>177800</xdr:colOff>
      <xdr:row>78</xdr:row>
      <xdr:rowOff>23994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94630"/>
          <a:ext cx="889000" cy="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148724</xdr:rowOff>
    </xdr:from>
    <xdr:to>
      <xdr:col>41</xdr:col>
      <xdr:colOff>50800</xdr:colOff>
      <xdr:row>78</xdr:row>
      <xdr:rowOff>21530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350374"/>
          <a:ext cx="889000" cy="4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144365</xdr:rowOff>
    </xdr:from>
    <xdr:to>
      <xdr:col>36</xdr:col>
      <xdr:colOff>165100</xdr:colOff>
      <xdr:row>77</xdr:row>
      <xdr:rowOff>74515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17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91041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94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146050</xdr:rowOff>
    </xdr:from>
    <xdr:to>
      <xdr:col>55</xdr:col>
      <xdr:colOff>50800</xdr:colOff>
      <xdr:row>78</xdr:row>
      <xdr:rowOff>76200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60977</xdr:rowOff>
    </xdr:from>
    <xdr:ext cx="249299"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6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146050</xdr:rowOff>
    </xdr:from>
    <xdr:to>
      <xdr:col>50</xdr:col>
      <xdr:colOff>165100</xdr:colOff>
      <xdr:row>78</xdr:row>
      <xdr:rowOff>76200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78</xdr:row>
      <xdr:rowOff>67327</xdr:rowOff>
    </xdr:from>
    <xdr:ext cx="249299"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514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144644</xdr:rowOff>
    </xdr:from>
    <xdr:to>
      <xdr:col>46</xdr:col>
      <xdr:colOff>38100</xdr:colOff>
      <xdr:row>78</xdr:row>
      <xdr:rowOff>74794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46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65921</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61017" y="13439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142180</xdr:rowOff>
    </xdr:from>
    <xdr:to>
      <xdr:col>41</xdr:col>
      <xdr:colOff>101600</xdr:colOff>
      <xdr:row>78</xdr:row>
      <xdr:rowOff>72330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4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78</xdr:row>
      <xdr:rowOff>63457</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2017" y="134365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97924</xdr:rowOff>
    </xdr:from>
    <xdr:to>
      <xdr:col>36</xdr:col>
      <xdr:colOff>165100</xdr:colOff>
      <xdr:row>78</xdr:row>
      <xdr:rowOff>28074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9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19201</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392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50366</xdr:rowOff>
    </xdr:from>
    <xdr:to>
      <xdr:col>55</xdr:col>
      <xdr:colOff>0</xdr:colOff>
      <xdr:row>98</xdr:row>
      <xdr:rowOff>85562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52466"/>
          <a:ext cx="838200" cy="3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50366</xdr:rowOff>
    </xdr:from>
    <xdr:to>
      <xdr:col>50</xdr:col>
      <xdr:colOff>114300</xdr:colOff>
      <xdr:row>98</xdr:row>
      <xdr:rowOff>67463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52466"/>
          <a:ext cx="889000" cy="17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67334</xdr:rowOff>
    </xdr:from>
    <xdr:to>
      <xdr:col>45</xdr:col>
      <xdr:colOff>177800</xdr:colOff>
      <xdr:row>98</xdr:row>
      <xdr:rowOff>67463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69434"/>
          <a:ext cx="889000" cy="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14517</xdr:rowOff>
    </xdr:from>
    <xdr:to>
      <xdr:col>41</xdr:col>
      <xdr:colOff>50800</xdr:colOff>
      <xdr:row>98</xdr:row>
      <xdr:rowOff>67334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16617"/>
          <a:ext cx="889000" cy="5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138095</xdr:rowOff>
    </xdr:from>
    <xdr:to>
      <xdr:col>36</xdr:col>
      <xdr:colOff>165100</xdr:colOff>
      <xdr:row>98</xdr:row>
      <xdr:rowOff>68245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6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59372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6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34762</xdr:rowOff>
    </xdr:from>
    <xdr:to>
      <xdr:col>55</xdr:col>
      <xdr:colOff>50800</xdr:colOff>
      <xdr:row>98</xdr:row>
      <xdr:rowOff>136362</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3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121139</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51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171016</xdr:rowOff>
    </xdr:from>
    <xdr:to>
      <xdr:col>50</xdr:col>
      <xdr:colOff>165100</xdr:colOff>
      <xdr:row>98</xdr:row>
      <xdr:rowOff>101166</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0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92293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94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16663</xdr:rowOff>
    </xdr:from>
    <xdr:to>
      <xdr:col>46</xdr:col>
      <xdr:colOff>38100</xdr:colOff>
      <xdr:row>98</xdr:row>
      <xdr:rowOff>118263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1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109390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11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16534</xdr:rowOff>
    </xdr:from>
    <xdr:to>
      <xdr:col>41</xdr:col>
      <xdr:colOff>101600</xdr:colOff>
      <xdr:row>98</xdr:row>
      <xdr:rowOff>118134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1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109261</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1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135167</xdr:rowOff>
    </xdr:from>
    <xdr:to>
      <xdr:col>36</xdr:col>
      <xdr:colOff>165100</xdr:colOff>
      <xdr:row>98</xdr:row>
      <xdr:rowOff>65317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6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81844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541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73950</xdr:rowOff>
    </xdr:from>
    <xdr:to>
      <xdr:col>67</xdr:col>
      <xdr:colOff>101600</xdr:colOff>
      <xdr:row>37</xdr:row>
      <xdr:rowOff>4100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24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20627</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02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391</xdr:rowOff>
    </xdr:from>
    <xdr:to>
      <xdr:col>85</xdr:col>
      <xdr:colOff>127000</xdr:colOff>
      <xdr:row>78</xdr:row>
      <xdr:rowOff>3149</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5481300" y="13373491"/>
          <a:ext cx="838200" cy="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169290</xdr:rowOff>
    </xdr:from>
    <xdr:to>
      <xdr:col>81</xdr:col>
      <xdr:colOff>50800</xdr:colOff>
      <xdr:row>78</xdr:row>
      <xdr:rowOff>391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4592300" y="13370940"/>
          <a:ext cx="889000" cy="2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155470</xdr:rowOff>
    </xdr:from>
    <xdr:to>
      <xdr:col>76</xdr:col>
      <xdr:colOff>114300</xdr:colOff>
      <xdr:row>77</xdr:row>
      <xdr:rowOff>169290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3703300" y="13357120"/>
          <a:ext cx="889000" cy="1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155470</xdr:rowOff>
    </xdr:from>
    <xdr:to>
      <xdr:col>71</xdr:col>
      <xdr:colOff>177800</xdr:colOff>
      <xdr:row>77</xdr:row>
      <xdr:rowOff>159972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2814300" y="13357120"/>
          <a:ext cx="889000" cy="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164055</xdr:rowOff>
    </xdr:from>
    <xdr:to>
      <xdr:col>67</xdr:col>
      <xdr:colOff>101600</xdr:colOff>
      <xdr:row>77</xdr:row>
      <xdr:rowOff>94205</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19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110731</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296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123799</xdr:rowOff>
    </xdr:from>
    <xdr:to>
      <xdr:col>85</xdr:col>
      <xdr:colOff>177800</xdr:colOff>
      <xdr:row>78</xdr:row>
      <xdr:rowOff>53949</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332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38726</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3240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121041</xdr:rowOff>
    </xdr:from>
    <xdr:to>
      <xdr:col>81</xdr:col>
      <xdr:colOff>101600</xdr:colOff>
      <xdr:row>78</xdr:row>
      <xdr:rowOff>51191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332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42318</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415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118490</xdr:rowOff>
    </xdr:from>
    <xdr:to>
      <xdr:col>76</xdr:col>
      <xdr:colOff>165100</xdr:colOff>
      <xdr:row>78</xdr:row>
      <xdr:rowOff>48640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332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39767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3412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104670</xdr:rowOff>
    </xdr:from>
    <xdr:to>
      <xdr:col>72</xdr:col>
      <xdr:colOff>38100</xdr:colOff>
      <xdr:row>78</xdr:row>
      <xdr:rowOff>34820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330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25947</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339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109172</xdr:rowOff>
    </xdr:from>
    <xdr:to>
      <xdr:col>67</xdr:col>
      <xdr:colOff>101600</xdr:colOff>
      <xdr:row>78</xdr:row>
      <xdr:rowOff>39322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31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30449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3403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155425</xdr:rowOff>
    </xdr:from>
    <xdr:to>
      <xdr:col>85</xdr:col>
      <xdr:colOff>127000</xdr:colOff>
      <xdr:row>99</xdr:row>
      <xdr:rowOff>7756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957525"/>
          <a:ext cx="838200" cy="2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153553</xdr:rowOff>
    </xdr:from>
    <xdr:to>
      <xdr:col>81</xdr:col>
      <xdr:colOff>50800</xdr:colOff>
      <xdr:row>99</xdr:row>
      <xdr:rowOff>7756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955653"/>
          <a:ext cx="889000" cy="25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59027</xdr:rowOff>
    </xdr:from>
    <xdr:to>
      <xdr:col>76</xdr:col>
      <xdr:colOff>114300</xdr:colOff>
      <xdr:row>98</xdr:row>
      <xdr:rowOff>153553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861127"/>
          <a:ext cx="889000" cy="9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59027</xdr:rowOff>
    </xdr:from>
    <xdr:to>
      <xdr:col>71</xdr:col>
      <xdr:colOff>177800</xdr:colOff>
      <xdr:row>99</xdr:row>
      <xdr:rowOff>44016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861127"/>
          <a:ext cx="889000" cy="15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43157</xdr:rowOff>
    </xdr:from>
    <xdr:to>
      <xdr:col>67</xdr:col>
      <xdr:colOff>101600</xdr:colOff>
      <xdr:row>98</xdr:row>
      <xdr:rowOff>144757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4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161284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62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104625</xdr:rowOff>
    </xdr:from>
    <xdr:to>
      <xdr:col>85</xdr:col>
      <xdr:colOff>177800</xdr:colOff>
      <xdr:row>99</xdr:row>
      <xdr:rowOff>34775</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90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19552</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82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128406</xdr:rowOff>
    </xdr:from>
    <xdr:to>
      <xdr:col>81</xdr:col>
      <xdr:colOff>101600</xdr:colOff>
      <xdr:row>99</xdr:row>
      <xdr:rowOff>58556</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93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49683</xdr:rowOff>
    </xdr:from>
    <xdr:ext cx="469744"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46428" y="1702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102753</xdr:rowOff>
    </xdr:from>
    <xdr:to>
      <xdr:col>76</xdr:col>
      <xdr:colOff>165100</xdr:colOff>
      <xdr:row>99</xdr:row>
      <xdr:rowOff>32903</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90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24030</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99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8227</xdr:rowOff>
    </xdr:from>
    <xdr:to>
      <xdr:col>72</xdr:col>
      <xdr:colOff>38100</xdr:colOff>
      <xdr:row>98</xdr:row>
      <xdr:rowOff>109827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81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100954</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90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164666</xdr:rowOff>
    </xdr:from>
    <xdr:to>
      <xdr:col>67</xdr:col>
      <xdr:colOff>101600</xdr:colOff>
      <xdr:row>99</xdr:row>
      <xdr:rowOff>94816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96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85943</xdr:rowOff>
    </xdr:from>
    <xdr:ext cx="378565"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5017" y="17059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1" name="投資及び出資金最小値テキスト">
          <a:extLst>
            <a:ext uri="{FF2B5EF4-FFF2-40B4-BE49-F238E27FC236}">
              <a16:creationId xmlns:a16="http://schemas.microsoft.com/office/drawing/2014/main" id="{00000000-0008-0000-0600-0000DB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33" name="投資及び出資金最大値テキスト">
          <a:extLst>
            <a:ext uri="{FF2B5EF4-FFF2-40B4-BE49-F238E27FC236}">
              <a16:creationId xmlns:a16="http://schemas.microsoft.com/office/drawing/2014/main" id="{00000000-0008-0000-0600-0000DD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57633</xdr:rowOff>
    </xdr:from>
    <xdr:to>
      <xdr:col>116</xdr:col>
      <xdr:colOff>63500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1323300" y="6572733"/>
          <a:ext cx="838200" cy="82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36" name="投資及び出資金平均値テキスト">
          <a:extLst>
            <a:ext uri="{FF2B5EF4-FFF2-40B4-BE49-F238E27FC236}">
              <a16:creationId xmlns:a16="http://schemas.microsoft.com/office/drawing/2014/main" id="{00000000-0008-0000-0600-0000E0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71481</xdr:rowOff>
    </xdr:from>
    <xdr:to>
      <xdr:col>98</xdr:col>
      <xdr:colOff>38100</xdr:colOff>
      <xdr:row>38</xdr:row>
      <xdr:rowOff>1631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8605500" y="641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18158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21428" y="619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6833</xdr:rowOff>
    </xdr:from>
    <xdr:to>
      <xdr:col>116</xdr:col>
      <xdr:colOff>114300</xdr:colOff>
      <xdr:row>38</xdr:row>
      <xdr:rowOff>108433</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2110700" y="652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125346</xdr:rowOff>
    </xdr:from>
    <xdr:ext cx="469744" cy="259045"/>
    <xdr:sp macro="" textlink="">
      <xdr:nvSpPr>
        <xdr:cNvPr id="755" name="投資及び出資金該当値テキスト">
          <a:extLst>
            <a:ext uri="{FF2B5EF4-FFF2-40B4-BE49-F238E27FC236}">
              <a16:creationId xmlns:a16="http://schemas.microsoft.com/office/drawing/2014/main" id="{00000000-0008-0000-0600-0000F3020000}"/>
            </a:ext>
          </a:extLst>
        </xdr:cNvPr>
        <xdr:cNvSpPr txBox="1"/>
      </xdr:nvSpPr>
      <xdr:spPr>
        <a:xfrm>
          <a:off x="22212300" y="6468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8" name="貸付金最小値テキスト">
          <a:extLst>
            <a:ext uri="{FF2B5EF4-FFF2-40B4-BE49-F238E27FC236}">
              <a16:creationId xmlns:a16="http://schemas.microsoft.com/office/drawing/2014/main" id="{00000000-0008-0000-0600-000014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90" name="貸付金最大値テキスト">
          <a:extLst>
            <a:ext uri="{FF2B5EF4-FFF2-40B4-BE49-F238E27FC236}">
              <a16:creationId xmlns:a16="http://schemas.microsoft.com/office/drawing/2014/main" id="{00000000-0008-0000-0600-000016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93" name="貸付金平均値テキスト">
          <a:extLst>
            <a:ext uri="{FF2B5EF4-FFF2-40B4-BE49-F238E27FC236}">
              <a16:creationId xmlns:a16="http://schemas.microsoft.com/office/drawing/2014/main" id="{00000000-0008-0000-0600-000019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12" name="貸付金該当値テキスト">
          <a:extLst>
            <a:ext uri="{FF2B5EF4-FFF2-40B4-BE49-F238E27FC236}">
              <a16:creationId xmlns:a16="http://schemas.microsoft.com/office/drawing/2014/main" id="{00000000-0008-0000-0600-00002C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11627</xdr:rowOff>
    </xdr:from>
    <xdr:to>
      <xdr:col>116</xdr:col>
      <xdr:colOff>63500</xdr:colOff>
      <xdr:row>73</xdr:row>
      <xdr:rowOff>79959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1323300" y="12527477"/>
          <a:ext cx="838200" cy="68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11627</xdr:rowOff>
    </xdr:from>
    <xdr:to>
      <xdr:col>111</xdr:col>
      <xdr:colOff>177800</xdr:colOff>
      <xdr:row>73</xdr:row>
      <xdr:rowOff>69234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2527477"/>
          <a:ext cx="889000" cy="5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69234</xdr:rowOff>
    </xdr:from>
    <xdr:to>
      <xdr:col>107</xdr:col>
      <xdr:colOff>50800</xdr:colOff>
      <xdr:row>73</xdr:row>
      <xdr:rowOff>71806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2585084"/>
          <a:ext cx="889000" cy="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22599</xdr:rowOff>
    </xdr:from>
    <xdr:to>
      <xdr:col>102</xdr:col>
      <xdr:colOff>114300</xdr:colOff>
      <xdr:row>73</xdr:row>
      <xdr:rowOff>71806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656300" y="12538449"/>
          <a:ext cx="889000" cy="4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51238</xdr:rowOff>
    </xdr:from>
    <xdr:to>
      <xdr:col>98</xdr:col>
      <xdr:colOff>38100</xdr:colOff>
      <xdr:row>72</xdr:row>
      <xdr:rowOff>152838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239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169365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17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29159</xdr:rowOff>
    </xdr:from>
    <xdr:to>
      <xdr:col>116</xdr:col>
      <xdr:colOff>114300</xdr:colOff>
      <xdr:row>73</xdr:row>
      <xdr:rowOff>130759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54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7586</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52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132277</xdr:rowOff>
    </xdr:from>
    <xdr:to>
      <xdr:col>112</xdr:col>
      <xdr:colOff>38100</xdr:colOff>
      <xdr:row>73</xdr:row>
      <xdr:rowOff>62427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47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53554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569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18434</xdr:rowOff>
    </xdr:from>
    <xdr:to>
      <xdr:col>107</xdr:col>
      <xdr:colOff>101600</xdr:colOff>
      <xdr:row>73</xdr:row>
      <xdr:rowOff>120034</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53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111161</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2627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21006</xdr:rowOff>
    </xdr:from>
    <xdr:to>
      <xdr:col>102</xdr:col>
      <xdr:colOff>165100</xdr:colOff>
      <xdr:row>73</xdr:row>
      <xdr:rowOff>122606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53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113733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62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143249</xdr:rowOff>
    </xdr:from>
    <xdr:to>
      <xdr:col>98</xdr:col>
      <xdr:colOff>38100</xdr:colOff>
      <xdr:row>73</xdr:row>
      <xdr:rowOff>73399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48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64526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580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ja-JP" altLang="en-US" sz="1100">
              <a:solidFill>
                <a:schemeClr val="dk1"/>
              </a:solidFill>
              <a:effectLst/>
              <a:latin typeface="+mn-lt"/>
              <a:ea typeface="+mn-ea"/>
              <a:cs typeface="+mn-cs"/>
            </a:rPr>
            <a:t>４８３，３４０</a:t>
          </a:r>
          <a:r>
            <a:rPr kumimoji="1" lang="ja-JP" altLang="ja-JP" sz="1100">
              <a:solidFill>
                <a:schemeClr val="dk1"/>
              </a:solidFill>
              <a:effectLst/>
              <a:latin typeface="+mn-lt"/>
              <a:ea typeface="+mn-ea"/>
              <a:cs typeface="+mn-cs"/>
            </a:rPr>
            <a:t>円となっている。主な構成項目である人件費は、住民一人当たり</a:t>
          </a:r>
          <a:r>
            <a:rPr kumimoji="1" lang="ja-JP" altLang="en-US" sz="1100">
              <a:solidFill>
                <a:schemeClr val="dk1"/>
              </a:solidFill>
              <a:effectLst/>
              <a:latin typeface="+mn-lt"/>
              <a:ea typeface="+mn-ea"/>
              <a:cs typeface="+mn-cs"/>
            </a:rPr>
            <a:t>１０４，４６３</a:t>
          </a:r>
          <a:r>
            <a:rPr kumimoji="1" lang="ja-JP" altLang="ja-JP" sz="1100">
              <a:solidFill>
                <a:schemeClr val="dk1"/>
              </a:solidFill>
              <a:effectLst/>
              <a:latin typeface="+mn-lt"/>
              <a:ea typeface="+mn-ea"/>
              <a:cs typeface="+mn-cs"/>
            </a:rPr>
            <a:t>円となっており、類似団体平均と比較すると低い水準となっている。</a:t>
          </a:r>
          <a:endParaRPr lang="ja-JP" altLang="ja-JP" sz="1400">
            <a:effectLst/>
          </a:endParaRPr>
        </a:p>
        <a:p>
          <a:r>
            <a:rPr kumimoji="1" lang="ja-JP" altLang="ja-JP" sz="1100">
              <a:solidFill>
                <a:schemeClr val="dk1"/>
              </a:solidFill>
              <a:effectLst/>
              <a:latin typeface="+mn-lt"/>
              <a:ea typeface="+mn-ea"/>
              <a:cs typeface="+mn-cs"/>
            </a:rPr>
            <a:t>これは、集中改革プランに掲げた職員数削減の取組やごみ処理業務や消防業務を一部事務組合で行っていることが要因である。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徳島県上板町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11,140
10,945
34.58
5,889,392
5,384,361
370,648
3,625,287
2,933,878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24066</xdr:rowOff>
    </xdr:from>
    <xdr:to>
      <xdr:col>24</xdr:col>
      <xdr:colOff>63500</xdr:colOff>
      <xdr:row>36</xdr:row>
      <xdr:rowOff>80454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96266"/>
          <a:ext cx="83820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80454</xdr:rowOff>
    </xdr:from>
    <xdr:to>
      <xdr:col>19</xdr:col>
      <xdr:colOff>177800</xdr:colOff>
      <xdr:row>36</xdr:row>
      <xdr:rowOff>114173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52654"/>
          <a:ext cx="889000" cy="3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78168</xdr:rowOff>
    </xdr:from>
    <xdr:to>
      <xdr:col>15</xdr:col>
      <xdr:colOff>50800</xdr:colOff>
      <xdr:row>36</xdr:row>
      <xdr:rowOff>114173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50368"/>
          <a:ext cx="889000" cy="36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62357</xdr:rowOff>
    </xdr:from>
    <xdr:to>
      <xdr:col>10</xdr:col>
      <xdr:colOff>114300</xdr:colOff>
      <xdr:row>36</xdr:row>
      <xdr:rowOff>78168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34557"/>
          <a:ext cx="8890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144716</xdr:rowOff>
    </xdr:from>
    <xdr:to>
      <xdr:col>24</xdr:col>
      <xdr:colOff>114300</xdr:colOff>
      <xdr:row>36</xdr:row>
      <xdr:rowOff>74866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4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123143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23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29654</xdr:rowOff>
    </xdr:from>
    <xdr:to>
      <xdr:col>20</xdr:col>
      <xdr:colOff>38100</xdr:colOff>
      <xdr:row>36</xdr:row>
      <xdr:rowOff>131254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0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122381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94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63373</xdr:rowOff>
    </xdr:from>
    <xdr:to>
      <xdr:col>15</xdr:col>
      <xdr:colOff>101600</xdr:colOff>
      <xdr:row>36</xdr:row>
      <xdr:rowOff>164973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35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156100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28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27368</xdr:rowOff>
    </xdr:from>
    <xdr:to>
      <xdr:col>10</xdr:col>
      <xdr:colOff>165100</xdr:colOff>
      <xdr:row>36</xdr:row>
      <xdr:rowOff>128968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9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120095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9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11557</xdr:rowOff>
    </xdr:from>
    <xdr:to>
      <xdr:col>6</xdr:col>
      <xdr:colOff>38100</xdr:colOff>
      <xdr:row>36</xdr:row>
      <xdr:rowOff>113157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8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129684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5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73537</xdr:rowOff>
    </xdr:from>
    <xdr:to>
      <xdr:col>24</xdr:col>
      <xdr:colOff>63500</xdr:colOff>
      <xdr:row>58</xdr:row>
      <xdr:rowOff>84529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17637"/>
          <a:ext cx="838200" cy="1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72932</xdr:rowOff>
    </xdr:from>
    <xdr:to>
      <xdr:col>19</xdr:col>
      <xdr:colOff>177800</xdr:colOff>
      <xdr:row>58</xdr:row>
      <xdr:rowOff>84529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17032"/>
          <a:ext cx="889000" cy="1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25512</xdr:rowOff>
    </xdr:from>
    <xdr:to>
      <xdr:col>15</xdr:col>
      <xdr:colOff>50800</xdr:colOff>
      <xdr:row>58</xdr:row>
      <xdr:rowOff>72932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69612"/>
          <a:ext cx="889000" cy="47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36181</xdr:rowOff>
    </xdr:from>
    <xdr:to>
      <xdr:col>10</xdr:col>
      <xdr:colOff>114300</xdr:colOff>
      <xdr:row>58</xdr:row>
      <xdr:rowOff>25512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08831"/>
          <a:ext cx="889000" cy="16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73393</xdr:rowOff>
    </xdr:from>
    <xdr:to>
      <xdr:col>6</xdr:col>
      <xdr:colOff>38100</xdr:colOff>
      <xdr:row>57</xdr:row>
      <xdr:rowOff>3543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20070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9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22737</xdr:rowOff>
    </xdr:from>
    <xdr:to>
      <xdr:col>24</xdr:col>
      <xdr:colOff>114300</xdr:colOff>
      <xdr:row>58</xdr:row>
      <xdr:rowOff>124337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6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109114</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8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33729</xdr:rowOff>
    </xdr:from>
    <xdr:to>
      <xdr:col>20</xdr:col>
      <xdr:colOff>38100</xdr:colOff>
      <xdr:row>58</xdr:row>
      <xdr:rowOff>135329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7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126456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7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22132</xdr:rowOff>
    </xdr:from>
    <xdr:to>
      <xdr:col>15</xdr:col>
      <xdr:colOff>101600</xdr:colOff>
      <xdr:row>58</xdr:row>
      <xdr:rowOff>123732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6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114859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5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146162</xdr:rowOff>
    </xdr:from>
    <xdr:to>
      <xdr:col>10</xdr:col>
      <xdr:colOff>165100</xdr:colOff>
      <xdr:row>58</xdr:row>
      <xdr:rowOff>76312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67439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1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156831</xdr:rowOff>
    </xdr:from>
    <xdr:to>
      <xdr:col>6</xdr:col>
      <xdr:colOff>38100</xdr:colOff>
      <xdr:row>57</xdr:row>
      <xdr:rowOff>86981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5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78108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51719</xdr:rowOff>
    </xdr:from>
    <xdr:to>
      <xdr:col>24</xdr:col>
      <xdr:colOff>63500</xdr:colOff>
      <xdr:row>77</xdr:row>
      <xdr:rowOff>52893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53369"/>
          <a:ext cx="838200" cy="1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101513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60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52893</xdr:rowOff>
    </xdr:from>
    <xdr:to>
      <xdr:col>19</xdr:col>
      <xdr:colOff>177800</xdr:colOff>
      <xdr:row>78</xdr:row>
      <xdr:rowOff>18314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54543"/>
          <a:ext cx="889000" cy="136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113103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18314</xdr:rowOff>
    </xdr:from>
    <xdr:to>
      <xdr:col>15</xdr:col>
      <xdr:colOff>50800</xdr:colOff>
      <xdr:row>78</xdr:row>
      <xdr:rowOff>43140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391414"/>
          <a:ext cx="889000" cy="2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18973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04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43140</xdr:rowOff>
    </xdr:from>
    <xdr:to>
      <xdr:col>10</xdr:col>
      <xdr:colOff>114300</xdr:colOff>
      <xdr:row>79</xdr:row>
      <xdr:rowOff>25172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16240"/>
          <a:ext cx="889000" cy="153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140558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9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151788</xdr:rowOff>
    </xdr:from>
    <xdr:to>
      <xdr:col>6</xdr:col>
      <xdr:colOff>38100</xdr:colOff>
      <xdr:row>79</xdr:row>
      <xdr:rowOff>81938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524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73065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617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919</xdr:rowOff>
    </xdr:from>
    <xdr:to>
      <xdr:col>24</xdr:col>
      <xdr:colOff>114300</xdr:colOff>
      <xdr:row>77</xdr:row>
      <xdr:rowOff>102519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0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150796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80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2093</xdr:rowOff>
    </xdr:from>
    <xdr:to>
      <xdr:col>20</xdr:col>
      <xdr:colOff>38100</xdr:colOff>
      <xdr:row>77</xdr:row>
      <xdr:rowOff>103693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0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94820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96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138964</xdr:rowOff>
    </xdr:from>
    <xdr:to>
      <xdr:col>15</xdr:col>
      <xdr:colOff>101600</xdr:colOff>
      <xdr:row>78</xdr:row>
      <xdr:rowOff>69114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4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60241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3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163790</xdr:rowOff>
    </xdr:from>
    <xdr:to>
      <xdr:col>10</xdr:col>
      <xdr:colOff>165100</xdr:colOff>
      <xdr:row>78</xdr:row>
      <xdr:rowOff>93940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6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85067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5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145822</xdr:rowOff>
    </xdr:from>
    <xdr:to>
      <xdr:col>6</xdr:col>
      <xdr:colOff>38100</xdr:colOff>
      <xdr:row>79</xdr:row>
      <xdr:rowOff>75972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1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92499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294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69740</xdr:rowOff>
    </xdr:from>
    <xdr:to>
      <xdr:col>24</xdr:col>
      <xdr:colOff>63500</xdr:colOff>
      <xdr:row>97</xdr:row>
      <xdr:rowOff>77575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700390"/>
          <a:ext cx="838200" cy="7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49443</xdr:rowOff>
    </xdr:from>
    <xdr:to>
      <xdr:col>19</xdr:col>
      <xdr:colOff>177800</xdr:colOff>
      <xdr:row>97</xdr:row>
      <xdr:rowOff>69740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680093"/>
          <a:ext cx="889000" cy="20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49443</xdr:rowOff>
    </xdr:from>
    <xdr:to>
      <xdr:col>15</xdr:col>
      <xdr:colOff>50800</xdr:colOff>
      <xdr:row>97</xdr:row>
      <xdr:rowOff>73264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680093"/>
          <a:ext cx="889000" cy="23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73264</xdr:rowOff>
    </xdr:from>
    <xdr:to>
      <xdr:col>10</xdr:col>
      <xdr:colOff>114300</xdr:colOff>
      <xdr:row>97</xdr:row>
      <xdr:rowOff>117001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703914"/>
          <a:ext cx="889000" cy="4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24842</xdr:rowOff>
    </xdr:from>
    <xdr:to>
      <xdr:col>6</xdr:col>
      <xdr:colOff>38100</xdr:colOff>
      <xdr:row>97</xdr:row>
      <xdr:rowOff>126442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142969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4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26775</xdr:rowOff>
    </xdr:from>
    <xdr:to>
      <xdr:col>24</xdr:col>
      <xdr:colOff>114300</xdr:colOff>
      <xdr:row>97</xdr:row>
      <xdr:rowOff>128375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5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113152</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72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18940</xdr:rowOff>
    </xdr:from>
    <xdr:to>
      <xdr:col>20</xdr:col>
      <xdr:colOff>38100</xdr:colOff>
      <xdr:row>97</xdr:row>
      <xdr:rowOff>120540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4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111667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742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170093</xdr:rowOff>
    </xdr:from>
    <xdr:to>
      <xdr:col>15</xdr:col>
      <xdr:colOff>101600</xdr:colOff>
      <xdr:row>97</xdr:row>
      <xdr:rowOff>100243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62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91370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72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22464</xdr:rowOff>
    </xdr:from>
    <xdr:to>
      <xdr:col>10</xdr:col>
      <xdr:colOff>165100</xdr:colOff>
      <xdr:row>97</xdr:row>
      <xdr:rowOff>124064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5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115191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745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66201</xdr:rowOff>
    </xdr:from>
    <xdr:to>
      <xdr:col>6</xdr:col>
      <xdr:colOff>38100</xdr:colOff>
      <xdr:row>97</xdr:row>
      <xdr:rowOff>167801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69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158928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78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162052</xdr:rowOff>
    </xdr:from>
    <xdr:to>
      <xdr:col>36</xdr:col>
      <xdr:colOff>165100</xdr:colOff>
      <xdr:row>38</xdr:row>
      <xdr:rowOff>92202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108729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0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154813</xdr:rowOff>
    </xdr:from>
    <xdr:to>
      <xdr:col>55</xdr:col>
      <xdr:colOff>0</xdr:colOff>
      <xdr:row>57</xdr:row>
      <xdr:rowOff>169049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927463"/>
          <a:ext cx="838200" cy="14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114783</xdr:rowOff>
    </xdr:from>
    <xdr:to>
      <xdr:col>50</xdr:col>
      <xdr:colOff>114300</xdr:colOff>
      <xdr:row>57</xdr:row>
      <xdr:rowOff>154813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887433"/>
          <a:ext cx="889000" cy="4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114783</xdr:rowOff>
    </xdr:from>
    <xdr:to>
      <xdr:col>45</xdr:col>
      <xdr:colOff>177800</xdr:colOff>
      <xdr:row>57</xdr:row>
      <xdr:rowOff>159359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887433"/>
          <a:ext cx="889000" cy="44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159359</xdr:rowOff>
    </xdr:from>
    <xdr:to>
      <xdr:col>41</xdr:col>
      <xdr:colOff>50800</xdr:colOff>
      <xdr:row>58</xdr:row>
      <xdr:rowOff>3163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932009"/>
          <a:ext cx="889000" cy="1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43434</xdr:rowOff>
    </xdr:from>
    <xdr:to>
      <xdr:col>36</xdr:col>
      <xdr:colOff>165100</xdr:colOff>
      <xdr:row>56</xdr:row>
      <xdr:rowOff>145034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4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161561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19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118249</xdr:rowOff>
    </xdr:from>
    <xdr:to>
      <xdr:col>55</xdr:col>
      <xdr:colOff>50800</xdr:colOff>
      <xdr:row>58</xdr:row>
      <xdr:rowOff>48399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9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96676</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6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104013</xdr:rowOff>
    </xdr:from>
    <xdr:to>
      <xdr:col>50</xdr:col>
      <xdr:colOff>165100</xdr:colOff>
      <xdr:row>58</xdr:row>
      <xdr:rowOff>34163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7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25290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96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63983</xdr:rowOff>
    </xdr:from>
    <xdr:to>
      <xdr:col>46</xdr:col>
      <xdr:colOff>38100</xdr:colOff>
      <xdr:row>57</xdr:row>
      <xdr:rowOff>165583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3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156710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92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108559</xdr:rowOff>
    </xdr:from>
    <xdr:to>
      <xdr:col>41</xdr:col>
      <xdr:colOff>101600</xdr:colOff>
      <xdr:row>58</xdr:row>
      <xdr:rowOff>38709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8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29836</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97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123813</xdr:rowOff>
    </xdr:from>
    <xdr:to>
      <xdr:col>36</xdr:col>
      <xdr:colOff>165100</xdr:colOff>
      <xdr:row>58</xdr:row>
      <xdr:rowOff>53963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9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45090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989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31401</xdr:rowOff>
    </xdr:from>
    <xdr:to>
      <xdr:col>55</xdr:col>
      <xdr:colOff>0</xdr:colOff>
      <xdr:row>79</xdr:row>
      <xdr:rowOff>31869</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575951"/>
          <a:ext cx="83820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31869</xdr:rowOff>
    </xdr:from>
    <xdr:to>
      <xdr:col>50</xdr:col>
      <xdr:colOff>114300</xdr:colOff>
      <xdr:row>79</xdr:row>
      <xdr:rowOff>32730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576419"/>
          <a:ext cx="889000" cy="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20543</xdr:rowOff>
    </xdr:from>
    <xdr:to>
      <xdr:col>45</xdr:col>
      <xdr:colOff>177800</xdr:colOff>
      <xdr:row>79</xdr:row>
      <xdr:rowOff>32730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565093"/>
          <a:ext cx="889000" cy="12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18980</xdr:rowOff>
    </xdr:from>
    <xdr:to>
      <xdr:col>41</xdr:col>
      <xdr:colOff>50800</xdr:colOff>
      <xdr:row>79</xdr:row>
      <xdr:rowOff>20543</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563530"/>
          <a:ext cx="889000" cy="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46213</xdr:rowOff>
    </xdr:from>
    <xdr:to>
      <xdr:col>36</xdr:col>
      <xdr:colOff>165100</xdr:colOff>
      <xdr:row>78</xdr:row>
      <xdr:rowOff>147813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1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164340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194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152051</xdr:rowOff>
    </xdr:from>
    <xdr:to>
      <xdr:col>55</xdr:col>
      <xdr:colOff>50800</xdr:colOff>
      <xdr:row>79</xdr:row>
      <xdr:rowOff>82201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52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71895</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44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152519</xdr:rowOff>
    </xdr:from>
    <xdr:to>
      <xdr:col>50</xdr:col>
      <xdr:colOff>165100</xdr:colOff>
      <xdr:row>79</xdr:row>
      <xdr:rowOff>82669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52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73796</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61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153380</xdr:rowOff>
    </xdr:from>
    <xdr:to>
      <xdr:col>46</xdr:col>
      <xdr:colOff>38100</xdr:colOff>
      <xdr:row>79</xdr:row>
      <xdr:rowOff>83530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5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74657</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61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141193</xdr:rowOff>
    </xdr:from>
    <xdr:to>
      <xdr:col>41</xdr:col>
      <xdr:colOff>101600</xdr:colOff>
      <xdr:row>79</xdr:row>
      <xdr:rowOff>71343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51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62470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607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139630</xdr:rowOff>
    </xdr:from>
    <xdr:to>
      <xdr:col>36</xdr:col>
      <xdr:colOff>165100</xdr:colOff>
      <xdr:row>79</xdr:row>
      <xdr:rowOff>69780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51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60907</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60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156718</xdr:rowOff>
    </xdr:from>
    <xdr:to>
      <xdr:col>55</xdr:col>
      <xdr:colOff>0</xdr:colOff>
      <xdr:row>99</xdr:row>
      <xdr:rowOff>1818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958818"/>
          <a:ext cx="838200" cy="16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1818</xdr:rowOff>
    </xdr:from>
    <xdr:to>
      <xdr:col>50</xdr:col>
      <xdr:colOff>114300</xdr:colOff>
      <xdr:row>99</xdr:row>
      <xdr:rowOff>24234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975368"/>
          <a:ext cx="889000" cy="2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16759</xdr:rowOff>
    </xdr:from>
    <xdr:to>
      <xdr:col>45</xdr:col>
      <xdr:colOff>177800</xdr:colOff>
      <xdr:row>99</xdr:row>
      <xdr:rowOff>24234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990309"/>
          <a:ext cx="889000" cy="7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16759</xdr:rowOff>
    </xdr:from>
    <xdr:to>
      <xdr:col>41</xdr:col>
      <xdr:colOff>50800</xdr:colOff>
      <xdr:row>99</xdr:row>
      <xdr:rowOff>19258</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990309"/>
          <a:ext cx="889000" cy="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170438</xdr:rowOff>
    </xdr:from>
    <xdr:to>
      <xdr:col>36</xdr:col>
      <xdr:colOff>165100</xdr:colOff>
      <xdr:row>98</xdr:row>
      <xdr:rowOff>100588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0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117115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7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105918</xdr:rowOff>
    </xdr:from>
    <xdr:to>
      <xdr:col>55</xdr:col>
      <xdr:colOff>50800</xdr:colOff>
      <xdr:row>99</xdr:row>
      <xdr:rowOff>36068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90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20845</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822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122468</xdr:rowOff>
    </xdr:from>
    <xdr:to>
      <xdr:col>50</xdr:col>
      <xdr:colOff>165100</xdr:colOff>
      <xdr:row>99</xdr:row>
      <xdr:rowOff>52618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92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43745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7017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144884</xdr:rowOff>
    </xdr:from>
    <xdr:to>
      <xdr:col>46</xdr:col>
      <xdr:colOff>38100</xdr:colOff>
      <xdr:row>99</xdr:row>
      <xdr:rowOff>75034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94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66161</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703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137409</xdr:rowOff>
    </xdr:from>
    <xdr:to>
      <xdr:col>41</xdr:col>
      <xdr:colOff>101600</xdr:colOff>
      <xdr:row>99</xdr:row>
      <xdr:rowOff>67559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93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58686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703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139908</xdr:rowOff>
    </xdr:from>
    <xdr:to>
      <xdr:col>36</xdr:col>
      <xdr:colOff>165100</xdr:colOff>
      <xdr:row>99</xdr:row>
      <xdr:rowOff>70058</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94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61185</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703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141496</xdr:rowOff>
    </xdr:from>
    <xdr:to>
      <xdr:col>85</xdr:col>
      <xdr:colOff>127000</xdr:colOff>
      <xdr:row>37</xdr:row>
      <xdr:rowOff>155931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85146"/>
          <a:ext cx="838200" cy="1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152861</xdr:rowOff>
    </xdr:from>
    <xdr:to>
      <xdr:col>81</xdr:col>
      <xdr:colOff>50800</xdr:colOff>
      <xdr:row>37</xdr:row>
      <xdr:rowOff>155931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96511"/>
          <a:ext cx="889000" cy="3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152861</xdr:rowOff>
    </xdr:from>
    <xdr:to>
      <xdr:col>76</xdr:col>
      <xdr:colOff>114300</xdr:colOff>
      <xdr:row>37</xdr:row>
      <xdr:rowOff>164960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96511"/>
          <a:ext cx="889000" cy="1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164960</xdr:rowOff>
    </xdr:from>
    <xdr:to>
      <xdr:col>71</xdr:col>
      <xdr:colOff>177800</xdr:colOff>
      <xdr:row>37</xdr:row>
      <xdr:rowOff>166267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508610"/>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61289</xdr:rowOff>
    </xdr:from>
    <xdr:to>
      <xdr:col>67</xdr:col>
      <xdr:colOff>101600</xdr:colOff>
      <xdr:row>36</xdr:row>
      <xdr:rowOff>162889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3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7966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00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90696</xdr:rowOff>
    </xdr:from>
    <xdr:to>
      <xdr:col>85</xdr:col>
      <xdr:colOff>177800</xdr:colOff>
      <xdr:row>38</xdr:row>
      <xdr:rowOff>20846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3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5623</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4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105131</xdr:rowOff>
    </xdr:from>
    <xdr:to>
      <xdr:col>81</xdr:col>
      <xdr:colOff>101600</xdr:colOff>
      <xdr:row>38</xdr:row>
      <xdr:rowOff>35281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4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26408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4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102061</xdr:rowOff>
    </xdr:from>
    <xdr:to>
      <xdr:col>76</xdr:col>
      <xdr:colOff>165100</xdr:colOff>
      <xdr:row>38</xdr:row>
      <xdr:rowOff>32210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457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23338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3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114160</xdr:rowOff>
    </xdr:from>
    <xdr:to>
      <xdr:col>72</xdr:col>
      <xdr:colOff>38100</xdr:colOff>
      <xdr:row>38</xdr:row>
      <xdr:rowOff>44310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5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35437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5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115467</xdr:rowOff>
    </xdr:from>
    <xdr:to>
      <xdr:col>67</xdr:col>
      <xdr:colOff>101600</xdr:colOff>
      <xdr:row>38</xdr:row>
      <xdr:rowOff>45617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5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36744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5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68821</xdr:rowOff>
    </xdr:from>
    <xdr:to>
      <xdr:col>85</xdr:col>
      <xdr:colOff>127000</xdr:colOff>
      <xdr:row>57</xdr:row>
      <xdr:rowOff>110384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41471"/>
          <a:ext cx="838200" cy="4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108336</xdr:rowOff>
    </xdr:from>
    <xdr:to>
      <xdr:col>81</xdr:col>
      <xdr:colOff>50800</xdr:colOff>
      <xdr:row>57</xdr:row>
      <xdr:rowOff>110384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880986"/>
          <a:ext cx="889000" cy="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108336</xdr:rowOff>
    </xdr:from>
    <xdr:to>
      <xdr:col>76</xdr:col>
      <xdr:colOff>114300</xdr:colOff>
      <xdr:row>57</xdr:row>
      <xdr:rowOff>109292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80986"/>
          <a:ext cx="889000" cy="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49161</xdr:rowOff>
    </xdr:from>
    <xdr:to>
      <xdr:col>71</xdr:col>
      <xdr:colOff>177800</xdr:colOff>
      <xdr:row>57</xdr:row>
      <xdr:rowOff>109292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21811"/>
          <a:ext cx="889000" cy="60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102580</xdr:rowOff>
    </xdr:from>
    <xdr:to>
      <xdr:col>67</xdr:col>
      <xdr:colOff>101600</xdr:colOff>
      <xdr:row>57</xdr:row>
      <xdr:rowOff>32730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49257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7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18021</xdr:rowOff>
    </xdr:from>
    <xdr:to>
      <xdr:col>85</xdr:col>
      <xdr:colOff>177800</xdr:colOff>
      <xdr:row>57</xdr:row>
      <xdr:rowOff>119621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9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104398</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05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59584</xdr:rowOff>
    </xdr:from>
    <xdr:to>
      <xdr:col>81</xdr:col>
      <xdr:colOff>101600</xdr:colOff>
      <xdr:row>57</xdr:row>
      <xdr:rowOff>161184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3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152311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2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57536</xdr:rowOff>
    </xdr:from>
    <xdr:to>
      <xdr:col>76</xdr:col>
      <xdr:colOff>165100</xdr:colOff>
      <xdr:row>57</xdr:row>
      <xdr:rowOff>159136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3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150263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2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58492</xdr:rowOff>
    </xdr:from>
    <xdr:to>
      <xdr:col>72</xdr:col>
      <xdr:colOff>38100</xdr:colOff>
      <xdr:row>57</xdr:row>
      <xdr:rowOff>160092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3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151219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2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169811</xdr:rowOff>
    </xdr:from>
    <xdr:to>
      <xdr:col>67</xdr:col>
      <xdr:colOff>101600</xdr:colOff>
      <xdr:row>57</xdr:row>
      <xdr:rowOff>99961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7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91088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63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73561</xdr:rowOff>
    </xdr:from>
    <xdr:to>
      <xdr:col>67</xdr:col>
      <xdr:colOff>101600</xdr:colOff>
      <xdr:row>77</xdr:row>
      <xdr:rowOff>3711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10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20238</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7111" y="1287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391</xdr:rowOff>
    </xdr:from>
    <xdr:to>
      <xdr:col>85</xdr:col>
      <xdr:colOff>127000</xdr:colOff>
      <xdr:row>98</xdr:row>
      <xdr:rowOff>3149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802491"/>
          <a:ext cx="838200" cy="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169290</xdr:rowOff>
    </xdr:from>
    <xdr:to>
      <xdr:col>81</xdr:col>
      <xdr:colOff>50800</xdr:colOff>
      <xdr:row>98</xdr:row>
      <xdr:rowOff>391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799940"/>
          <a:ext cx="889000" cy="2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155470</xdr:rowOff>
    </xdr:from>
    <xdr:to>
      <xdr:col>76</xdr:col>
      <xdr:colOff>114300</xdr:colOff>
      <xdr:row>97</xdr:row>
      <xdr:rowOff>169290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6786120"/>
          <a:ext cx="889000" cy="1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155470</xdr:rowOff>
    </xdr:from>
    <xdr:to>
      <xdr:col>71</xdr:col>
      <xdr:colOff>177800</xdr:colOff>
      <xdr:row>97</xdr:row>
      <xdr:rowOff>159972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786120"/>
          <a:ext cx="889000" cy="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164055</xdr:rowOff>
    </xdr:from>
    <xdr:to>
      <xdr:col>67</xdr:col>
      <xdr:colOff>101600</xdr:colOff>
      <xdr:row>97</xdr:row>
      <xdr:rowOff>94205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110732</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39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123799</xdr:rowOff>
    </xdr:from>
    <xdr:to>
      <xdr:col>85</xdr:col>
      <xdr:colOff>177800</xdr:colOff>
      <xdr:row>98</xdr:row>
      <xdr:rowOff>53949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75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38726</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66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121041</xdr:rowOff>
    </xdr:from>
    <xdr:to>
      <xdr:col>81</xdr:col>
      <xdr:colOff>101600</xdr:colOff>
      <xdr:row>98</xdr:row>
      <xdr:rowOff>51191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75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42318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84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118490</xdr:rowOff>
    </xdr:from>
    <xdr:to>
      <xdr:col>76</xdr:col>
      <xdr:colOff>165100</xdr:colOff>
      <xdr:row>98</xdr:row>
      <xdr:rowOff>48640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74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39767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841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104670</xdr:rowOff>
    </xdr:from>
    <xdr:to>
      <xdr:col>72</xdr:col>
      <xdr:colOff>38100</xdr:colOff>
      <xdr:row>98</xdr:row>
      <xdr:rowOff>34820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7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25947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828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109172</xdr:rowOff>
    </xdr:from>
    <xdr:to>
      <xdr:col>67</xdr:col>
      <xdr:colOff>101600</xdr:colOff>
      <xdr:row>98</xdr:row>
      <xdr:rowOff>39322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73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30449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83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132987</xdr:rowOff>
    </xdr:from>
    <xdr:to>
      <xdr:col>98</xdr:col>
      <xdr:colOff>38100</xdr:colOff>
      <xdr:row>39</xdr:row>
      <xdr:rowOff>63137</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64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79664</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423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令和元年度決算においては、全ての目的別歳出において類似団体平均を下回っていたが、令和２年度決算においては、民生費が住民一人当たり１５２，５３０円となっており、類似団体平均を上回っている。</a:t>
          </a:r>
          <a:endParaRPr lang="ja-JP" altLang="ja-JP" sz="1400">
            <a:effectLst/>
          </a:endParaRPr>
        </a:p>
        <a:p>
          <a:r>
            <a:rPr kumimoji="1" lang="ja-JP" altLang="ja-JP" sz="1100">
              <a:solidFill>
                <a:schemeClr val="dk1"/>
              </a:solidFill>
              <a:effectLst/>
              <a:latin typeface="+mn-lt"/>
              <a:ea typeface="+mn-ea"/>
              <a:cs typeface="+mn-cs"/>
            </a:rPr>
            <a:t>これは、老人福祉センター管理委託料の増などが主な要因としてあげられる。</a:t>
          </a:r>
          <a:endParaRPr lang="ja-JP" altLang="ja-JP" sz="1400">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年度決算においても、令和元年度決算と同様に全ての目的別歳出において類似団体平均を下回る結果となっている。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徳島県上板町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令和２年度までは国県の補助金を活用した歳入の確保と、集中改革プラン等の行財政改革による成果や、財政調整基金の積立により実質単年度収支が一定の範囲内で推移している。</a:t>
          </a:r>
          <a:endParaRPr lang="ja-JP" altLang="ja-JP" sz="1400">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年度については普通交付税追加交付により財政調整基金への積立が増加したことにより実質単年度収支が改善されている。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徳島県上板町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４年度までは、すべての会計において赤字決算になっている会計はない。しかし、金額の多少はあるが一般会計からの繰入金を財源としている会計があるため、使用料や保険税（料）の適正化や徴収強化により繰入金の減額に努めた運営を目指す必要がある。</a:t>
          </a:r>
          <a:endParaRPr lang="ja-JP" altLang="ja-JP" sz="1400">
            <a:effectLst/>
          </a:endParaRPr>
        </a:p>
        <a:p>
          <a:r>
            <a:rPr kumimoji="1" lang="ja-JP" altLang="ja-JP" sz="1100">
              <a:solidFill>
                <a:schemeClr val="dk1"/>
              </a:solidFill>
              <a:effectLst/>
              <a:latin typeface="+mn-lt"/>
              <a:ea typeface="+mn-ea"/>
              <a:cs typeface="+mn-cs"/>
            </a:rPr>
            <a:t>令和５年度は、農業集落排水事業特別会計において赤字決算となっている。これは、令和６年度公営企業会計移行により、令和５年度決算において３月３１日で打切決算となり、国庫補助金等の歳入が令和６年度歳入となるため資金不足が生じた。</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徳島県上板町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地方債の元利償還金がピークを過ぎ減少する傾向にあり、また、交付税措置のある地方債を活用しているため、実質公債費比率の分子は、減少傾向にある。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満期一括償還地方債の償還予定が無いため、積み立てを行っていない。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徳島県上板町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償還のピークを過ぎ地方債の現在高が減少傾向にあるため、基金の積立金を増加させるように取り組み、将来負担比率の分子の上昇を抑えるように努めたい。</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徳島県上板町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普通交付税追加交付により、財政調整基金、減債基金への積立を行ったため、基金全体としては</a:t>
          </a:r>
          <a:r>
            <a:rPr kumimoji="1" lang="ja-JP" altLang="en-US" sz="1100" b="0" i="0" baseline="0">
              <a:solidFill>
                <a:schemeClr val="dk1"/>
              </a:solidFill>
              <a:effectLst/>
              <a:latin typeface="+mn-lt"/>
              <a:ea typeface="+mn-ea"/>
              <a:cs typeface="+mn-cs"/>
            </a:rPr>
            <a:t>１６９</a:t>
          </a:r>
          <a:r>
            <a:rPr kumimoji="1" lang="ja-JP" altLang="ja-JP" sz="1100" b="0" i="0" baseline="0">
              <a:solidFill>
                <a:schemeClr val="dk1"/>
              </a:solidFill>
              <a:effectLst/>
              <a:latin typeface="+mn-lt"/>
              <a:ea typeface="+mn-ea"/>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公共施設総合管理計画に基づき、公共施設整備基金への積み立てを計画的に行う。</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今後の予期できない臨時的な支出に備え、財政調整基金の一定額を確保する。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公共施設整備基金　　　：公共施設及び設備の整備充実を図るため</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教育施設整備基金　　　：教育活動のために必要な学校施設及び設備の整備充実を図るため</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消防施設整備基金　　　：消防活動のために必要な消防施設及び機器等の整備充実を図るため</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災害対策基金　　　　　：町民の生命、身体及び財産を災害から保護するための施設及び機械等の整備充実を図るため、</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並びに災害非常時における応急対策の効率化に資するため</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一般廃棄物処理施設整備基金：一般廃棄物処理施設及び設備充実を図るため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公共施設整備基金については、令和４年度、令和５年度の２カ年にてさくら保育所改修工事を予定しており、</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令和４年度８百万円、令和５年度１６百万円取り崩して充当した。その他の基金については横ばいである。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公共施設総合管理計画に基づき、公共施設整備基金への積み立てを計画的に行う。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ここ数年、ほぼ横ばいで推移していたが令和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年度普通交付税追加交付により</a:t>
          </a:r>
          <a:r>
            <a:rPr kumimoji="1" lang="ja-JP" altLang="en-US" sz="1100">
              <a:solidFill>
                <a:schemeClr val="dk1"/>
              </a:solidFill>
              <a:effectLst/>
              <a:latin typeface="+mn-lt"/>
              <a:ea typeface="+mn-ea"/>
              <a:cs typeface="+mn-cs"/>
            </a:rPr>
            <a:t>１８８</a:t>
          </a:r>
          <a:r>
            <a:rPr kumimoji="1" lang="ja-JP" altLang="ja-JP" sz="1100">
              <a:solidFill>
                <a:schemeClr val="dk1"/>
              </a:solidFill>
              <a:effectLst/>
              <a:latin typeface="+mn-lt"/>
              <a:ea typeface="+mn-ea"/>
              <a:cs typeface="+mn-cs"/>
            </a:rPr>
            <a:t>百万円の積立を行った。</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年度も同様に</a:t>
          </a:r>
          <a:r>
            <a:rPr kumimoji="1" lang="ja-JP" altLang="en-US" sz="1100">
              <a:solidFill>
                <a:schemeClr val="dk1"/>
              </a:solidFill>
              <a:effectLst/>
              <a:latin typeface="+mn-lt"/>
              <a:ea typeface="+mn-ea"/>
              <a:cs typeface="+mn-cs"/>
            </a:rPr>
            <a:t>９３</a:t>
          </a:r>
          <a:r>
            <a:rPr kumimoji="1" lang="ja-JP" altLang="ja-JP" sz="1100">
              <a:solidFill>
                <a:schemeClr val="dk1"/>
              </a:solidFill>
              <a:effectLst/>
              <a:latin typeface="+mn-lt"/>
              <a:ea typeface="+mn-ea"/>
              <a:cs typeface="+mn-cs"/>
            </a:rPr>
            <a:t>百万円、令和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年度も同様に</a:t>
          </a:r>
          <a:r>
            <a:rPr kumimoji="1" lang="ja-JP" altLang="en-US" sz="1100">
              <a:solidFill>
                <a:schemeClr val="dk1"/>
              </a:solidFill>
              <a:effectLst/>
              <a:latin typeface="+mn-lt"/>
              <a:ea typeface="+mn-ea"/>
              <a:cs typeface="+mn-cs"/>
            </a:rPr>
            <a:t>１５７</a:t>
          </a:r>
          <a:r>
            <a:rPr kumimoji="1" lang="ja-JP" altLang="ja-JP" sz="1100">
              <a:solidFill>
                <a:schemeClr val="dk1"/>
              </a:solidFill>
              <a:effectLst/>
              <a:latin typeface="+mn-lt"/>
              <a:ea typeface="+mn-ea"/>
              <a:cs typeface="+mn-cs"/>
            </a:rPr>
            <a:t>百万円の積立を行った。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今後の予期できない臨時的な支出に備え、一定額を確保する。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ここ数年、ほぼ横ばいで推移していたが令和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年度普通交付税追加交付により</a:t>
          </a:r>
          <a:r>
            <a:rPr kumimoji="1" lang="ja-JP" altLang="en-US" sz="1100">
              <a:solidFill>
                <a:schemeClr val="dk1"/>
              </a:solidFill>
              <a:effectLst/>
              <a:latin typeface="+mn-lt"/>
              <a:ea typeface="+mn-ea"/>
              <a:cs typeface="+mn-cs"/>
            </a:rPr>
            <a:t>１５</a:t>
          </a:r>
          <a:r>
            <a:rPr kumimoji="1" lang="ja-JP" altLang="ja-JP" sz="1100">
              <a:solidFill>
                <a:schemeClr val="dk1"/>
              </a:solidFill>
              <a:effectLst/>
              <a:latin typeface="+mn-lt"/>
              <a:ea typeface="+mn-ea"/>
              <a:cs typeface="+mn-cs"/>
            </a:rPr>
            <a:t>百万円の積立を行った。</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年度も同様に１</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百万円の積立を行った。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地方債の償還計画を踏まえ、必要額の確保に努める。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0CDA1AB-11D3-405C-854D-F4719E473A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9390B9F-17AD-42E2-9797-B56A023E9C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77B349B-80E6-4E4D-A754-A065677D3D87}"/>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6EFC1F5-6CDB-40A9-AF4C-270F1D6FA42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27BAE3D-2732-4690-A36A-B1127D4EC07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76A1212-EDD6-4320-B51E-EA6816D9016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AE864AF-C530-487D-BA88-3AE73849B79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F0E3A3B-F53C-4525-BB32-DDBAF5201949}"/>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41C3BE8-6624-4AEE-8543-57E2AD8E2B1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0659518-0ACA-4F91-9261-656DB725A39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751CEBB-8CFF-4D4D-BFA8-891FE97E9F2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593A17F-8FB5-4A40-8DEB-1E80CD46311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84EF0D3-B905-46A0-9295-359B5724D1D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A47B954-E1BA-41E7-93B3-12022A3AE08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34985FE-A88A-4C2C-9E28-1303E5FFDD4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9B548D4-C884-47AE-A2F8-14109ECF990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徳島県上板町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AAF02A2-CEA9-4045-88BA-BB077F6A4A2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7F219EF-09F8-4CD4-94BA-1431E8F69C3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6E82EE5-FB44-4013-A685-8DB979A69AB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F50F57A-C3BC-4F75-8BAA-74F8E8B205D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1D9E8CE-64DA-4267-B5E4-9AD2823023C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6F1C92A-789E-4C04-85A1-17EF2336A55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11,140
10,945
34.58
5,889,392
5,384,361
370,648
3,625,287
2,933,878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C9C412A-A107-4347-84FC-0974D412595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4BE12E7-9F25-4958-B27A-C5F901B1388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D9A401B-6BB2-417B-950C-FB859C8ADE9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8F4B4CD-896B-42A5-A60B-A165D5010AC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9E884E5-9F1F-4FC8-B996-3A0CBC45E11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6D1DD35-265F-4F06-97F0-5BA5BAE4B6F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AC17334-F3D9-4C74-9201-962B9DF7DAA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E27ECC3-CA89-4390-AB04-02AFDD451E2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C1AEDA4-A04A-4A4B-B03C-C5ACC832F10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280A2F2-EF81-40C6-9627-3BE3BA30D37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0DEF8E3-8DDE-4BD3-B06C-11848F718C7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84D1A10-E195-4090-B0CD-E295F1BA3D0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C4DCFEA-66FC-464B-8BC0-743B73ACE1B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5D13AE33-509B-4678-8546-54405F4B7D8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84692C0-0452-4E8F-982B-5204A4F3BCE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B8B2808-713B-4BD9-A36E-F13AD7A2A3F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49418F0-6539-43E5-8291-1C1822EB524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6BD618A6-3443-4C24-9956-9A7E51B0E12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483877E-E41C-41AA-8966-9CD64987806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18CB639-0291-42BF-A885-D33D103299A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935D947-27F8-4C5E-B571-7115CDA860A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9755ED2-7BA8-4CC8-81C2-E9788AF9564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8968848-5063-445C-9003-62AF2CBCF9A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BA91008-04DE-45D7-950A-879BAC31396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B7E6A24-03CA-4853-9355-B27812339EB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1B7DEE5-481F-4695-AFA2-7AF9EA8973E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64F4D090-032C-4D43-B5F5-E2AF48745F5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B43448C-7534-4F9E-978D-3D43B9FD882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1872839-D779-4DC9-85BF-D8929B281D3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293C483-D7D0-4288-AACF-6426CFEB737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04BF49A-1BC5-468A-8717-7EFC65915A3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36D4004-FE7D-46E0-9519-790891320D6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6D2B5C1-041C-4F35-9F1C-58AFB5D4E11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FA7198A-CE44-4D53-9CDC-14105C7F1E5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6F25112-327F-4BA5-8863-CC271A8FFD7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より高い水準にあり、策定済みの公共施設等総合管理計画に基づく個別施設計画や橋梁長寿命化計画において、維持管理を適切に進めることにより、有形固定資産減価償却率の低減に努め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DDA9002-B249-4810-85F8-4DBF6496EE5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E83F028-1F9F-4163-97A7-5AB44E2B893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B9EA3C11-A002-4422-B073-9DBC5AA0E4A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4F5398F4-F357-4C4C-9A07-01151640C280}"/>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a:extLst>
            <a:ext uri="{FF2B5EF4-FFF2-40B4-BE49-F238E27FC236}">
              <a16:creationId xmlns:a16="http://schemas.microsoft.com/office/drawing/2014/main" id="{3966D677-A30E-47C0-BF42-682C84A4293F}"/>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015A67DF-1E87-4FF8-AB61-8932A9EF9E60}"/>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3528D3F7-6D5F-472E-B181-1FDD6BF4FC2C}"/>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C2081C61-7200-4853-AC02-90A5EA206325}"/>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7F85B354-8658-4212-86DF-1DB72B61A949}"/>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9DAB6C55-ED94-435D-9EEB-51291DFEA6D1}"/>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028CA42E-CA3B-4881-99CF-0D2F1EB8DEA2}"/>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DD4A49D9-4403-4DDB-B69C-A6C6DCD8CA76}"/>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4410C461-AAA2-4407-8B0D-F8B648DA113F}"/>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EEDC2C8F-6D7B-4372-B7BD-E3EA2F126563}"/>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FB2F373C-D70B-4195-883D-4065D37FBE06}"/>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FB29D7A8-E618-4C49-885E-FE9AF77E15EF}"/>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6ED65CF2-D04F-4B07-BA1E-6815CF599B52}"/>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6F4E7776-3FDC-4049-9D83-D64165D9CD7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ACBDE3DC-9F06-4353-993C-1DB8B4BCD49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B924B28E-9D3A-4D20-9D8F-18FE6383B34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a:extLst>
            <a:ext uri="{FF2B5EF4-FFF2-40B4-BE49-F238E27FC236}">
              <a16:creationId xmlns:a16="http://schemas.microsoft.com/office/drawing/2014/main" id="{1F45187F-FF89-47A1-BDC9-49046EB0FD72}"/>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a:extLst>
            <a:ext uri="{FF2B5EF4-FFF2-40B4-BE49-F238E27FC236}">
              <a16:creationId xmlns:a16="http://schemas.microsoft.com/office/drawing/2014/main" id="{26F11EC7-EC7A-4DF3-B700-D7F231A01E60}"/>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a:extLst>
            <a:ext uri="{FF2B5EF4-FFF2-40B4-BE49-F238E27FC236}">
              <a16:creationId xmlns:a16="http://schemas.microsoft.com/office/drawing/2014/main" id="{FCE96FE8-DBD5-4B52-9A59-DD1E2DBF610C}"/>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a:extLst>
            <a:ext uri="{FF2B5EF4-FFF2-40B4-BE49-F238E27FC236}">
              <a16:creationId xmlns:a16="http://schemas.microsoft.com/office/drawing/2014/main" id="{BD1FC186-BB2A-40FC-A1E4-5D46C4F00B82}"/>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a:extLst>
            <a:ext uri="{FF2B5EF4-FFF2-40B4-BE49-F238E27FC236}">
              <a16:creationId xmlns:a16="http://schemas.microsoft.com/office/drawing/2014/main" id="{DF818E6F-9DF7-4AC5-84E5-199BD9D0F6FE}"/>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84" name="有形固定資産減価償却率平均値テキスト">
          <a:extLst>
            <a:ext uri="{FF2B5EF4-FFF2-40B4-BE49-F238E27FC236}">
              <a16:creationId xmlns:a16="http://schemas.microsoft.com/office/drawing/2014/main" id="{3DEEB57E-D09A-45A7-907B-122D6142731D}"/>
            </a:ext>
          </a:extLst>
        </xdr:cNvPr>
        <xdr:cNvSpPr txBox="1"/>
      </xdr:nvSpPr>
      <xdr:spPr>
        <a:xfrm>
          <a:off x="4813300" y="5973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B67C6BBE-D6F0-420F-8BA5-72955467807C}"/>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7DCD5E80-6154-45DD-918F-53B20ED79A91}"/>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a:extLst>
            <a:ext uri="{FF2B5EF4-FFF2-40B4-BE49-F238E27FC236}">
              <a16:creationId xmlns:a16="http://schemas.microsoft.com/office/drawing/2014/main" id="{D2A47B42-83AA-4070-AAF3-8F4319854FC4}"/>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a:extLst>
            <a:ext uri="{FF2B5EF4-FFF2-40B4-BE49-F238E27FC236}">
              <a16:creationId xmlns:a16="http://schemas.microsoft.com/office/drawing/2014/main" id="{A80D8376-E3CB-4E43-8656-CF92C0C037EB}"/>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3F9939AE-18D4-47BA-817D-01777CE6E1F5}"/>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7A96F57F-2910-49C1-86A8-B41429E490E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6A4036BD-6FFC-4710-8D47-B84D2E9BE00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AE1C7116-2A6B-4236-9007-353AA79F27E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8C48E6B5-F99D-4F1E-A947-9DC96441075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0D801F30-EFF1-4686-B4A1-52BE55954C7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50324</xdr:rowOff>
    </xdr:from>
    <xdr:to>
      <xdr:col>23</xdr:col>
      <xdr:colOff>136525</xdr:colOff>
      <xdr:row>32</xdr:row>
      <xdr:rowOff>151924</xdr:rowOff>
    </xdr:to>
    <xdr:sp macro="" textlink="">
      <xdr:nvSpPr>
        <xdr:cNvPr id="95" name="楕円 94">
          <a:extLst>
            <a:ext uri="{FF2B5EF4-FFF2-40B4-BE49-F238E27FC236}">
              <a16:creationId xmlns:a16="http://schemas.microsoft.com/office/drawing/2014/main" id="{1693C1EB-4285-4A6C-AD10-C79EAAB38736}"/>
            </a:ext>
          </a:extLst>
        </xdr:cNvPr>
        <xdr:cNvSpPr/>
      </xdr:nvSpPr>
      <xdr:spPr>
        <a:xfrm>
          <a:off x="4711700" y="630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28751</xdr:rowOff>
    </xdr:from>
    <xdr:ext cx="405111" cy="259045"/>
    <xdr:sp macro="" textlink="">
      <xdr:nvSpPr>
        <xdr:cNvPr id="96" name="有形固定資産減価償却率該当値テキスト">
          <a:extLst>
            <a:ext uri="{FF2B5EF4-FFF2-40B4-BE49-F238E27FC236}">
              <a16:creationId xmlns:a16="http://schemas.microsoft.com/office/drawing/2014/main" id="{37FFF754-75B0-4EFE-9F37-24C6D11448F8}"/>
            </a:ext>
          </a:extLst>
        </xdr:cNvPr>
        <xdr:cNvSpPr txBox="1"/>
      </xdr:nvSpPr>
      <xdr:spPr>
        <a:xfrm>
          <a:off x="4813300" y="628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138113</xdr:rowOff>
    </xdr:from>
    <xdr:to>
      <xdr:col>19</xdr:col>
      <xdr:colOff>187325</xdr:colOff>
      <xdr:row>32</xdr:row>
      <xdr:rowOff>68263</xdr:rowOff>
    </xdr:to>
    <xdr:sp macro="" textlink="">
      <xdr:nvSpPr>
        <xdr:cNvPr id="97" name="楕円 96">
          <a:extLst>
            <a:ext uri="{FF2B5EF4-FFF2-40B4-BE49-F238E27FC236}">
              <a16:creationId xmlns:a16="http://schemas.microsoft.com/office/drawing/2014/main" id="{09F33C5A-9779-4DBE-A9E5-4CF721DB82AB}"/>
            </a:ext>
          </a:extLst>
        </xdr:cNvPr>
        <xdr:cNvSpPr/>
      </xdr:nvSpPr>
      <xdr:spPr>
        <a:xfrm>
          <a:off x="4000500" y="622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17463</xdr:rowOff>
    </xdr:from>
    <xdr:to>
      <xdr:col>23</xdr:col>
      <xdr:colOff>85725</xdr:colOff>
      <xdr:row>32</xdr:row>
      <xdr:rowOff>101124</xdr:rowOff>
    </xdr:to>
    <xdr:cxnSp macro="">
      <xdr:nvCxnSpPr>
        <xdr:cNvPr id="98" name="直線コネクタ 97">
          <a:extLst>
            <a:ext uri="{FF2B5EF4-FFF2-40B4-BE49-F238E27FC236}">
              <a16:creationId xmlns:a16="http://schemas.microsoft.com/office/drawing/2014/main" id="{2002BB2F-E88A-4273-903C-96CBFC197045}"/>
            </a:ext>
          </a:extLst>
        </xdr:cNvPr>
        <xdr:cNvCxnSpPr/>
      </xdr:nvCxnSpPr>
      <xdr:spPr>
        <a:xfrm>
          <a:off x="4051300" y="6275388"/>
          <a:ext cx="711200" cy="8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116522</xdr:rowOff>
    </xdr:from>
    <xdr:to>
      <xdr:col>15</xdr:col>
      <xdr:colOff>187325</xdr:colOff>
      <xdr:row>32</xdr:row>
      <xdr:rowOff>46672</xdr:rowOff>
    </xdr:to>
    <xdr:sp macro="" textlink="">
      <xdr:nvSpPr>
        <xdr:cNvPr id="99" name="楕円 98">
          <a:extLst>
            <a:ext uri="{FF2B5EF4-FFF2-40B4-BE49-F238E27FC236}">
              <a16:creationId xmlns:a16="http://schemas.microsoft.com/office/drawing/2014/main" id="{D66740D9-AD05-4901-8279-FB6246C5C5F2}"/>
            </a:ext>
          </a:extLst>
        </xdr:cNvPr>
        <xdr:cNvSpPr/>
      </xdr:nvSpPr>
      <xdr:spPr>
        <a:xfrm>
          <a:off x="3238500" y="620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167322</xdr:rowOff>
    </xdr:from>
    <xdr:to>
      <xdr:col>19</xdr:col>
      <xdr:colOff>136525</xdr:colOff>
      <xdr:row>32</xdr:row>
      <xdr:rowOff>17463</xdr:rowOff>
    </xdr:to>
    <xdr:cxnSp macro="">
      <xdr:nvCxnSpPr>
        <xdr:cNvPr id="100" name="直線コネクタ 99">
          <a:extLst>
            <a:ext uri="{FF2B5EF4-FFF2-40B4-BE49-F238E27FC236}">
              <a16:creationId xmlns:a16="http://schemas.microsoft.com/office/drawing/2014/main" id="{D7ECB732-9CF9-42A8-ACA8-624E2DD93FF0}"/>
            </a:ext>
          </a:extLst>
        </xdr:cNvPr>
        <xdr:cNvCxnSpPr/>
      </xdr:nvCxnSpPr>
      <xdr:spPr>
        <a:xfrm>
          <a:off x="3289300" y="6253797"/>
          <a:ext cx="762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78740</xdr:rowOff>
    </xdr:from>
    <xdr:to>
      <xdr:col>11</xdr:col>
      <xdr:colOff>187325</xdr:colOff>
      <xdr:row>32</xdr:row>
      <xdr:rowOff>8890</xdr:rowOff>
    </xdr:to>
    <xdr:sp macro="" textlink="">
      <xdr:nvSpPr>
        <xdr:cNvPr id="101" name="楕円 100">
          <a:extLst>
            <a:ext uri="{FF2B5EF4-FFF2-40B4-BE49-F238E27FC236}">
              <a16:creationId xmlns:a16="http://schemas.microsoft.com/office/drawing/2014/main" id="{FD2B8F45-CD23-4BE4-99EC-EFD5D67C0887}"/>
            </a:ext>
          </a:extLst>
        </xdr:cNvPr>
        <xdr:cNvSpPr/>
      </xdr:nvSpPr>
      <xdr:spPr>
        <a:xfrm>
          <a:off x="2476500" y="61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129540</xdr:rowOff>
    </xdr:from>
    <xdr:to>
      <xdr:col>15</xdr:col>
      <xdr:colOff>136525</xdr:colOff>
      <xdr:row>31</xdr:row>
      <xdr:rowOff>167322</xdr:rowOff>
    </xdr:to>
    <xdr:cxnSp macro="">
      <xdr:nvCxnSpPr>
        <xdr:cNvPr id="102" name="直線コネクタ 101">
          <a:extLst>
            <a:ext uri="{FF2B5EF4-FFF2-40B4-BE49-F238E27FC236}">
              <a16:creationId xmlns:a16="http://schemas.microsoft.com/office/drawing/2014/main" id="{30E5A804-702A-48F1-9011-0FC175033658}"/>
            </a:ext>
          </a:extLst>
        </xdr:cNvPr>
        <xdr:cNvCxnSpPr/>
      </xdr:nvCxnSpPr>
      <xdr:spPr>
        <a:xfrm>
          <a:off x="2527300" y="6216015"/>
          <a:ext cx="762000" cy="3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40958</xdr:rowOff>
    </xdr:from>
    <xdr:to>
      <xdr:col>7</xdr:col>
      <xdr:colOff>187325</xdr:colOff>
      <xdr:row>31</xdr:row>
      <xdr:rowOff>142558</xdr:rowOff>
    </xdr:to>
    <xdr:sp macro="" textlink="">
      <xdr:nvSpPr>
        <xdr:cNvPr id="103" name="楕円 102">
          <a:extLst>
            <a:ext uri="{FF2B5EF4-FFF2-40B4-BE49-F238E27FC236}">
              <a16:creationId xmlns:a16="http://schemas.microsoft.com/office/drawing/2014/main" id="{0013671F-340A-4F6C-B4C6-6F68E27E18D0}"/>
            </a:ext>
          </a:extLst>
        </xdr:cNvPr>
        <xdr:cNvSpPr/>
      </xdr:nvSpPr>
      <xdr:spPr>
        <a:xfrm>
          <a:off x="1714500" y="612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91758</xdr:rowOff>
    </xdr:from>
    <xdr:to>
      <xdr:col>11</xdr:col>
      <xdr:colOff>136525</xdr:colOff>
      <xdr:row>31</xdr:row>
      <xdr:rowOff>129540</xdr:rowOff>
    </xdr:to>
    <xdr:cxnSp macro="">
      <xdr:nvCxnSpPr>
        <xdr:cNvPr id="104" name="直線コネクタ 103">
          <a:extLst>
            <a:ext uri="{FF2B5EF4-FFF2-40B4-BE49-F238E27FC236}">
              <a16:creationId xmlns:a16="http://schemas.microsoft.com/office/drawing/2014/main" id="{9FB4E510-4E5C-492A-AE2A-694A72DEA091}"/>
            </a:ext>
          </a:extLst>
        </xdr:cNvPr>
        <xdr:cNvCxnSpPr/>
      </xdr:nvCxnSpPr>
      <xdr:spPr>
        <a:xfrm>
          <a:off x="1765300" y="6178233"/>
          <a:ext cx="762000" cy="3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105" name="n_1aveValue有形固定資産減価償却率">
          <a:extLst>
            <a:ext uri="{FF2B5EF4-FFF2-40B4-BE49-F238E27FC236}">
              <a16:creationId xmlns:a16="http://schemas.microsoft.com/office/drawing/2014/main" id="{75ED70F3-E51C-458D-9D38-78F50B5B62BC}"/>
            </a:ext>
          </a:extLst>
        </xdr:cNvPr>
        <xdr:cNvSpPr txBox="1"/>
      </xdr:nvSpPr>
      <xdr:spPr>
        <a:xfrm>
          <a:off x="3836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106" name="n_2aveValue有形固定資産減価償却率">
          <a:extLst>
            <a:ext uri="{FF2B5EF4-FFF2-40B4-BE49-F238E27FC236}">
              <a16:creationId xmlns:a16="http://schemas.microsoft.com/office/drawing/2014/main" id="{0CC20B88-7173-4957-AB97-8A42F13D9687}"/>
            </a:ext>
          </a:extLst>
        </xdr:cNvPr>
        <xdr:cNvSpPr txBox="1"/>
      </xdr:nvSpPr>
      <xdr:spPr>
        <a:xfrm>
          <a:off x="3086744" y="584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107" name="n_3aveValue有形固定資産減価償却率">
          <a:extLst>
            <a:ext uri="{FF2B5EF4-FFF2-40B4-BE49-F238E27FC236}">
              <a16:creationId xmlns:a16="http://schemas.microsoft.com/office/drawing/2014/main" id="{A4DF867A-3D2B-44F5-B125-4B9951E94B16}"/>
            </a:ext>
          </a:extLst>
        </xdr:cNvPr>
        <xdr:cNvSpPr txBox="1"/>
      </xdr:nvSpPr>
      <xdr:spPr>
        <a:xfrm>
          <a:off x="2324744" y="58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108" name="n_4aveValue有形固定資産減価償却率">
          <a:extLst>
            <a:ext uri="{FF2B5EF4-FFF2-40B4-BE49-F238E27FC236}">
              <a16:creationId xmlns:a16="http://schemas.microsoft.com/office/drawing/2014/main" id="{9C6D0B65-7F78-4F26-BE6C-E8A3E9888974}"/>
            </a:ext>
          </a:extLst>
        </xdr:cNvPr>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59390</xdr:rowOff>
    </xdr:from>
    <xdr:ext cx="405111" cy="259045"/>
    <xdr:sp macro="" textlink="">
      <xdr:nvSpPr>
        <xdr:cNvPr id="109" name="n_1mainValue有形固定資産減価償却率">
          <a:extLst>
            <a:ext uri="{FF2B5EF4-FFF2-40B4-BE49-F238E27FC236}">
              <a16:creationId xmlns:a16="http://schemas.microsoft.com/office/drawing/2014/main" id="{12BBCA74-AF4F-4248-9A93-5C6269878104}"/>
            </a:ext>
          </a:extLst>
        </xdr:cNvPr>
        <xdr:cNvSpPr txBox="1"/>
      </xdr:nvSpPr>
      <xdr:spPr>
        <a:xfrm>
          <a:off x="3836044" y="6317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37799</xdr:rowOff>
    </xdr:from>
    <xdr:ext cx="405111" cy="259045"/>
    <xdr:sp macro="" textlink="">
      <xdr:nvSpPr>
        <xdr:cNvPr id="110" name="n_2mainValue有形固定資産減価償却率">
          <a:extLst>
            <a:ext uri="{FF2B5EF4-FFF2-40B4-BE49-F238E27FC236}">
              <a16:creationId xmlns:a16="http://schemas.microsoft.com/office/drawing/2014/main" id="{2C61CBB5-2445-4A22-82AE-B22944DB5BAA}"/>
            </a:ext>
          </a:extLst>
        </xdr:cNvPr>
        <xdr:cNvSpPr txBox="1"/>
      </xdr:nvSpPr>
      <xdr:spPr>
        <a:xfrm>
          <a:off x="3086744" y="6295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17</xdr:rowOff>
    </xdr:from>
    <xdr:ext cx="405111" cy="259045"/>
    <xdr:sp macro="" textlink="">
      <xdr:nvSpPr>
        <xdr:cNvPr id="111" name="n_3mainValue有形固定資産減価償却率">
          <a:extLst>
            <a:ext uri="{FF2B5EF4-FFF2-40B4-BE49-F238E27FC236}">
              <a16:creationId xmlns:a16="http://schemas.microsoft.com/office/drawing/2014/main" id="{49B59558-6941-4479-AD91-BA9312BFC47A}"/>
            </a:ext>
          </a:extLst>
        </xdr:cNvPr>
        <xdr:cNvSpPr txBox="1"/>
      </xdr:nvSpPr>
      <xdr:spPr>
        <a:xfrm>
          <a:off x="2324744" y="625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133685</xdr:rowOff>
    </xdr:from>
    <xdr:ext cx="405111" cy="259045"/>
    <xdr:sp macro="" textlink="">
      <xdr:nvSpPr>
        <xdr:cNvPr id="112" name="n_4mainValue有形固定資産減価償却率">
          <a:extLst>
            <a:ext uri="{FF2B5EF4-FFF2-40B4-BE49-F238E27FC236}">
              <a16:creationId xmlns:a16="http://schemas.microsoft.com/office/drawing/2014/main" id="{6D272F7B-D451-4DAA-B780-3159E4B76E32}"/>
            </a:ext>
          </a:extLst>
        </xdr:cNvPr>
        <xdr:cNvSpPr txBox="1"/>
      </xdr:nvSpPr>
      <xdr:spPr>
        <a:xfrm>
          <a:off x="1562744" y="622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25A48EB4-1E21-4466-ADED-C5FC5DB4981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27E992BB-E06A-4805-8D6C-45A9E640CBA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5" name="正方形/長方形 114">
          <a:extLst>
            <a:ext uri="{FF2B5EF4-FFF2-40B4-BE49-F238E27FC236}">
              <a16:creationId xmlns:a16="http://schemas.microsoft.com/office/drawing/2014/main" id="{E634CC25-8430-40B0-8329-1D17D409FE39}"/>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9CE2BCD5-8327-4318-8C0E-EF51A733DFC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B7F14B5C-8826-471C-BB28-96B054120C7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4668E019-0E30-488F-A96F-E3B142BE929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0F386D06-9949-444B-8C6A-6A05C1D569F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4AE978D4-103E-434F-8B3A-E027AA44E0E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A704B68E-1F4F-487F-A42E-CCF5E2957AF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0B65BFDD-3575-4739-9A4F-6C245406355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E7F18A87-946A-4BC8-A9FF-ED0DA57A2C3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59E58DAA-9F28-4817-8289-BCC9561F453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DF7D48F1-D741-4953-B3CC-12FF0C354EA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地方債の新規発行を抑制してきた結果、債務償還比率は類似団体平均を下回っている。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21978D55-B3CB-4A8F-B840-27D1074F9D5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D1EE09B2-9A6E-43DE-951E-BC8E052A0DA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503A0C79-5920-482C-B3DD-0907380922B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CDE35FBF-9B3D-4C52-848D-4C3A2BE9C28C}"/>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4E8C34F4-E18A-4A7A-B772-B300F1227452}"/>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8FC12488-FE33-4A80-81E7-F0A577689A01}"/>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A111A3F2-405A-4CBE-8784-9A0A3D09AF05}"/>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984CF2B7-83E7-4975-9B5C-820AC1C40842}"/>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485945D2-6D02-472E-9464-B50A4E69D014}"/>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79F1E401-44C3-4F61-B7A2-9B5C33D3212E}"/>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064E0D86-CA49-4BF3-B003-7D9B64B6892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BC88ABC1-02F3-48CF-8570-73D4681FB1ED}"/>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73DFB12F-3163-459B-A916-88D5B58DAD7B}"/>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0C7CCB27-A458-41FD-83B5-CC2BD09D2759}"/>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8AA98CE8-7D65-4010-ACAB-048FF2382CFD}"/>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1B0A99AC-04AF-4EB9-9CD7-B8E8AFDDD6A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B704EF5E-8DC5-4080-AF0E-F872A993AF9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a:extLst>
            <a:ext uri="{FF2B5EF4-FFF2-40B4-BE49-F238E27FC236}">
              <a16:creationId xmlns:a16="http://schemas.microsoft.com/office/drawing/2014/main" id="{162F2D35-6647-4AA0-945B-63D0FED8C049}"/>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a:extLst>
            <a:ext uri="{FF2B5EF4-FFF2-40B4-BE49-F238E27FC236}">
              <a16:creationId xmlns:a16="http://schemas.microsoft.com/office/drawing/2014/main" id="{97E12CC6-A38A-461C-A4C8-1FA75F9EF49F}"/>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a:extLst>
            <a:ext uri="{FF2B5EF4-FFF2-40B4-BE49-F238E27FC236}">
              <a16:creationId xmlns:a16="http://schemas.microsoft.com/office/drawing/2014/main" id="{0EC79DF1-2241-4A6F-B1BC-AEB48225AA78}"/>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E4E8A35D-34CB-4ECF-91C0-70B612859CF7}"/>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927F3A7C-5D73-4781-A3EB-27913DD9D193}"/>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8" name="債務償還比率平均値テキスト">
          <a:extLst>
            <a:ext uri="{FF2B5EF4-FFF2-40B4-BE49-F238E27FC236}">
              <a16:creationId xmlns:a16="http://schemas.microsoft.com/office/drawing/2014/main" id="{2E5AB12F-3A9C-466A-A6C9-BF65139574FE}"/>
            </a:ext>
          </a:extLst>
        </xdr:cNvPr>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a:extLst>
            <a:ext uri="{FF2B5EF4-FFF2-40B4-BE49-F238E27FC236}">
              <a16:creationId xmlns:a16="http://schemas.microsoft.com/office/drawing/2014/main" id="{582A2139-8317-43C9-A641-FEC98666FB5E}"/>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a:extLst>
            <a:ext uri="{FF2B5EF4-FFF2-40B4-BE49-F238E27FC236}">
              <a16:creationId xmlns:a16="http://schemas.microsoft.com/office/drawing/2014/main" id="{80C40950-5AB4-4BCA-B9D4-57E0B48DBE11}"/>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a:extLst>
            <a:ext uri="{FF2B5EF4-FFF2-40B4-BE49-F238E27FC236}">
              <a16:creationId xmlns:a16="http://schemas.microsoft.com/office/drawing/2014/main" id="{FB00B8CB-2DE3-4E60-A60D-60291C3262EF}"/>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a:extLst>
            <a:ext uri="{FF2B5EF4-FFF2-40B4-BE49-F238E27FC236}">
              <a16:creationId xmlns:a16="http://schemas.microsoft.com/office/drawing/2014/main" id="{5EE0FF39-2406-4E97-A14F-A859B71BD62D}"/>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111397</xdr:rowOff>
    </xdr:from>
    <xdr:to>
      <xdr:col>60</xdr:col>
      <xdr:colOff>123825</xdr:colOff>
      <xdr:row>31</xdr:row>
      <xdr:rowOff>41547</xdr:rowOff>
    </xdr:to>
    <xdr:sp macro="" textlink="">
      <xdr:nvSpPr>
        <xdr:cNvPr id="153" name="フローチャート: 判断 152">
          <a:extLst>
            <a:ext uri="{FF2B5EF4-FFF2-40B4-BE49-F238E27FC236}">
              <a16:creationId xmlns:a16="http://schemas.microsoft.com/office/drawing/2014/main" id="{61A539EB-7391-4226-B29D-A824DBEF1E4A}"/>
            </a:ext>
          </a:extLst>
        </xdr:cNvPr>
        <xdr:cNvSpPr/>
      </xdr:nvSpPr>
      <xdr:spPr>
        <a:xfrm>
          <a:off x="11747500" y="602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A074C61B-00BB-44A4-ACD9-E4E0AB6604E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A78D3A8E-34FD-4EFD-B098-87C74E168AA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5FCF4B30-79F9-4996-900A-D7020074AC7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9E514B9B-224B-4908-BF30-E21318B459E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07D050FD-3285-48B5-8338-E92CEDC3932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67301</xdr:rowOff>
    </xdr:from>
    <xdr:to>
      <xdr:col>76</xdr:col>
      <xdr:colOff>73025</xdr:colOff>
      <xdr:row>26</xdr:row>
      <xdr:rowOff>168901</xdr:rowOff>
    </xdr:to>
    <xdr:sp macro="" textlink="">
      <xdr:nvSpPr>
        <xdr:cNvPr id="159" name="楕円 158">
          <a:extLst>
            <a:ext uri="{FF2B5EF4-FFF2-40B4-BE49-F238E27FC236}">
              <a16:creationId xmlns:a16="http://schemas.microsoft.com/office/drawing/2014/main" id="{88669A4D-6097-4F40-8838-553B0AD93C41}"/>
            </a:ext>
          </a:extLst>
        </xdr:cNvPr>
        <xdr:cNvSpPr/>
      </xdr:nvSpPr>
      <xdr:spPr>
        <a:xfrm>
          <a:off x="14744700" y="529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153678</xdr:rowOff>
    </xdr:from>
    <xdr:ext cx="405111" cy="259045"/>
    <xdr:sp macro="" textlink="">
      <xdr:nvSpPr>
        <xdr:cNvPr id="160" name="債務償還比率該当値テキスト">
          <a:extLst>
            <a:ext uri="{FF2B5EF4-FFF2-40B4-BE49-F238E27FC236}">
              <a16:creationId xmlns:a16="http://schemas.microsoft.com/office/drawing/2014/main" id="{4E8FAC54-C0B7-4AB9-A706-050166EF634C}"/>
            </a:ext>
          </a:extLst>
        </xdr:cNvPr>
        <xdr:cNvSpPr txBox="1"/>
      </xdr:nvSpPr>
      <xdr:spPr>
        <a:xfrm>
          <a:off x="14846300" y="5211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151348</xdr:rowOff>
    </xdr:from>
    <xdr:to>
      <xdr:col>72</xdr:col>
      <xdr:colOff>123825</xdr:colOff>
      <xdr:row>27</xdr:row>
      <xdr:rowOff>81498</xdr:rowOff>
    </xdr:to>
    <xdr:sp macro="" textlink="">
      <xdr:nvSpPr>
        <xdr:cNvPr id="161" name="楕円 160">
          <a:extLst>
            <a:ext uri="{FF2B5EF4-FFF2-40B4-BE49-F238E27FC236}">
              <a16:creationId xmlns:a16="http://schemas.microsoft.com/office/drawing/2014/main" id="{190A0352-C242-4EBB-9CF1-CC864EC30C6E}"/>
            </a:ext>
          </a:extLst>
        </xdr:cNvPr>
        <xdr:cNvSpPr/>
      </xdr:nvSpPr>
      <xdr:spPr>
        <a:xfrm>
          <a:off x="14033500" y="5380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118101</xdr:rowOff>
    </xdr:from>
    <xdr:to>
      <xdr:col>76</xdr:col>
      <xdr:colOff>22225</xdr:colOff>
      <xdr:row>27</xdr:row>
      <xdr:rowOff>30698</xdr:rowOff>
    </xdr:to>
    <xdr:cxnSp macro="">
      <xdr:nvCxnSpPr>
        <xdr:cNvPr id="162" name="直線コネクタ 161">
          <a:extLst>
            <a:ext uri="{FF2B5EF4-FFF2-40B4-BE49-F238E27FC236}">
              <a16:creationId xmlns:a16="http://schemas.microsoft.com/office/drawing/2014/main" id="{A1145BFD-5CD6-4EB1-9822-86A6A47F359E}"/>
            </a:ext>
          </a:extLst>
        </xdr:cNvPr>
        <xdr:cNvCxnSpPr/>
      </xdr:nvCxnSpPr>
      <xdr:spPr>
        <a:xfrm flipV="1">
          <a:off x="14084300" y="5347326"/>
          <a:ext cx="711200" cy="8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1796</xdr:rowOff>
    </xdr:from>
    <xdr:to>
      <xdr:col>68</xdr:col>
      <xdr:colOff>123825</xdr:colOff>
      <xdr:row>27</xdr:row>
      <xdr:rowOff>103396</xdr:rowOff>
    </xdr:to>
    <xdr:sp macro="" textlink="">
      <xdr:nvSpPr>
        <xdr:cNvPr id="163" name="楕円 162">
          <a:extLst>
            <a:ext uri="{FF2B5EF4-FFF2-40B4-BE49-F238E27FC236}">
              <a16:creationId xmlns:a16="http://schemas.microsoft.com/office/drawing/2014/main" id="{65279DD1-EE39-4782-8285-BA4D6BC9F4D8}"/>
            </a:ext>
          </a:extLst>
        </xdr:cNvPr>
        <xdr:cNvSpPr/>
      </xdr:nvSpPr>
      <xdr:spPr>
        <a:xfrm>
          <a:off x="13271500" y="540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30698</xdr:rowOff>
    </xdr:from>
    <xdr:to>
      <xdr:col>72</xdr:col>
      <xdr:colOff>73025</xdr:colOff>
      <xdr:row>27</xdr:row>
      <xdr:rowOff>52596</xdr:rowOff>
    </xdr:to>
    <xdr:cxnSp macro="">
      <xdr:nvCxnSpPr>
        <xdr:cNvPr id="164" name="直線コネクタ 163">
          <a:extLst>
            <a:ext uri="{FF2B5EF4-FFF2-40B4-BE49-F238E27FC236}">
              <a16:creationId xmlns:a16="http://schemas.microsoft.com/office/drawing/2014/main" id="{0A33718D-48F7-4C94-BBBF-D1A872BD8B89}"/>
            </a:ext>
          </a:extLst>
        </xdr:cNvPr>
        <xdr:cNvCxnSpPr/>
      </xdr:nvCxnSpPr>
      <xdr:spPr>
        <a:xfrm flipV="1">
          <a:off x="13322300" y="5431373"/>
          <a:ext cx="762000" cy="2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30634</xdr:rowOff>
    </xdr:from>
    <xdr:to>
      <xdr:col>64</xdr:col>
      <xdr:colOff>123825</xdr:colOff>
      <xdr:row>27</xdr:row>
      <xdr:rowOff>132234</xdr:rowOff>
    </xdr:to>
    <xdr:sp macro="" textlink="">
      <xdr:nvSpPr>
        <xdr:cNvPr id="165" name="楕円 164">
          <a:extLst>
            <a:ext uri="{FF2B5EF4-FFF2-40B4-BE49-F238E27FC236}">
              <a16:creationId xmlns:a16="http://schemas.microsoft.com/office/drawing/2014/main" id="{633AF589-2BE8-4B6B-A7E2-F70E9CFA7514}"/>
            </a:ext>
          </a:extLst>
        </xdr:cNvPr>
        <xdr:cNvSpPr/>
      </xdr:nvSpPr>
      <xdr:spPr>
        <a:xfrm>
          <a:off x="12509500" y="543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52596</xdr:rowOff>
    </xdr:from>
    <xdr:to>
      <xdr:col>68</xdr:col>
      <xdr:colOff>73025</xdr:colOff>
      <xdr:row>27</xdr:row>
      <xdr:rowOff>81434</xdr:rowOff>
    </xdr:to>
    <xdr:cxnSp macro="">
      <xdr:nvCxnSpPr>
        <xdr:cNvPr id="166" name="直線コネクタ 165">
          <a:extLst>
            <a:ext uri="{FF2B5EF4-FFF2-40B4-BE49-F238E27FC236}">
              <a16:creationId xmlns:a16="http://schemas.microsoft.com/office/drawing/2014/main" id="{2E3B690E-936D-4A0A-9F01-BC65E6EFC803}"/>
            </a:ext>
          </a:extLst>
        </xdr:cNvPr>
        <xdr:cNvCxnSpPr/>
      </xdr:nvCxnSpPr>
      <xdr:spPr>
        <a:xfrm flipV="1">
          <a:off x="12560300" y="5453271"/>
          <a:ext cx="762000" cy="2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82178</xdr:rowOff>
    </xdr:from>
    <xdr:to>
      <xdr:col>60</xdr:col>
      <xdr:colOff>123825</xdr:colOff>
      <xdr:row>29</xdr:row>
      <xdr:rowOff>12328</xdr:rowOff>
    </xdr:to>
    <xdr:sp macro="" textlink="">
      <xdr:nvSpPr>
        <xdr:cNvPr id="167" name="楕円 166">
          <a:extLst>
            <a:ext uri="{FF2B5EF4-FFF2-40B4-BE49-F238E27FC236}">
              <a16:creationId xmlns:a16="http://schemas.microsoft.com/office/drawing/2014/main" id="{0AE10B15-F75E-446C-8A5D-9727E0D3051B}"/>
            </a:ext>
          </a:extLst>
        </xdr:cNvPr>
        <xdr:cNvSpPr/>
      </xdr:nvSpPr>
      <xdr:spPr>
        <a:xfrm>
          <a:off x="11747500" y="565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81434</xdr:rowOff>
    </xdr:from>
    <xdr:to>
      <xdr:col>64</xdr:col>
      <xdr:colOff>73025</xdr:colOff>
      <xdr:row>28</xdr:row>
      <xdr:rowOff>132978</xdr:rowOff>
    </xdr:to>
    <xdr:cxnSp macro="">
      <xdr:nvCxnSpPr>
        <xdr:cNvPr id="168" name="直線コネクタ 167">
          <a:extLst>
            <a:ext uri="{FF2B5EF4-FFF2-40B4-BE49-F238E27FC236}">
              <a16:creationId xmlns:a16="http://schemas.microsoft.com/office/drawing/2014/main" id="{DB4201FB-A557-4409-92B4-93A30F1E5B11}"/>
            </a:ext>
          </a:extLst>
        </xdr:cNvPr>
        <xdr:cNvCxnSpPr/>
      </xdr:nvCxnSpPr>
      <xdr:spPr>
        <a:xfrm flipV="1">
          <a:off x="11798300" y="5482109"/>
          <a:ext cx="762000" cy="22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9" name="n_1aveValue債務償還比率">
          <a:extLst>
            <a:ext uri="{FF2B5EF4-FFF2-40B4-BE49-F238E27FC236}">
              <a16:creationId xmlns:a16="http://schemas.microsoft.com/office/drawing/2014/main" id="{B06FF950-B598-4D6A-9664-9E9FD1723CFA}"/>
            </a:ext>
          </a:extLst>
        </xdr:cNvPr>
        <xdr:cNvSpPr txBox="1"/>
      </xdr:nvSpPr>
      <xdr:spPr>
        <a:xfrm>
          <a:off x="13836727" y="59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70" name="n_2aveValue債務償還比率">
          <a:extLst>
            <a:ext uri="{FF2B5EF4-FFF2-40B4-BE49-F238E27FC236}">
              <a16:creationId xmlns:a16="http://schemas.microsoft.com/office/drawing/2014/main" id="{87B313E6-87E4-4F7D-A9AE-83873533F813}"/>
            </a:ext>
          </a:extLst>
        </xdr:cNvPr>
        <xdr:cNvSpPr txBox="1"/>
      </xdr:nvSpPr>
      <xdr:spPr>
        <a:xfrm>
          <a:off x="13087427" y="595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71" name="n_3aveValue債務償還比率">
          <a:extLst>
            <a:ext uri="{FF2B5EF4-FFF2-40B4-BE49-F238E27FC236}">
              <a16:creationId xmlns:a16="http://schemas.microsoft.com/office/drawing/2014/main" id="{6CACA5C5-F756-4BED-8401-9A5A15D364EB}"/>
            </a:ext>
          </a:extLst>
        </xdr:cNvPr>
        <xdr:cNvSpPr txBox="1"/>
      </xdr:nvSpPr>
      <xdr:spPr>
        <a:xfrm>
          <a:off x="12325427" y="595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32674</xdr:rowOff>
    </xdr:from>
    <xdr:ext cx="469744" cy="259045"/>
    <xdr:sp macro="" textlink="">
      <xdr:nvSpPr>
        <xdr:cNvPr id="172" name="n_4aveValue債務償還比率">
          <a:extLst>
            <a:ext uri="{FF2B5EF4-FFF2-40B4-BE49-F238E27FC236}">
              <a16:creationId xmlns:a16="http://schemas.microsoft.com/office/drawing/2014/main" id="{1DE564B1-DA00-480F-BFFD-587A8F1E3DD4}"/>
            </a:ext>
          </a:extLst>
        </xdr:cNvPr>
        <xdr:cNvSpPr txBox="1"/>
      </xdr:nvSpPr>
      <xdr:spPr>
        <a:xfrm>
          <a:off x="11563427" y="6119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98025</xdr:rowOff>
    </xdr:from>
    <xdr:ext cx="469744" cy="259045"/>
    <xdr:sp macro="" textlink="">
      <xdr:nvSpPr>
        <xdr:cNvPr id="173" name="n_1mainValue債務償還比率">
          <a:extLst>
            <a:ext uri="{FF2B5EF4-FFF2-40B4-BE49-F238E27FC236}">
              <a16:creationId xmlns:a16="http://schemas.microsoft.com/office/drawing/2014/main" id="{BBEF5276-5AF2-4886-A6B0-00AC9E16F9E8}"/>
            </a:ext>
          </a:extLst>
        </xdr:cNvPr>
        <xdr:cNvSpPr txBox="1"/>
      </xdr:nvSpPr>
      <xdr:spPr>
        <a:xfrm>
          <a:off x="13836727" y="515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119923</xdr:rowOff>
    </xdr:from>
    <xdr:ext cx="469744" cy="259045"/>
    <xdr:sp macro="" textlink="">
      <xdr:nvSpPr>
        <xdr:cNvPr id="174" name="n_2mainValue債務償還比率">
          <a:extLst>
            <a:ext uri="{FF2B5EF4-FFF2-40B4-BE49-F238E27FC236}">
              <a16:creationId xmlns:a16="http://schemas.microsoft.com/office/drawing/2014/main" id="{F48B7DA4-A55E-461C-9EE7-216E117FE88B}"/>
            </a:ext>
          </a:extLst>
        </xdr:cNvPr>
        <xdr:cNvSpPr txBox="1"/>
      </xdr:nvSpPr>
      <xdr:spPr>
        <a:xfrm>
          <a:off x="13087427" y="5177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148761</xdr:rowOff>
    </xdr:from>
    <xdr:ext cx="469744" cy="259045"/>
    <xdr:sp macro="" textlink="">
      <xdr:nvSpPr>
        <xdr:cNvPr id="175" name="n_3mainValue債務償還比率">
          <a:extLst>
            <a:ext uri="{FF2B5EF4-FFF2-40B4-BE49-F238E27FC236}">
              <a16:creationId xmlns:a16="http://schemas.microsoft.com/office/drawing/2014/main" id="{53216E9A-C247-4CB3-84EA-829F36872645}"/>
            </a:ext>
          </a:extLst>
        </xdr:cNvPr>
        <xdr:cNvSpPr txBox="1"/>
      </xdr:nvSpPr>
      <xdr:spPr>
        <a:xfrm>
          <a:off x="12325427" y="5206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28855</xdr:rowOff>
    </xdr:from>
    <xdr:ext cx="469744" cy="259045"/>
    <xdr:sp macro="" textlink="">
      <xdr:nvSpPr>
        <xdr:cNvPr id="176" name="n_4mainValue債務償還比率">
          <a:extLst>
            <a:ext uri="{FF2B5EF4-FFF2-40B4-BE49-F238E27FC236}">
              <a16:creationId xmlns:a16="http://schemas.microsoft.com/office/drawing/2014/main" id="{D7BF02CC-C10B-4250-9BA0-ABE655EBC847}"/>
            </a:ext>
          </a:extLst>
        </xdr:cNvPr>
        <xdr:cNvSpPr txBox="1"/>
      </xdr:nvSpPr>
      <xdr:spPr>
        <a:xfrm>
          <a:off x="11563427" y="542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10BE4A3E-0603-4737-95FD-3A242BE5B3B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A5B75DA8-4121-4728-BB49-FE92054630F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634D3C86-0AF7-4A2F-99CD-DDF225579C6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3207C3A6-C2F9-4621-AC07-62E3611D340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54BE90AF-B7DA-4A82-ABF7-6F7BF6FEB31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C1F8843A-BFBC-4F59-9E80-84620AE892D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23EF665-EC41-47CC-B70F-1D14D17D14E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5FA1DA3-4C54-4DF6-AB8E-6B70E9386DC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3AFCA8C-46DD-4594-8A65-0F5272E5B49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4357A8E-8719-4DC7-981A-F75A38C4734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徳島県上板町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04AAAA4-6061-48EA-B6BE-EA4B6F4933D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3B423EB-8405-4378-B675-C751CD50B08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2F65911-FE79-4028-9E31-011E0B4F356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95E92B8-EA88-4C36-823F-68EA045C845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C58B57E-7A1E-428C-B86F-8D69048BD9A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CC1E9AC-7ECD-4FDC-8836-7BB47B7BB21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11,140
10,945
34.58
5,889,392
5,384,361
370,648
3,625,287
2,933,878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F32233B-D5CB-46C4-A892-B8D3683B211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EC830F5-59AD-4947-A684-3251765065B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FCE10A6-083F-4E17-A3E1-0D074100B14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BE5F685-0B65-448B-A2FD-B6A84BD37CB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679210A-396B-4B59-927A-674032AD4CA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01C9FBD-6455-4191-9B89-9BE76EE6A20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D9EE49B-3470-4B34-993D-B8C11C301D8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5B4CE5C-C0A8-4F93-AC4C-898E3B8E22A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3A78653-8665-45B1-8BEC-88058919A64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5B1886B-6429-4405-A131-B8061BA77EC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848DDBB-AD30-4DCA-AB36-AFFEF9E0281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AF9C83D-8B8B-4B20-A9CC-75A5814B84C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615B379-8468-435C-B907-74FFAA2C200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1AB2B4A-535B-4B90-9FF7-AFD50B04278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9DDA0C5-A767-4C79-BCAA-FBBB6EA2D29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883EC48-52A7-45EA-A18A-9C19D8FC319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4F138DB-393D-4D1B-91C3-8BE68E75050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3F4110F-78CE-4A3E-B4E1-7E4AFE5BCF9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4ABD38F-DDDF-4964-A792-285D3618D4C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B7FC2EE-3B15-489C-BB14-5F172F8C876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0645412-74D6-4717-B1F0-DFB058F2FF7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2FD5528-CE04-4AEE-9DFC-1F2545F4520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B2FAC0C-2B9E-4601-8CAD-1E285BC4FD0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993EFAF-44CE-4FAB-9547-2A52161291F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F56A958-305E-4EC2-A361-D089074491B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0736C59-CB98-4796-951A-9F839652A92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17594A3-F717-4E65-88C5-FECBCD5AFE2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86A2584-016B-4F5D-8B3D-A9892E28142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1C651F0-F9AF-4617-9CF2-C8591B9F610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952F0FE-C613-441A-9BA3-AED32331770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0AE1F9D-BB3D-414A-9DB4-87E06E8DD3A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CB814B4-34F0-4E27-BC66-1E6A1A058FD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236A84C-EAE9-4711-B41A-F320F577081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868FBA1-E3C1-4D33-AD47-09F22DE7BB4C}"/>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9BA2417-D1FA-484D-ADBA-5B8109342686}"/>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479642E6-1F2F-4822-B3CC-C4AF8DFC025B}"/>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4AFD4D6-2127-4148-AB09-27A2FC447CA1}"/>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E091631-F233-4E26-8948-30832F82F603}"/>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8CB6BA8-1C71-4D2B-9A04-00C45A3FB00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257DCF1-A912-4EDF-9338-9706C270BB1B}"/>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83B64F8-A656-49F1-B06C-07DDACCA488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33DA4486-26A2-4D1F-94A2-90A429B33C5B}"/>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83194C6-2336-49F1-8893-CCB07E40D03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1038F377-A98B-410E-85E3-983BFE700E77}"/>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46BD1BE0-114D-4A7E-8ED9-A0E4520634A8}"/>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9128A016-817D-4BDA-981E-ECCA9444A7F7}"/>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EC53C42F-8268-4347-B812-384DDA2E7D44}"/>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AA99E1E1-57F4-4506-8820-F3C1FA0C970F}"/>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6B878EB4-95A0-4CEF-8182-CE00A6601CC6}"/>
            </a:ext>
          </a:extLst>
        </xdr:cNvPr>
        <xdr:cNvSpPr txBox="1"/>
      </xdr:nvSpPr>
      <xdr:spPr>
        <a:xfrm>
          <a:off x="46736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1C270C07-BEFB-4705-923E-F34F0B77A8BA}"/>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3EECE7EA-E897-4F20-AC55-AAD79BD9BE75}"/>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AF32566F-224A-4F9A-9F5F-33423FAE69F0}"/>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90881247-9D73-4AC8-95EB-0E925874C303}"/>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103124</xdr:rowOff>
    </xdr:from>
    <xdr:to>
      <xdr:col>6</xdr:col>
      <xdr:colOff>38100</xdr:colOff>
      <xdr:row>37</xdr:row>
      <xdr:rowOff>33274</xdr:rowOff>
    </xdr:to>
    <xdr:sp macro="" textlink="">
      <xdr:nvSpPr>
        <xdr:cNvPr id="65" name="フローチャート: 判断 64">
          <a:extLst>
            <a:ext uri="{FF2B5EF4-FFF2-40B4-BE49-F238E27FC236}">
              <a16:creationId xmlns:a16="http://schemas.microsoft.com/office/drawing/2014/main" id="{8864F695-4AF3-422B-AC75-19AF857D7D88}"/>
            </a:ext>
          </a:extLst>
        </xdr:cNvPr>
        <xdr:cNvSpPr/>
      </xdr:nvSpPr>
      <xdr:spPr>
        <a:xfrm>
          <a:off x="1079500" y="627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BFE1A64-6B06-4048-8015-E15A6553623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A261AE8-751F-4C92-81F1-44A28504EDE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158473C-4DB9-4E07-92EE-6DB6EEA8214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827D6ED-9A0E-42CF-A7BF-9C5DC41F378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3C40FDA-219D-4AF1-98B6-BC89A0D57C5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71" name="楕円 70">
          <a:extLst>
            <a:ext uri="{FF2B5EF4-FFF2-40B4-BE49-F238E27FC236}">
              <a16:creationId xmlns:a16="http://schemas.microsoft.com/office/drawing/2014/main" id="{257BF1CB-C85B-40F1-B495-4E0D7AF5ED88}"/>
            </a:ext>
          </a:extLst>
        </xdr:cNvPr>
        <xdr:cNvSpPr/>
      </xdr:nvSpPr>
      <xdr:spPr>
        <a:xfrm>
          <a:off x="4584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60977</xdr:rowOff>
    </xdr:from>
    <xdr:ext cx="405111" cy="259045"/>
    <xdr:sp macro="" textlink="">
      <xdr:nvSpPr>
        <xdr:cNvPr id="72" name="【道路】&#10;有形固定資産減価償却率該当値テキスト">
          <a:extLst>
            <a:ext uri="{FF2B5EF4-FFF2-40B4-BE49-F238E27FC236}">
              <a16:creationId xmlns:a16="http://schemas.microsoft.com/office/drawing/2014/main" id="{2ECEA0B5-B636-469A-8271-9CA7D15AB50D}"/>
            </a:ext>
          </a:extLst>
        </xdr:cNvPr>
        <xdr:cNvSpPr txBox="1"/>
      </xdr:nvSpPr>
      <xdr:spPr>
        <a:xfrm>
          <a:off x="4673600"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43688</xdr:rowOff>
    </xdr:from>
    <xdr:to>
      <xdr:col>20</xdr:col>
      <xdr:colOff>38100</xdr:colOff>
      <xdr:row>37</xdr:row>
      <xdr:rowOff>145288</xdr:rowOff>
    </xdr:to>
    <xdr:sp macro="" textlink="">
      <xdr:nvSpPr>
        <xdr:cNvPr id="73" name="楕円 72">
          <a:extLst>
            <a:ext uri="{FF2B5EF4-FFF2-40B4-BE49-F238E27FC236}">
              <a16:creationId xmlns:a16="http://schemas.microsoft.com/office/drawing/2014/main" id="{F907BC2C-9D5B-4C09-BA1F-33DD1C4A0F12}"/>
            </a:ext>
          </a:extLst>
        </xdr:cNvPr>
        <xdr:cNvSpPr/>
      </xdr:nvSpPr>
      <xdr:spPr>
        <a:xfrm>
          <a:off x="3746500" y="638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94488</xdr:rowOff>
    </xdr:from>
    <xdr:to>
      <xdr:col>24</xdr:col>
      <xdr:colOff>63500</xdr:colOff>
      <xdr:row>37</xdr:row>
      <xdr:rowOff>133350</xdr:rowOff>
    </xdr:to>
    <xdr:cxnSp macro="">
      <xdr:nvCxnSpPr>
        <xdr:cNvPr id="74" name="直線コネクタ 73">
          <a:extLst>
            <a:ext uri="{FF2B5EF4-FFF2-40B4-BE49-F238E27FC236}">
              <a16:creationId xmlns:a16="http://schemas.microsoft.com/office/drawing/2014/main" id="{CA67FC9D-34F7-4EB0-9D92-3981A546F999}"/>
            </a:ext>
          </a:extLst>
        </xdr:cNvPr>
        <xdr:cNvCxnSpPr/>
      </xdr:nvCxnSpPr>
      <xdr:spPr>
        <a:xfrm>
          <a:off x="3797300" y="6438138"/>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9398</xdr:rowOff>
    </xdr:from>
    <xdr:to>
      <xdr:col>15</xdr:col>
      <xdr:colOff>101600</xdr:colOff>
      <xdr:row>37</xdr:row>
      <xdr:rowOff>110998</xdr:rowOff>
    </xdr:to>
    <xdr:sp macro="" textlink="">
      <xdr:nvSpPr>
        <xdr:cNvPr id="75" name="楕円 74">
          <a:extLst>
            <a:ext uri="{FF2B5EF4-FFF2-40B4-BE49-F238E27FC236}">
              <a16:creationId xmlns:a16="http://schemas.microsoft.com/office/drawing/2014/main" id="{E368AB0D-24F2-432F-B3CB-390C7338005C}"/>
            </a:ext>
          </a:extLst>
        </xdr:cNvPr>
        <xdr:cNvSpPr/>
      </xdr:nvSpPr>
      <xdr:spPr>
        <a:xfrm>
          <a:off x="2857500" y="635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60198</xdr:rowOff>
    </xdr:from>
    <xdr:to>
      <xdr:col>19</xdr:col>
      <xdr:colOff>177800</xdr:colOff>
      <xdr:row>37</xdr:row>
      <xdr:rowOff>94488</xdr:rowOff>
    </xdr:to>
    <xdr:cxnSp macro="">
      <xdr:nvCxnSpPr>
        <xdr:cNvPr id="76" name="直線コネクタ 75">
          <a:extLst>
            <a:ext uri="{FF2B5EF4-FFF2-40B4-BE49-F238E27FC236}">
              <a16:creationId xmlns:a16="http://schemas.microsoft.com/office/drawing/2014/main" id="{82F4123F-2E47-47AB-B8DB-59436E46746E}"/>
            </a:ext>
          </a:extLst>
        </xdr:cNvPr>
        <xdr:cNvCxnSpPr/>
      </xdr:nvCxnSpPr>
      <xdr:spPr>
        <a:xfrm>
          <a:off x="2908300" y="640384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148844</xdr:rowOff>
    </xdr:from>
    <xdr:to>
      <xdr:col>10</xdr:col>
      <xdr:colOff>165100</xdr:colOff>
      <xdr:row>37</xdr:row>
      <xdr:rowOff>78994</xdr:rowOff>
    </xdr:to>
    <xdr:sp macro="" textlink="">
      <xdr:nvSpPr>
        <xdr:cNvPr id="77" name="楕円 76">
          <a:extLst>
            <a:ext uri="{FF2B5EF4-FFF2-40B4-BE49-F238E27FC236}">
              <a16:creationId xmlns:a16="http://schemas.microsoft.com/office/drawing/2014/main" id="{E736C139-D7D9-4EF3-A1E8-A41F1513837F}"/>
            </a:ext>
          </a:extLst>
        </xdr:cNvPr>
        <xdr:cNvSpPr/>
      </xdr:nvSpPr>
      <xdr:spPr>
        <a:xfrm>
          <a:off x="1968500" y="632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28194</xdr:rowOff>
    </xdr:from>
    <xdr:to>
      <xdr:col>15</xdr:col>
      <xdr:colOff>50800</xdr:colOff>
      <xdr:row>37</xdr:row>
      <xdr:rowOff>60198</xdr:rowOff>
    </xdr:to>
    <xdr:cxnSp macro="">
      <xdr:nvCxnSpPr>
        <xdr:cNvPr id="78" name="直線コネクタ 77">
          <a:extLst>
            <a:ext uri="{FF2B5EF4-FFF2-40B4-BE49-F238E27FC236}">
              <a16:creationId xmlns:a16="http://schemas.microsoft.com/office/drawing/2014/main" id="{115EDB59-7B40-4757-B7D4-F889A6F7799C}"/>
            </a:ext>
          </a:extLst>
        </xdr:cNvPr>
        <xdr:cNvCxnSpPr/>
      </xdr:nvCxnSpPr>
      <xdr:spPr>
        <a:xfrm>
          <a:off x="2019300" y="637184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119126</xdr:rowOff>
    </xdr:from>
    <xdr:to>
      <xdr:col>6</xdr:col>
      <xdr:colOff>38100</xdr:colOff>
      <xdr:row>37</xdr:row>
      <xdr:rowOff>49276</xdr:rowOff>
    </xdr:to>
    <xdr:sp macro="" textlink="">
      <xdr:nvSpPr>
        <xdr:cNvPr id="79" name="楕円 78">
          <a:extLst>
            <a:ext uri="{FF2B5EF4-FFF2-40B4-BE49-F238E27FC236}">
              <a16:creationId xmlns:a16="http://schemas.microsoft.com/office/drawing/2014/main" id="{67EC82D0-4C47-454F-889A-5E0ADD1419C5}"/>
            </a:ext>
          </a:extLst>
        </xdr:cNvPr>
        <xdr:cNvSpPr/>
      </xdr:nvSpPr>
      <xdr:spPr>
        <a:xfrm>
          <a:off x="1079500" y="629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169926</xdr:rowOff>
    </xdr:from>
    <xdr:to>
      <xdr:col>10</xdr:col>
      <xdr:colOff>114300</xdr:colOff>
      <xdr:row>37</xdr:row>
      <xdr:rowOff>28194</xdr:rowOff>
    </xdr:to>
    <xdr:cxnSp macro="">
      <xdr:nvCxnSpPr>
        <xdr:cNvPr id="80" name="直線コネクタ 79">
          <a:extLst>
            <a:ext uri="{FF2B5EF4-FFF2-40B4-BE49-F238E27FC236}">
              <a16:creationId xmlns:a16="http://schemas.microsoft.com/office/drawing/2014/main" id="{FC1AEB71-3293-4363-B8E4-BD2807CEBD90}"/>
            </a:ext>
          </a:extLst>
        </xdr:cNvPr>
        <xdr:cNvCxnSpPr/>
      </xdr:nvCxnSpPr>
      <xdr:spPr>
        <a:xfrm>
          <a:off x="1130300" y="634212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C2543741-3A93-42BB-80DF-3EF87A505952}"/>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723015D7-9190-4D37-A38B-0FB4EF0B6AE0}"/>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8E88EECC-F548-4751-9158-C24058174217}"/>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49801</xdr:rowOff>
    </xdr:from>
    <xdr:ext cx="405111" cy="259045"/>
    <xdr:sp macro="" textlink="">
      <xdr:nvSpPr>
        <xdr:cNvPr id="84" name="n_4aveValue【道路】&#10;有形固定資産減価償却率">
          <a:extLst>
            <a:ext uri="{FF2B5EF4-FFF2-40B4-BE49-F238E27FC236}">
              <a16:creationId xmlns:a16="http://schemas.microsoft.com/office/drawing/2014/main" id="{151CD86C-4F28-4DAA-B650-8DE2A602C060}"/>
            </a:ext>
          </a:extLst>
        </xdr:cNvPr>
        <xdr:cNvSpPr txBox="1"/>
      </xdr:nvSpPr>
      <xdr:spPr>
        <a:xfrm>
          <a:off x="927744" y="605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161815</xdr:rowOff>
    </xdr:from>
    <xdr:ext cx="405111" cy="259045"/>
    <xdr:sp macro="" textlink="">
      <xdr:nvSpPr>
        <xdr:cNvPr id="85" name="n_1mainValue【道路】&#10;有形固定資産減価償却率">
          <a:extLst>
            <a:ext uri="{FF2B5EF4-FFF2-40B4-BE49-F238E27FC236}">
              <a16:creationId xmlns:a16="http://schemas.microsoft.com/office/drawing/2014/main" id="{C1837609-9E8B-4EE6-9DD8-63A9877D555C}"/>
            </a:ext>
          </a:extLst>
        </xdr:cNvPr>
        <xdr:cNvSpPr txBox="1"/>
      </xdr:nvSpPr>
      <xdr:spPr>
        <a:xfrm>
          <a:off x="3582044" y="6162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6" name="n_2mainValue【道路】&#10;有形固定資産減価償却率">
          <a:extLst>
            <a:ext uri="{FF2B5EF4-FFF2-40B4-BE49-F238E27FC236}">
              <a16:creationId xmlns:a16="http://schemas.microsoft.com/office/drawing/2014/main" id="{E42F7D87-B69F-422B-B135-C0CB4B0B4A04}"/>
            </a:ext>
          </a:extLst>
        </xdr:cNvPr>
        <xdr:cNvSpPr txBox="1"/>
      </xdr:nvSpPr>
      <xdr:spPr>
        <a:xfrm>
          <a:off x="2705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95521</xdr:rowOff>
    </xdr:from>
    <xdr:ext cx="405111" cy="259045"/>
    <xdr:sp macro="" textlink="">
      <xdr:nvSpPr>
        <xdr:cNvPr id="87" name="n_3mainValue【道路】&#10;有形固定資産減価償却率">
          <a:extLst>
            <a:ext uri="{FF2B5EF4-FFF2-40B4-BE49-F238E27FC236}">
              <a16:creationId xmlns:a16="http://schemas.microsoft.com/office/drawing/2014/main" id="{AB386209-AC36-487C-A7EA-04E27EBC4D56}"/>
            </a:ext>
          </a:extLst>
        </xdr:cNvPr>
        <xdr:cNvSpPr txBox="1"/>
      </xdr:nvSpPr>
      <xdr:spPr>
        <a:xfrm>
          <a:off x="1816744" y="609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40403</xdr:rowOff>
    </xdr:from>
    <xdr:ext cx="405111" cy="259045"/>
    <xdr:sp macro="" textlink="">
      <xdr:nvSpPr>
        <xdr:cNvPr id="88" name="n_4mainValue【道路】&#10;有形固定資産減価償却率">
          <a:extLst>
            <a:ext uri="{FF2B5EF4-FFF2-40B4-BE49-F238E27FC236}">
              <a16:creationId xmlns:a16="http://schemas.microsoft.com/office/drawing/2014/main" id="{07303DE6-F052-4472-B7EC-404076C83589}"/>
            </a:ext>
          </a:extLst>
        </xdr:cNvPr>
        <xdr:cNvSpPr txBox="1"/>
      </xdr:nvSpPr>
      <xdr:spPr>
        <a:xfrm>
          <a:off x="927744" y="638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FF6F0F7-F446-4436-B41C-868D8CAE6B3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C7EAE6E-D247-4071-BCB3-56D9DF38013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F31EE87-8863-4447-8A9F-EC9E2341FC1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A29F881-C5EB-4386-A3BC-33B60BB6627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3FC0E2A-3C25-4180-A9D9-82D96B0A555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A26DDC6-DA40-4C41-B9ED-935C120DAD6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C9BFA65-56C7-4B0A-98EA-CC74241944D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A183D0C-6AC1-4F6C-AFDC-D4162082957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4386D1D-9688-4215-8718-45B83D0B625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BE85A23-DCD3-41CB-9B98-630FE90285C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B55B34F2-9886-4982-A5B8-3B502953FBF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7FE1B31-606D-4623-B9B9-B7B9136AA78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CA6C855-A0E2-49BF-8936-5BAA11D4CD9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9FE2E374-D2F8-4174-8056-B78BC65AD904}"/>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A2CE7823-8260-4DF2-9AB5-77CC31DC21E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87D9DB61-2751-47CB-AA0B-36FF018344FA}"/>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8E4D09CE-C8BD-4947-A5DB-D43630430B9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E6978334-C3A0-4FFD-8923-78E233D2D21F}"/>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F197BD1-32C3-40AF-853B-49EB2C86BA3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F6CBE1C7-DFEC-4683-A1E0-4E5C87C7454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71FDE1AF-598C-4C93-87D2-F8715D27047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5990BB14-7190-4C57-AA50-62847E27E9E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CA5CE01-5C59-49F0-8EDB-583CF3C56B5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6F3D3A56-B59F-4256-8CC3-4F1ADE6F030B}"/>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32692568-749F-45D2-93C7-FBD33E8163BF}"/>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731B482A-0BFB-4C81-843C-C0AA05D97A20}"/>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51AB6BEA-F6D3-47C5-A5E8-608264332CC9}"/>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2A3A5CB3-0679-42FA-B66C-F5242A52CD91}"/>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55BB2CDF-7FC4-4B1C-AE7F-99BB412073FA}"/>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7DD1DCA5-4849-43B8-AB92-2B6FFC2013C1}"/>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0149CC0C-D0AC-443F-ADB0-3F4679A79165}"/>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C93EFD6B-7113-4123-8116-9ABF26A85834}"/>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F07FD2A5-320A-46DC-AF4B-8F3A6923C635}"/>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2" name="フローチャート: 判断 121">
          <a:extLst>
            <a:ext uri="{FF2B5EF4-FFF2-40B4-BE49-F238E27FC236}">
              <a16:creationId xmlns:a16="http://schemas.microsoft.com/office/drawing/2014/main" id="{DED104CB-F8EE-471C-AB61-BC9DF8972D32}"/>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29B12F2-AB87-49FE-810E-B0007754F09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972B4DF-E65A-4DA4-9616-6BCFC777C6A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E3A48C0-7467-448A-A8B8-9F7A5833195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4564DB6-AC7B-4309-967F-785B4F21C5C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D45225E-7590-4DE3-812D-E3C2C77E835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43955</xdr:rowOff>
    </xdr:from>
    <xdr:to>
      <xdr:col>55</xdr:col>
      <xdr:colOff>50800</xdr:colOff>
      <xdr:row>39</xdr:row>
      <xdr:rowOff>145555</xdr:rowOff>
    </xdr:to>
    <xdr:sp macro="" textlink="">
      <xdr:nvSpPr>
        <xdr:cNvPr id="128" name="楕円 127">
          <a:extLst>
            <a:ext uri="{FF2B5EF4-FFF2-40B4-BE49-F238E27FC236}">
              <a16:creationId xmlns:a16="http://schemas.microsoft.com/office/drawing/2014/main" id="{2F073A1B-1CFB-46CC-B5B9-BF08923E4D7B}"/>
            </a:ext>
          </a:extLst>
        </xdr:cNvPr>
        <xdr:cNvSpPr/>
      </xdr:nvSpPr>
      <xdr:spPr>
        <a:xfrm>
          <a:off x="10426700" y="673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66832</xdr:rowOff>
    </xdr:from>
    <xdr:ext cx="534377" cy="259045"/>
    <xdr:sp macro="" textlink="">
      <xdr:nvSpPr>
        <xdr:cNvPr id="129" name="【道路】&#10;一人当たり延長該当値テキスト">
          <a:extLst>
            <a:ext uri="{FF2B5EF4-FFF2-40B4-BE49-F238E27FC236}">
              <a16:creationId xmlns:a16="http://schemas.microsoft.com/office/drawing/2014/main" id="{38A209C8-11BD-4E78-A363-492D5B14C593}"/>
            </a:ext>
          </a:extLst>
        </xdr:cNvPr>
        <xdr:cNvSpPr txBox="1"/>
      </xdr:nvSpPr>
      <xdr:spPr>
        <a:xfrm>
          <a:off x="10515600" y="6581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50546</xdr:rowOff>
    </xdr:from>
    <xdr:to>
      <xdr:col>50</xdr:col>
      <xdr:colOff>165100</xdr:colOff>
      <xdr:row>39</xdr:row>
      <xdr:rowOff>152146</xdr:rowOff>
    </xdr:to>
    <xdr:sp macro="" textlink="">
      <xdr:nvSpPr>
        <xdr:cNvPr id="130" name="楕円 129">
          <a:extLst>
            <a:ext uri="{FF2B5EF4-FFF2-40B4-BE49-F238E27FC236}">
              <a16:creationId xmlns:a16="http://schemas.microsoft.com/office/drawing/2014/main" id="{15E27C7A-7E0B-4214-99D4-28CDA75449CE}"/>
            </a:ext>
          </a:extLst>
        </xdr:cNvPr>
        <xdr:cNvSpPr/>
      </xdr:nvSpPr>
      <xdr:spPr>
        <a:xfrm>
          <a:off x="9588500" y="673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94755</xdr:rowOff>
    </xdr:from>
    <xdr:to>
      <xdr:col>55</xdr:col>
      <xdr:colOff>0</xdr:colOff>
      <xdr:row>39</xdr:row>
      <xdr:rowOff>101346</xdr:rowOff>
    </xdr:to>
    <xdr:cxnSp macro="">
      <xdr:nvCxnSpPr>
        <xdr:cNvPr id="131" name="直線コネクタ 130">
          <a:extLst>
            <a:ext uri="{FF2B5EF4-FFF2-40B4-BE49-F238E27FC236}">
              <a16:creationId xmlns:a16="http://schemas.microsoft.com/office/drawing/2014/main" id="{533F36EE-9B33-4795-A9B0-749DD0007A79}"/>
            </a:ext>
          </a:extLst>
        </xdr:cNvPr>
        <xdr:cNvCxnSpPr/>
      </xdr:nvCxnSpPr>
      <xdr:spPr>
        <a:xfrm flipV="1">
          <a:off x="9639300" y="6781305"/>
          <a:ext cx="838200" cy="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57290</xdr:rowOff>
    </xdr:from>
    <xdr:to>
      <xdr:col>46</xdr:col>
      <xdr:colOff>38100</xdr:colOff>
      <xdr:row>39</xdr:row>
      <xdr:rowOff>158890</xdr:rowOff>
    </xdr:to>
    <xdr:sp macro="" textlink="">
      <xdr:nvSpPr>
        <xdr:cNvPr id="132" name="楕円 131">
          <a:extLst>
            <a:ext uri="{FF2B5EF4-FFF2-40B4-BE49-F238E27FC236}">
              <a16:creationId xmlns:a16="http://schemas.microsoft.com/office/drawing/2014/main" id="{A5C00CC7-410A-49D6-B179-1703B9D47EF8}"/>
            </a:ext>
          </a:extLst>
        </xdr:cNvPr>
        <xdr:cNvSpPr/>
      </xdr:nvSpPr>
      <xdr:spPr>
        <a:xfrm>
          <a:off x="8699500" y="674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101346</xdr:rowOff>
    </xdr:from>
    <xdr:to>
      <xdr:col>50</xdr:col>
      <xdr:colOff>114300</xdr:colOff>
      <xdr:row>39</xdr:row>
      <xdr:rowOff>108090</xdr:rowOff>
    </xdr:to>
    <xdr:cxnSp macro="">
      <xdr:nvCxnSpPr>
        <xdr:cNvPr id="133" name="直線コネクタ 132">
          <a:extLst>
            <a:ext uri="{FF2B5EF4-FFF2-40B4-BE49-F238E27FC236}">
              <a16:creationId xmlns:a16="http://schemas.microsoft.com/office/drawing/2014/main" id="{AE8F4353-0137-4D2E-8E8E-88E46BEA36FF}"/>
            </a:ext>
          </a:extLst>
        </xdr:cNvPr>
        <xdr:cNvCxnSpPr/>
      </xdr:nvCxnSpPr>
      <xdr:spPr>
        <a:xfrm flipV="1">
          <a:off x="8750300" y="6787896"/>
          <a:ext cx="8890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62947</xdr:rowOff>
    </xdr:from>
    <xdr:to>
      <xdr:col>41</xdr:col>
      <xdr:colOff>101600</xdr:colOff>
      <xdr:row>39</xdr:row>
      <xdr:rowOff>164547</xdr:rowOff>
    </xdr:to>
    <xdr:sp macro="" textlink="">
      <xdr:nvSpPr>
        <xdr:cNvPr id="134" name="楕円 133">
          <a:extLst>
            <a:ext uri="{FF2B5EF4-FFF2-40B4-BE49-F238E27FC236}">
              <a16:creationId xmlns:a16="http://schemas.microsoft.com/office/drawing/2014/main" id="{84CB9C08-3A2F-4090-9F27-A29F022934C1}"/>
            </a:ext>
          </a:extLst>
        </xdr:cNvPr>
        <xdr:cNvSpPr/>
      </xdr:nvSpPr>
      <xdr:spPr>
        <a:xfrm>
          <a:off x="7810500" y="674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108090</xdr:rowOff>
    </xdr:from>
    <xdr:to>
      <xdr:col>45</xdr:col>
      <xdr:colOff>177800</xdr:colOff>
      <xdr:row>39</xdr:row>
      <xdr:rowOff>113747</xdr:rowOff>
    </xdr:to>
    <xdr:cxnSp macro="">
      <xdr:nvCxnSpPr>
        <xdr:cNvPr id="135" name="直線コネクタ 134">
          <a:extLst>
            <a:ext uri="{FF2B5EF4-FFF2-40B4-BE49-F238E27FC236}">
              <a16:creationId xmlns:a16="http://schemas.microsoft.com/office/drawing/2014/main" id="{6368044E-A531-4413-99C8-4F51CAB2D6E8}"/>
            </a:ext>
          </a:extLst>
        </xdr:cNvPr>
        <xdr:cNvCxnSpPr/>
      </xdr:nvCxnSpPr>
      <xdr:spPr>
        <a:xfrm flipV="1">
          <a:off x="7861300" y="6794640"/>
          <a:ext cx="889000" cy="5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100343</xdr:rowOff>
    </xdr:from>
    <xdr:to>
      <xdr:col>36</xdr:col>
      <xdr:colOff>165100</xdr:colOff>
      <xdr:row>40</xdr:row>
      <xdr:rowOff>30493</xdr:rowOff>
    </xdr:to>
    <xdr:sp macro="" textlink="">
      <xdr:nvSpPr>
        <xdr:cNvPr id="136" name="楕円 135">
          <a:extLst>
            <a:ext uri="{FF2B5EF4-FFF2-40B4-BE49-F238E27FC236}">
              <a16:creationId xmlns:a16="http://schemas.microsoft.com/office/drawing/2014/main" id="{AA06E768-AE86-477E-9CD1-BB6F2DCF2477}"/>
            </a:ext>
          </a:extLst>
        </xdr:cNvPr>
        <xdr:cNvSpPr/>
      </xdr:nvSpPr>
      <xdr:spPr>
        <a:xfrm>
          <a:off x="6921500" y="6786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113747</xdr:rowOff>
    </xdr:from>
    <xdr:to>
      <xdr:col>41</xdr:col>
      <xdr:colOff>50800</xdr:colOff>
      <xdr:row>39</xdr:row>
      <xdr:rowOff>151143</xdr:rowOff>
    </xdr:to>
    <xdr:cxnSp macro="">
      <xdr:nvCxnSpPr>
        <xdr:cNvPr id="137" name="直線コネクタ 136">
          <a:extLst>
            <a:ext uri="{FF2B5EF4-FFF2-40B4-BE49-F238E27FC236}">
              <a16:creationId xmlns:a16="http://schemas.microsoft.com/office/drawing/2014/main" id="{FA1D306E-763D-430D-898D-89ECEE8F84CE}"/>
            </a:ext>
          </a:extLst>
        </xdr:cNvPr>
        <xdr:cNvCxnSpPr/>
      </xdr:nvCxnSpPr>
      <xdr:spPr>
        <a:xfrm flipV="1">
          <a:off x="6972300" y="6800297"/>
          <a:ext cx="889000" cy="3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9F6401FC-780B-4C60-BBBC-74D22A880B87}"/>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DE00A4D1-815B-44EF-81C8-8928C5DB0B85}"/>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6D31F3BF-39CD-415B-AEB3-E3C36516B567}"/>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1" name="n_4aveValue【道路】&#10;一人当たり延長">
          <a:extLst>
            <a:ext uri="{FF2B5EF4-FFF2-40B4-BE49-F238E27FC236}">
              <a16:creationId xmlns:a16="http://schemas.microsoft.com/office/drawing/2014/main" id="{F67E8CFA-DB18-4B22-9BF5-B5FDFF7E32EA}"/>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168673</xdr:rowOff>
    </xdr:from>
    <xdr:ext cx="534377" cy="259045"/>
    <xdr:sp macro="" textlink="">
      <xdr:nvSpPr>
        <xdr:cNvPr id="142" name="n_1mainValue【道路】&#10;一人当たり延長">
          <a:extLst>
            <a:ext uri="{FF2B5EF4-FFF2-40B4-BE49-F238E27FC236}">
              <a16:creationId xmlns:a16="http://schemas.microsoft.com/office/drawing/2014/main" id="{8550754B-E6AE-48D7-940F-4FC99BC7F38D}"/>
            </a:ext>
          </a:extLst>
        </xdr:cNvPr>
        <xdr:cNvSpPr txBox="1"/>
      </xdr:nvSpPr>
      <xdr:spPr>
        <a:xfrm>
          <a:off x="9359411" y="651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3967</xdr:rowOff>
    </xdr:from>
    <xdr:ext cx="534377" cy="259045"/>
    <xdr:sp macro="" textlink="">
      <xdr:nvSpPr>
        <xdr:cNvPr id="143" name="n_2mainValue【道路】&#10;一人当たり延長">
          <a:extLst>
            <a:ext uri="{FF2B5EF4-FFF2-40B4-BE49-F238E27FC236}">
              <a16:creationId xmlns:a16="http://schemas.microsoft.com/office/drawing/2014/main" id="{92F94077-C23E-40D9-A93D-23C7A97DA62A}"/>
            </a:ext>
          </a:extLst>
        </xdr:cNvPr>
        <xdr:cNvSpPr txBox="1"/>
      </xdr:nvSpPr>
      <xdr:spPr>
        <a:xfrm>
          <a:off x="8483111" y="6519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9624</xdr:rowOff>
    </xdr:from>
    <xdr:ext cx="534377" cy="259045"/>
    <xdr:sp macro="" textlink="">
      <xdr:nvSpPr>
        <xdr:cNvPr id="144" name="n_3mainValue【道路】&#10;一人当たり延長">
          <a:extLst>
            <a:ext uri="{FF2B5EF4-FFF2-40B4-BE49-F238E27FC236}">
              <a16:creationId xmlns:a16="http://schemas.microsoft.com/office/drawing/2014/main" id="{6529945E-C5CE-4FEF-8FBD-23AF9837F09F}"/>
            </a:ext>
          </a:extLst>
        </xdr:cNvPr>
        <xdr:cNvSpPr txBox="1"/>
      </xdr:nvSpPr>
      <xdr:spPr>
        <a:xfrm>
          <a:off x="7594111" y="6524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21620</xdr:rowOff>
    </xdr:from>
    <xdr:ext cx="534377" cy="259045"/>
    <xdr:sp macro="" textlink="">
      <xdr:nvSpPr>
        <xdr:cNvPr id="145" name="n_4mainValue【道路】&#10;一人当たり延長">
          <a:extLst>
            <a:ext uri="{FF2B5EF4-FFF2-40B4-BE49-F238E27FC236}">
              <a16:creationId xmlns:a16="http://schemas.microsoft.com/office/drawing/2014/main" id="{FAB1EE96-C98E-4787-96C8-3E62C6B1D6B6}"/>
            </a:ext>
          </a:extLst>
        </xdr:cNvPr>
        <xdr:cNvSpPr txBox="1"/>
      </xdr:nvSpPr>
      <xdr:spPr>
        <a:xfrm>
          <a:off x="6705111" y="6879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39B5231-EF11-4696-89CE-BF4A7CE78DE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FFAA91A-3D2A-4943-A512-0BB1D008795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3C2D918-F5A1-4A39-B13A-1EE01DDBAF5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119CF4C-2A6B-4941-BE3E-F527DE1F5DC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86BB8BB-7CC0-4094-BF40-E5755CCE6D0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2332737-AC31-4F26-8C1C-DD95FB8449B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721FB1E7-E962-4519-B2F7-5CCF080A069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DCA2B0F-9ECD-47CC-A241-DE173605C60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25A32C0-9285-405E-856F-460C761E94F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037E426-EC29-40E6-B2B9-7D77DACD71E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50953D-3E1F-44E7-80E3-7B7B8BA9551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E2598ADF-201F-47DD-8D6F-C2D70217DBA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92DED633-C576-4083-A60F-91213A1C933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CE18A7AD-F1BA-4FE7-887C-1C2FE65E448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72D5BAFA-04D3-4DC2-B023-BAC960F6608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433BCDAB-518C-43B3-A6CF-691EB2547ADC}"/>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5329311C-8FA1-4C84-8029-7EC43CFFADD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E4EBCA36-AE2F-4E9B-BE73-83000C3C037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83447F6A-9860-43EA-9FFD-7B5F989B217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555F6A74-5B46-4112-A49A-66AA8C7784C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711B81B-30DC-4B3A-873C-01B26B19D27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D300C542-C413-45A8-9DE1-C4985A8B65E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5E6177B4-6878-4E3A-A302-D621A03E619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9B0191AA-02E9-4AD1-AD78-5A115229FEB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8A4E4268-EA39-471E-8827-94458970176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FE2E2F8A-6658-4ECC-A35F-2A99E5B98A33}"/>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8369377B-104E-4C1C-895E-A2C4FDC3C953}"/>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EE8BBA3A-001A-4D7C-942D-07ACECE10FB5}"/>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6E71240D-4B84-4CB3-8E0B-CE065CB3B022}"/>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87A82A33-D4F3-46AE-966C-6E44CA445382}"/>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1A475952-CF13-4321-8F20-C579C2056D28}"/>
            </a:ext>
          </a:extLst>
        </xdr:cNvPr>
        <xdr:cNvSpPr txBox="1"/>
      </xdr:nvSpPr>
      <xdr:spPr>
        <a:xfrm>
          <a:off x="4673600" y="10430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0363319D-22B3-403A-A2FE-FFD9310E8CC8}"/>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D94A5F34-7899-4464-BEBA-A098ED768020}"/>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2D49A441-2C72-4083-B92D-549C0ED8503A}"/>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D994E392-881B-475A-9BD3-240702255273}"/>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7EBEE9A6-EAE7-4E67-853B-770E7C75BB80}"/>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2B27848-C031-4969-8D93-8E819580B15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34659B5-9CCF-4A99-9280-15A13D86036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BD29D18-AC25-4D0E-B510-A0398A17E0D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435278C-85E3-4419-B466-71456119756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8D588B8-7EB2-422D-8EF3-71CF96B643E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66766</xdr:rowOff>
    </xdr:from>
    <xdr:to>
      <xdr:col>24</xdr:col>
      <xdr:colOff>114300</xdr:colOff>
      <xdr:row>60</xdr:row>
      <xdr:rowOff>168366</xdr:rowOff>
    </xdr:to>
    <xdr:sp macro="" textlink="">
      <xdr:nvSpPr>
        <xdr:cNvPr id="187" name="楕円 186">
          <a:extLst>
            <a:ext uri="{FF2B5EF4-FFF2-40B4-BE49-F238E27FC236}">
              <a16:creationId xmlns:a16="http://schemas.microsoft.com/office/drawing/2014/main" id="{B8BF5894-1E81-4A29-8375-6ADE88133A15}"/>
            </a:ext>
          </a:extLst>
        </xdr:cNvPr>
        <xdr:cNvSpPr/>
      </xdr:nvSpPr>
      <xdr:spPr>
        <a:xfrm>
          <a:off x="4584700" y="1035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89643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137DB048-4C32-4ADE-9D1F-B6B993034CCA}"/>
            </a:ext>
          </a:extLst>
        </xdr:cNvPr>
        <xdr:cNvSpPr txBox="1"/>
      </xdr:nvSpPr>
      <xdr:spPr>
        <a:xfrm>
          <a:off x="4673600" y="10205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39007</xdr:rowOff>
    </xdr:from>
    <xdr:to>
      <xdr:col>20</xdr:col>
      <xdr:colOff>38100</xdr:colOff>
      <xdr:row>60</xdr:row>
      <xdr:rowOff>140607</xdr:rowOff>
    </xdr:to>
    <xdr:sp macro="" textlink="">
      <xdr:nvSpPr>
        <xdr:cNvPr id="189" name="楕円 188">
          <a:extLst>
            <a:ext uri="{FF2B5EF4-FFF2-40B4-BE49-F238E27FC236}">
              <a16:creationId xmlns:a16="http://schemas.microsoft.com/office/drawing/2014/main" id="{DC2660BA-4444-423F-9AB0-B3867C9B1EFF}"/>
            </a:ext>
          </a:extLst>
        </xdr:cNvPr>
        <xdr:cNvSpPr/>
      </xdr:nvSpPr>
      <xdr:spPr>
        <a:xfrm>
          <a:off x="3746500" y="103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89807</xdr:rowOff>
    </xdr:from>
    <xdr:to>
      <xdr:col>24</xdr:col>
      <xdr:colOff>63500</xdr:colOff>
      <xdr:row>60</xdr:row>
      <xdr:rowOff>117566</xdr:rowOff>
    </xdr:to>
    <xdr:cxnSp macro="">
      <xdr:nvCxnSpPr>
        <xdr:cNvPr id="190" name="直線コネクタ 189">
          <a:extLst>
            <a:ext uri="{FF2B5EF4-FFF2-40B4-BE49-F238E27FC236}">
              <a16:creationId xmlns:a16="http://schemas.microsoft.com/office/drawing/2014/main" id="{4AC7AEB1-DD72-4D8E-B19A-CB0370F2D94C}"/>
            </a:ext>
          </a:extLst>
        </xdr:cNvPr>
        <xdr:cNvCxnSpPr/>
      </xdr:nvCxnSpPr>
      <xdr:spPr>
        <a:xfrm>
          <a:off x="3797300" y="10376807"/>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9616</xdr:rowOff>
    </xdr:from>
    <xdr:to>
      <xdr:col>15</xdr:col>
      <xdr:colOff>101600</xdr:colOff>
      <xdr:row>60</xdr:row>
      <xdr:rowOff>111216</xdr:rowOff>
    </xdr:to>
    <xdr:sp macro="" textlink="">
      <xdr:nvSpPr>
        <xdr:cNvPr id="191" name="楕円 190">
          <a:extLst>
            <a:ext uri="{FF2B5EF4-FFF2-40B4-BE49-F238E27FC236}">
              <a16:creationId xmlns:a16="http://schemas.microsoft.com/office/drawing/2014/main" id="{C24B28CA-C5F6-4127-A3B1-720C610AB70F}"/>
            </a:ext>
          </a:extLst>
        </xdr:cNvPr>
        <xdr:cNvSpPr/>
      </xdr:nvSpPr>
      <xdr:spPr>
        <a:xfrm>
          <a:off x="2857500" y="1029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60416</xdr:rowOff>
    </xdr:from>
    <xdr:to>
      <xdr:col>19</xdr:col>
      <xdr:colOff>177800</xdr:colOff>
      <xdr:row>60</xdr:row>
      <xdr:rowOff>89807</xdr:rowOff>
    </xdr:to>
    <xdr:cxnSp macro="">
      <xdr:nvCxnSpPr>
        <xdr:cNvPr id="192" name="直線コネクタ 191">
          <a:extLst>
            <a:ext uri="{FF2B5EF4-FFF2-40B4-BE49-F238E27FC236}">
              <a16:creationId xmlns:a16="http://schemas.microsoft.com/office/drawing/2014/main" id="{BA9EA27C-7AF1-4F74-BA0B-9C3A9B7ECCC5}"/>
            </a:ext>
          </a:extLst>
        </xdr:cNvPr>
        <xdr:cNvCxnSpPr/>
      </xdr:nvCxnSpPr>
      <xdr:spPr>
        <a:xfrm>
          <a:off x="2908300" y="1034741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153307</xdr:rowOff>
    </xdr:from>
    <xdr:to>
      <xdr:col>10</xdr:col>
      <xdr:colOff>165100</xdr:colOff>
      <xdr:row>60</xdr:row>
      <xdr:rowOff>83457</xdr:rowOff>
    </xdr:to>
    <xdr:sp macro="" textlink="">
      <xdr:nvSpPr>
        <xdr:cNvPr id="193" name="楕円 192">
          <a:extLst>
            <a:ext uri="{FF2B5EF4-FFF2-40B4-BE49-F238E27FC236}">
              <a16:creationId xmlns:a16="http://schemas.microsoft.com/office/drawing/2014/main" id="{9FD14D9B-F4E1-42D0-B3B6-A42BD2199026}"/>
            </a:ext>
          </a:extLst>
        </xdr:cNvPr>
        <xdr:cNvSpPr/>
      </xdr:nvSpPr>
      <xdr:spPr>
        <a:xfrm>
          <a:off x="1968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32657</xdr:rowOff>
    </xdr:from>
    <xdr:to>
      <xdr:col>15</xdr:col>
      <xdr:colOff>50800</xdr:colOff>
      <xdr:row>60</xdr:row>
      <xdr:rowOff>60416</xdr:rowOff>
    </xdr:to>
    <xdr:cxnSp macro="">
      <xdr:nvCxnSpPr>
        <xdr:cNvPr id="194" name="直線コネクタ 193">
          <a:extLst>
            <a:ext uri="{FF2B5EF4-FFF2-40B4-BE49-F238E27FC236}">
              <a16:creationId xmlns:a16="http://schemas.microsoft.com/office/drawing/2014/main" id="{F4A3F519-E4DE-44BA-85EC-57926402E6A1}"/>
            </a:ext>
          </a:extLst>
        </xdr:cNvPr>
        <xdr:cNvCxnSpPr/>
      </xdr:nvCxnSpPr>
      <xdr:spPr>
        <a:xfrm>
          <a:off x="2019300" y="1031965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123916</xdr:rowOff>
    </xdr:from>
    <xdr:to>
      <xdr:col>6</xdr:col>
      <xdr:colOff>38100</xdr:colOff>
      <xdr:row>60</xdr:row>
      <xdr:rowOff>54066</xdr:rowOff>
    </xdr:to>
    <xdr:sp macro="" textlink="">
      <xdr:nvSpPr>
        <xdr:cNvPr id="195" name="楕円 194">
          <a:extLst>
            <a:ext uri="{FF2B5EF4-FFF2-40B4-BE49-F238E27FC236}">
              <a16:creationId xmlns:a16="http://schemas.microsoft.com/office/drawing/2014/main" id="{53640C6C-BE35-49C2-8D40-CE7CC6F93629}"/>
            </a:ext>
          </a:extLst>
        </xdr:cNvPr>
        <xdr:cNvSpPr/>
      </xdr:nvSpPr>
      <xdr:spPr>
        <a:xfrm>
          <a:off x="1079500" y="102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3266</xdr:rowOff>
    </xdr:from>
    <xdr:to>
      <xdr:col>10</xdr:col>
      <xdr:colOff>114300</xdr:colOff>
      <xdr:row>60</xdr:row>
      <xdr:rowOff>32657</xdr:rowOff>
    </xdr:to>
    <xdr:cxnSp macro="">
      <xdr:nvCxnSpPr>
        <xdr:cNvPr id="196" name="直線コネクタ 195">
          <a:extLst>
            <a:ext uri="{FF2B5EF4-FFF2-40B4-BE49-F238E27FC236}">
              <a16:creationId xmlns:a16="http://schemas.microsoft.com/office/drawing/2014/main" id="{9E410B4E-D36C-4A36-9AEF-63890CAA7C4E}"/>
            </a:ext>
          </a:extLst>
        </xdr:cNvPr>
        <xdr:cNvCxnSpPr/>
      </xdr:nvCxnSpPr>
      <xdr:spPr>
        <a:xfrm>
          <a:off x="1130300" y="1029026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7385B504-CF16-4288-AC03-4B2ED477EAD5}"/>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60ACA885-C4FF-4C10-A58F-BF70BAD3C323}"/>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10F1452-F595-4A1D-8645-94AD451C4804}"/>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DD11249B-35F7-408A-990A-9E69C8C6D2F6}"/>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157134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C3B454C1-4485-43B5-AFBD-F24AC213DAF1}"/>
            </a:ext>
          </a:extLst>
        </xdr:cNvPr>
        <xdr:cNvSpPr txBox="1"/>
      </xdr:nvSpPr>
      <xdr:spPr>
        <a:xfrm>
          <a:off x="35820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127743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C13CBD69-2C14-440C-8A8E-A2D8E2AF61FB}"/>
            </a:ext>
          </a:extLst>
        </xdr:cNvPr>
        <xdr:cNvSpPr txBox="1"/>
      </xdr:nvSpPr>
      <xdr:spPr>
        <a:xfrm>
          <a:off x="2705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99984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77684CAA-8B11-4E2E-B3D1-AC50D9C92FB7}"/>
            </a:ext>
          </a:extLst>
        </xdr:cNvPr>
        <xdr:cNvSpPr txBox="1"/>
      </xdr:nvSpPr>
      <xdr:spPr>
        <a:xfrm>
          <a:off x="1816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70593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34FB43B3-F78A-494F-9290-4E96745B9806}"/>
            </a:ext>
          </a:extLst>
        </xdr:cNvPr>
        <xdr:cNvSpPr txBox="1"/>
      </xdr:nvSpPr>
      <xdr:spPr>
        <a:xfrm>
          <a:off x="927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08FA307-7511-47CF-814F-90337167F27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A1CF728-8600-41C4-AD02-58A44C15CB1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7A46B15-539C-47AC-BC21-2F7C345BB92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A98150A-D4A9-4D15-911C-829C9A6F6D5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FD446AF-97F8-48ED-ACA6-03D567BE2A5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8FAC0B2-4373-4D4B-B37C-716E30C26C0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50B1E7C-2A97-4739-B681-C9EF3AB94EC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BEA7197-3A80-4C07-A5F7-09E76E0E952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C03D2F5-0342-45D5-9022-6E25FB83843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620ED24-C441-4754-859B-B7B8D82A781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5C728347-193C-4973-8BAA-DA24F1B7C746}"/>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10953B83-B278-47D4-9B04-C5C7C56A2E87}"/>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273AD38F-3D0F-4454-A64C-ED20514A1E49}"/>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52C0B9FA-DA5C-4B9F-A60E-D8916764A4DD}"/>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A7C1FF78-00C0-4DEB-BF3C-57D39869BC1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F5CB0370-0A2A-4052-A413-76975561B73E}"/>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C13238D5-5CEA-49AB-B819-354B1AC60F74}"/>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A82B27C0-A1FE-4262-96EC-2EB6C68E09DE}"/>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86D6C857-D07D-41CD-BA52-1BB4AB6E4987}"/>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C5E3008E-DA3C-4E2F-B577-743595568AD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A795B536-1669-422D-A7F1-74AE87651ED7}"/>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50F6F4EE-55BA-490E-A07E-DD8F1AF775C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CC2B667-1FBA-48BB-884D-531F3785A23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B1D6157-BEAC-4B5B-B7EC-635FDA4C9D6C}"/>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81F4D07-9285-4AD3-8552-BC74C1F184D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6F93FDDF-1012-4E99-961F-0951D6F39D6A}"/>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69E6A3E6-F0BC-4AC8-B63A-DBFD13E0BFC9}"/>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D3DD46C6-97C9-4E79-8BE3-E62956B80D85}"/>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23D3CEFF-4E2B-46DA-A710-D92CB12C6EBE}"/>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7AB8F094-DB51-4B1C-AD14-5D68E88513E3}"/>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DFD2E53B-C25C-45D2-9984-A30CF1D91DA2}"/>
            </a:ext>
          </a:extLst>
        </xdr:cNvPr>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C89A913A-8214-4A8D-A203-670B4E81F80E}"/>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F9087AFA-5FF2-45B6-89FC-40BE20A3282A}"/>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F8431C8D-27CE-4FEC-9948-5E9C8D9AF391}"/>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629C2C0F-9F74-41FC-8910-2E62E427F276}"/>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0" name="フローチャート: 判断 239">
          <a:extLst>
            <a:ext uri="{FF2B5EF4-FFF2-40B4-BE49-F238E27FC236}">
              <a16:creationId xmlns:a16="http://schemas.microsoft.com/office/drawing/2014/main" id="{A61799F1-ABEB-43D9-A67F-3FC0933AC9A0}"/>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4E011F4-99B3-4117-A9F2-D932436DA71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A08670A-08FF-47C4-9144-02919B5C090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1EDC6A7-B6E1-4203-96E7-5DA43A7844B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F3814AB-5021-43F8-89BA-E476E5FAB88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B69E74F-1503-40E1-B4A2-0F3E36FE8E7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44833</xdr:rowOff>
    </xdr:from>
    <xdr:to>
      <xdr:col>55</xdr:col>
      <xdr:colOff>50800</xdr:colOff>
      <xdr:row>63</xdr:row>
      <xdr:rowOff>146433</xdr:rowOff>
    </xdr:to>
    <xdr:sp macro="" textlink="">
      <xdr:nvSpPr>
        <xdr:cNvPr id="246" name="楕円 245">
          <a:extLst>
            <a:ext uri="{FF2B5EF4-FFF2-40B4-BE49-F238E27FC236}">
              <a16:creationId xmlns:a16="http://schemas.microsoft.com/office/drawing/2014/main" id="{849355DC-36A1-4045-9F8D-9137C9B1F0D4}"/>
            </a:ext>
          </a:extLst>
        </xdr:cNvPr>
        <xdr:cNvSpPr/>
      </xdr:nvSpPr>
      <xdr:spPr>
        <a:xfrm>
          <a:off x="10426700" y="1084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23260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30581BF-3ECE-44BA-868B-264492964E90}"/>
            </a:ext>
          </a:extLst>
        </xdr:cNvPr>
        <xdr:cNvSpPr txBox="1"/>
      </xdr:nvSpPr>
      <xdr:spPr>
        <a:xfrm>
          <a:off x="10515600" y="10824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47793</xdr:rowOff>
    </xdr:from>
    <xdr:to>
      <xdr:col>50</xdr:col>
      <xdr:colOff>165100</xdr:colOff>
      <xdr:row>63</xdr:row>
      <xdr:rowOff>149393</xdr:rowOff>
    </xdr:to>
    <xdr:sp macro="" textlink="">
      <xdr:nvSpPr>
        <xdr:cNvPr id="248" name="楕円 247">
          <a:extLst>
            <a:ext uri="{FF2B5EF4-FFF2-40B4-BE49-F238E27FC236}">
              <a16:creationId xmlns:a16="http://schemas.microsoft.com/office/drawing/2014/main" id="{1BAF9FA4-7838-4A59-9467-DE40184D65FC}"/>
            </a:ext>
          </a:extLst>
        </xdr:cNvPr>
        <xdr:cNvSpPr/>
      </xdr:nvSpPr>
      <xdr:spPr>
        <a:xfrm>
          <a:off x="9588500" y="1084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95633</xdr:rowOff>
    </xdr:from>
    <xdr:to>
      <xdr:col>55</xdr:col>
      <xdr:colOff>0</xdr:colOff>
      <xdr:row>63</xdr:row>
      <xdr:rowOff>98593</xdr:rowOff>
    </xdr:to>
    <xdr:cxnSp macro="">
      <xdr:nvCxnSpPr>
        <xdr:cNvPr id="249" name="直線コネクタ 248">
          <a:extLst>
            <a:ext uri="{FF2B5EF4-FFF2-40B4-BE49-F238E27FC236}">
              <a16:creationId xmlns:a16="http://schemas.microsoft.com/office/drawing/2014/main" id="{D5A81EF5-F566-4488-A734-E2764B60F86D}"/>
            </a:ext>
          </a:extLst>
        </xdr:cNvPr>
        <xdr:cNvCxnSpPr/>
      </xdr:nvCxnSpPr>
      <xdr:spPr>
        <a:xfrm flipV="1">
          <a:off x="9639300" y="10896983"/>
          <a:ext cx="838200" cy="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50843</xdr:rowOff>
    </xdr:from>
    <xdr:to>
      <xdr:col>46</xdr:col>
      <xdr:colOff>38100</xdr:colOff>
      <xdr:row>63</xdr:row>
      <xdr:rowOff>152443</xdr:rowOff>
    </xdr:to>
    <xdr:sp macro="" textlink="">
      <xdr:nvSpPr>
        <xdr:cNvPr id="250" name="楕円 249">
          <a:extLst>
            <a:ext uri="{FF2B5EF4-FFF2-40B4-BE49-F238E27FC236}">
              <a16:creationId xmlns:a16="http://schemas.microsoft.com/office/drawing/2014/main" id="{461F2DA4-8240-4CE0-B4AC-226A5E035623}"/>
            </a:ext>
          </a:extLst>
        </xdr:cNvPr>
        <xdr:cNvSpPr/>
      </xdr:nvSpPr>
      <xdr:spPr>
        <a:xfrm>
          <a:off x="8699500" y="1085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98593</xdr:rowOff>
    </xdr:from>
    <xdr:to>
      <xdr:col>50</xdr:col>
      <xdr:colOff>114300</xdr:colOff>
      <xdr:row>63</xdr:row>
      <xdr:rowOff>101643</xdr:rowOff>
    </xdr:to>
    <xdr:cxnSp macro="">
      <xdr:nvCxnSpPr>
        <xdr:cNvPr id="251" name="直線コネクタ 250">
          <a:extLst>
            <a:ext uri="{FF2B5EF4-FFF2-40B4-BE49-F238E27FC236}">
              <a16:creationId xmlns:a16="http://schemas.microsoft.com/office/drawing/2014/main" id="{CD6092AE-0686-4287-96F9-AF287186D337}"/>
            </a:ext>
          </a:extLst>
        </xdr:cNvPr>
        <xdr:cNvCxnSpPr/>
      </xdr:nvCxnSpPr>
      <xdr:spPr>
        <a:xfrm flipV="1">
          <a:off x="8750300" y="10899943"/>
          <a:ext cx="889000"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53394</xdr:rowOff>
    </xdr:from>
    <xdr:to>
      <xdr:col>41</xdr:col>
      <xdr:colOff>101600</xdr:colOff>
      <xdr:row>63</xdr:row>
      <xdr:rowOff>154994</xdr:rowOff>
    </xdr:to>
    <xdr:sp macro="" textlink="">
      <xdr:nvSpPr>
        <xdr:cNvPr id="252" name="楕円 251">
          <a:extLst>
            <a:ext uri="{FF2B5EF4-FFF2-40B4-BE49-F238E27FC236}">
              <a16:creationId xmlns:a16="http://schemas.microsoft.com/office/drawing/2014/main" id="{FB9D784B-E91E-4D65-B5D3-6564AB9D1E96}"/>
            </a:ext>
          </a:extLst>
        </xdr:cNvPr>
        <xdr:cNvSpPr/>
      </xdr:nvSpPr>
      <xdr:spPr>
        <a:xfrm>
          <a:off x="7810500" y="1085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101643</xdr:rowOff>
    </xdr:from>
    <xdr:to>
      <xdr:col>45</xdr:col>
      <xdr:colOff>177800</xdr:colOff>
      <xdr:row>63</xdr:row>
      <xdr:rowOff>104194</xdr:rowOff>
    </xdr:to>
    <xdr:cxnSp macro="">
      <xdr:nvCxnSpPr>
        <xdr:cNvPr id="253" name="直線コネクタ 252">
          <a:extLst>
            <a:ext uri="{FF2B5EF4-FFF2-40B4-BE49-F238E27FC236}">
              <a16:creationId xmlns:a16="http://schemas.microsoft.com/office/drawing/2014/main" id="{833C7ED6-604C-4813-A9FE-32A9DFDA5C84}"/>
            </a:ext>
          </a:extLst>
        </xdr:cNvPr>
        <xdr:cNvCxnSpPr/>
      </xdr:nvCxnSpPr>
      <xdr:spPr>
        <a:xfrm flipV="1">
          <a:off x="7861300" y="10902993"/>
          <a:ext cx="889000" cy="2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56016</xdr:rowOff>
    </xdr:from>
    <xdr:to>
      <xdr:col>36</xdr:col>
      <xdr:colOff>165100</xdr:colOff>
      <xdr:row>63</xdr:row>
      <xdr:rowOff>157616</xdr:rowOff>
    </xdr:to>
    <xdr:sp macro="" textlink="">
      <xdr:nvSpPr>
        <xdr:cNvPr id="254" name="楕円 253">
          <a:extLst>
            <a:ext uri="{FF2B5EF4-FFF2-40B4-BE49-F238E27FC236}">
              <a16:creationId xmlns:a16="http://schemas.microsoft.com/office/drawing/2014/main" id="{C0F5648A-B699-4109-8F2A-7D528628EC1E}"/>
            </a:ext>
          </a:extLst>
        </xdr:cNvPr>
        <xdr:cNvSpPr/>
      </xdr:nvSpPr>
      <xdr:spPr>
        <a:xfrm>
          <a:off x="6921500" y="1085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104194</xdr:rowOff>
    </xdr:from>
    <xdr:to>
      <xdr:col>41</xdr:col>
      <xdr:colOff>50800</xdr:colOff>
      <xdr:row>63</xdr:row>
      <xdr:rowOff>106816</xdr:rowOff>
    </xdr:to>
    <xdr:cxnSp macro="">
      <xdr:nvCxnSpPr>
        <xdr:cNvPr id="255" name="直線コネクタ 254">
          <a:extLst>
            <a:ext uri="{FF2B5EF4-FFF2-40B4-BE49-F238E27FC236}">
              <a16:creationId xmlns:a16="http://schemas.microsoft.com/office/drawing/2014/main" id="{B95C0668-A704-4A14-819B-62BC77ACFEDD}"/>
            </a:ext>
          </a:extLst>
        </xdr:cNvPr>
        <xdr:cNvCxnSpPr/>
      </xdr:nvCxnSpPr>
      <xdr:spPr>
        <a:xfrm flipV="1">
          <a:off x="6972300" y="10905544"/>
          <a:ext cx="889000" cy="2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16B50D06-EA6E-404A-BECB-58EC0CA51389}"/>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CAC641EB-3046-438E-895F-5D48C6B3BD50}"/>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FB980ECB-67D0-47EB-89CD-AD94ACE11961}"/>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AE689F5E-F397-4284-8913-A970D1890861}"/>
            </a:ext>
          </a:extLst>
        </xdr:cNvPr>
        <xdr:cNvSpPr txBox="1"/>
      </xdr:nvSpPr>
      <xdr:spPr>
        <a:xfrm>
          <a:off x="6672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140520</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D16A6EB9-92F8-431A-B962-9DEEE32956AA}"/>
            </a:ext>
          </a:extLst>
        </xdr:cNvPr>
        <xdr:cNvSpPr txBox="1"/>
      </xdr:nvSpPr>
      <xdr:spPr>
        <a:xfrm>
          <a:off x="9327095" y="10941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143570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A8C3E8BF-52DE-42BF-8014-15CEFB82273A}"/>
            </a:ext>
          </a:extLst>
        </xdr:cNvPr>
        <xdr:cNvSpPr txBox="1"/>
      </xdr:nvSpPr>
      <xdr:spPr>
        <a:xfrm>
          <a:off x="8450795" y="10944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146121</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AE3A4EA2-BCA3-4485-98D2-A5B4C63E8127}"/>
            </a:ext>
          </a:extLst>
        </xdr:cNvPr>
        <xdr:cNvSpPr txBox="1"/>
      </xdr:nvSpPr>
      <xdr:spPr>
        <a:xfrm>
          <a:off x="7561795" y="1094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148743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B404D41-C2B4-4898-BAF1-DA5E7BF38EB6}"/>
            </a:ext>
          </a:extLst>
        </xdr:cNvPr>
        <xdr:cNvSpPr txBox="1"/>
      </xdr:nvSpPr>
      <xdr:spPr>
        <a:xfrm>
          <a:off x="6672795" y="10950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8E3AB30-A709-4DA5-B929-507CF30449C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1D56846-C975-4AFA-9EE5-99FFD9C0058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CED19D8-5026-4D79-8019-F5B3FBA0B05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3E6A593-CB91-4258-95DD-41DDA4032B9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AF5C872-F8ED-4E68-881F-C1C91E9911D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FDD90A5-F1C9-4C19-8B64-67011973840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C24C5C0-AF12-4D0F-B0DD-BF464BF33F3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FE7930F-38F6-480A-B688-40D9CB4665B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ED4F86F-4067-4A28-93AA-3AE99CED192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987CC621-5152-45CF-A7F8-D4A4099BDFA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E9192CB-336F-45F7-9121-6D793F63B1F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FCC511B-50B4-45B4-91D2-8DE124FDFF3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E42E557-9046-45B4-8CF3-E440C6E97B2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6EDF53B-9CBF-49D9-896E-AB3185EE48D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985DBDB0-0EA4-4229-B351-1F5157DB02D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11FE14BD-75C2-447E-BC7B-5FD6B98138A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F091B265-E3ED-4D1A-BFFF-D042B39D99C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3AB4570-6446-4DC7-B27D-61FE0C3BE90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C9C8FAF-7E0F-465C-B9C5-F0C7692E2B3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D4A8E70-4B13-490A-B3E5-8DF01A45477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F729E079-5213-43C2-BAFB-C171BE6AFA3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4669A1F-A86C-45EA-87B5-9058B5BD2A1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165FE380-DBD5-4862-8CE2-217EE166BD4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5D413249-5DE8-4894-8361-2E88431D30C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4C56C36F-AE82-435A-9684-1510FB325DBB}"/>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3E8BA8AE-4D61-4993-9506-77246559B1C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EA8B04F0-C202-4FDF-B8B4-7DA5F896F4AB}"/>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12B127-A258-4FBE-80C8-F4892D4E5105}"/>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1AF8D200-8C08-4D31-868F-5BCD4DE004BA}"/>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BFC69101-0270-4806-AA20-B4940AC02466}"/>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2E535DC0-ACB2-4E03-A796-25A5A9597593}"/>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44B8B7CF-D7A8-4FDA-983D-468FE32E7FA6}"/>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8557C9D8-2807-4C62-A02C-1286FCC9E917}"/>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B83DB64A-F20E-4FBF-BEB2-1FBAC46C3291}"/>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298" name="フローチャート: 判断 297">
          <a:extLst>
            <a:ext uri="{FF2B5EF4-FFF2-40B4-BE49-F238E27FC236}">
              <a16:creationId xmlns:a16="http://schemas.microsoft.com/office/drawing/2014/main" id="{C2ED1770-94DB-42F4-82AE-DD73E49E2052}"/>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F5A0F62-B3D2-42EF-9DA3-31B61ED55C4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422BD6B-4B2F-43A3-8EF4-899EB58E484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2E3E961-2E06-4272-92EC-23CBADBD681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16EA645-EEA7-4B6A-80F8-368ED29DC36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47EA41B-AC58-40D7-A5AF-419A7EA976E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111125</xdr:rowOff>
    </xdr:from>
    <xdr:to>
      <xdr:col>24</xdr:col>
      <xdr:colOff>114300</xdr:colOff>
      <xdr:row>86</xdr:row>
      <xdr:rowOff>41275</xdr:rowOff>
    </xdr:to>
    <xdr:sp macro="" textlink="">
      <xdr:nvSpPr>
        <xdr:cNvPr id="304" name="楕円 303">
          <a:extLst>
            <a:ext uri="{FF2B5EF4-FFF2-40B4-BE49-F238E27FC236}">
              <a16:creationId xmlns:a16="http://schemas.microsoft.com/office/drawing/2014/main" id="{969E6A6B-310F-4E16-8578-F0B74670B4A1}"/>
            </a:ext>
          </a:extLst>
        </xdr:cNvPr>
        <xdr:cNvSpPr/>
      </xdr:nvSpPr>
      <xdr:spPr>
        <a:xfrm>
          <a:off x="4584700" y="146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26052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5B11915B-EB87-4466-BD88-872B6D569573}"/>
            </a:ext>
          </a:extLst>
        </xdr:cNvPr>
        <xdr:cNvSpPr txBox="1"/>
      </xdr:nvSpPr>
      <xdr:spPr>
        <a:xfrm>
          <a:off x="4673600" y="1459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99695</xdr:rowOff>
    </xdr:from>
    <xdr:to>
      <xdr:col>20</xdr:col>
      <xdr:colOff>38100</xdr:colOff>
      <xdr:row>86</xdr:row>
      <xdr:rowOff>29845</xdr:rowOff>
    </xdr:to>
    <xdr:sp macro="" textlink="">
      <xdr:nvSpPr>
        <xdr:cNvPr id="306" name="楕円 305">
          <a:extLst>
            <a:ext uri="{FF2B5EF4-FFF2-40B4-BE49-F238E27FC236}">
              <a16:creationId xmlns:a16="http://schemas.microsoft.com/office/drawing/2014/main" id="{795F877B-A27D-42C7-B084-3C01E186600C}"/>
            </a:ext>
          </a:extLst>
        </xdr:cNvPr>
        <xdr:cNvSpPr/>
      </xdr:nvSpPr>
      <xdr:spPr>
        <a:xfrm>
          <a:off x="3746500" y="1467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150495</xdr:rowOff>
    </xdr:from>
    <xdr:to>
      <xdr:col>24</xdr:col>
      <xdr:colOff>63500</xdr:colOff>
      <xdr:row>85</xdr:row>
      <xdr:rowOff>161925</xdr:rowOff>
    </xdr:to>
    <xdr:cxnSp macro="">
      <xdr:nvCxnSpPr>
        <xdr:cNvPr id="307" name="直線コネクタ 306">
          <a:extLst>
            <a:ext uri="{FF2B5EF4-FFF2-40B4-BE49-F238E27FC236}">
              <a16:creationId xmlns:a16="http://schemas.microsoft.com/office/drawing/2014/main" id="{B082F57A-0869-44DA-A98A-0448840E76A5}"/>
            </a:ext>
          </a:extLst>
        </xdr:cNvPr>
        <xdr:cNvCxnSpPr/>
      </xdr:nvCxnSpPr>
      <xdr:spPr>
        <a:xfrm>
          <a:off x="3797300" y="1472374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88264</xdr:rowOff>
    </xdr:from>
    <xdr:to>
      <xdr:col>15</xdr:col>
      <xdr:colOff>101600</xdr:colOff>
      <xdr:row>86</xdr:row>
      <xdr:rowOff>18414</xdr:rowOff>
    </xdr:to>
    <xdr:sp macro="" textlink="">
      <xdr:nvSpPr>
        <xdr:cNvPr id="308" name="楕円 307">
          <a:extLst>
            <a:ext uri="{FF2B5EF4-FFF2-40B4-BE49-F238E27FC236}">
              <a16:creationId xmlns:a16="http://schemas.microsoft.com/office/drawing/2014/main" id="{DF56C296-D2B5-4120-87DE-4A89164B19F8}"/>
            </a:ext>
          </a:extLst>
        </xdr:cNvPr>
        <xdr:cNvSpPr/>
      </xdr:nvSpPr>
      <xdr:spPr>
        <a:xfrm>
          <a:off x="2857500" y="1466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139064</xdr:rowOff>
    </xdr:from>
    <xdr:to>
      <xdr:col>19</xdr:col>
      <xdr:colOff>177800</xdr:colOff>
      <xdr:row>85</xdr:row>
      <xdr:rowOff>150495</xdr:rowOff>
    </xdr:to>
    <xdr:cxnSp macro="">
      <xdr:nvCxnSpPr>
        <xdr:cNvPr id="309" name="直線コネクタ 308">
          <a:extLst>
            <a:ext uri="{FF2B5EF4-FFF2-40B4-BE49-F238E27FC236}">
              <a16:creationId xmlns:a16="http://schemas.microsoft.com/office/drawing/2014/main" id="{3C9B59CC-222E-4689-B3E7-FC05215CB233}"/>
            </a:ext>
          </a:extLst>
        </xdr:cNvPr>
        <xdr:cNvCxnSpPr/>
      </xdr:nvCxnSpPr>
      <xdr:spPr>
        <a:xfrm>
          <a:off x="2908300" y="14712314"/>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74930</xdr:rowOff>
    </xdr:from>
    <xdr:to>
      <xdr:col>10</xdr:col>
      <xdr:colOff>165100</xdr:colOff>
      <xdr:row>86</xdr:row>
      <xdr:rowOff>5080</xdr:rowOff>
    </xdr:to>
    <xdr:sp macro="" textlink="">
      <xdr:nvSpPr>
        <xdr:cNvPr id="310" name="楕円 309">
          <a:extLst>
            <a:ext uri="{FF2B5EF4-FFF2-40B4-BE49-F238E27FC236}">
              <a16:creationId xmlns:a16="http://schemas.microsoft.com/office/drawing/2014/main" id="{61157C9E-A95C-4AB5-9B4B-E089987C3C79}"/>
            </a:ext>
          </a:extLst>
        </xdr:cNvPr>
        <xdr:cNvSpPr/>
      </xdr:nvSpPr>
      <xdr:spPr>
        <a:xfrm>
          <a:off x="1968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125730</xdr:rowOff>
    </xdr:from>
    <xdr:to>
      <xdr:col>15</xdr:col>
      <xdr:colOff>50800</xdr:colOff>
      <xdr:row>85</xdr:row>
      <xdr:rowOff>139064</xdr:rowOff>
    </xdr:to>
    <xdr:cxnSp macro="">
      <xdr:nvCxnSpPr>
        <xdr:cNvPr id="311" name="直線コネクタ 310">
          <a:extLst>
            <a:ext uri="{FF2B5EF4-FFF2-40B4-BE49-F238E27FC236}">
              <a16:creationId xmlns:a16="http://schemas.microsoft.com/office/drawing/2014/main" id="{D5D8A7F9-A15B-4A58-AABB-4374F8F9F85D}"/>
            </a:ext>
          </a:extLst>
        </xdr:cNvPr>
        <xdr:cNvCxnSpPr/>
      </xdr:nvCxnSpPr>
      <xdr:spPr>
        <a:xfrm>
          <a:off x="2019300" y="14698980"/>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57786</xdr:rowOff>
    </xdr:from>
    <xdr:to>
      <xdr:col>6</xdr:col>
      <xdr:colOff>38100</xdr:colOff>
      <xdr:row>85</xdr:row>
      <xdr:rowOff>159386</xdr:rowOff>
    </xdr:to>
    <xdr:sp macro="" textlink="">
      <xdr:nvSpPr>
        <xdr:cNvPr id="312" name="楕円 311">
          <a:extLst>
            <a:ext uri="{FF2B5EF4-FFF2-40B4-BE49-F238E27FC236}">
              <a16:creationId xmlns:a16="http://schemas.microsoft.com/office/drawing/2014/main" id="{0F21DB7D-CEAD-4361-958C-4D33B33C91F5}"/>
            </a:ext>
          </a:extLst>
        </xdr:cNvPr>
        <xdr:cNvSpPr/>
      </xdr:nvSpPr>
      <xdr:spPr>
        <a:xfrm>
          <a:off x="1079500" y="146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108586</xdr:rowOff>
    </xdr:from>
    <xdr:to>
      <xdr:col>10</xdr:col>
      <xdr:colOff>114300</xdr:colOff>
      <xdr:row>85</xdr:row>
      <xdr:rowOff>125730</xdr:rowOff>
    </xdr:to>
    <xdr:cxnSp macro="">
      <xdr:nvCxnSpPr>
        <xdr:cNvPr id="313" name="直線コネクタ 312">
          <a:extLst>
            <a:ext uri="{FF2B5EF4-FFF2-40B4-BE49-F238E27FC236}">
              <a16:creationId xmlns:a16="http://schemas.microsoft.com/office/drawing/2014/main" id="{B9A86825-6A4C-4138-9272-9070F2FE521A}"/>
            </a:ext>
          </a:extLst>
        </xdr:cNvPr>
        <xdr:cNvCxnSpPr/>
      </xdr:nvCxnSpPr>
      <xdr:spPr>
        <a:xfrm>
          <a:off x="1130300" y="1468183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03E0F761-2D81-46B1-81A7-A87BD825910A}"/>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BD9FB1F3-3CEC-420A-AEFA-F16CB178C0B2}"/>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741CA310-C258-43B6-A121-5D3CE318B374}"/>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7" name="n_4aveValue【公営住宅】&#10;有形固定資産減価償却率">
          <a:extLst>
            <a:ext uri="{FF2B5EF4-FFF2-40B4-BE49-F238E27FC236}">
              <a16:creationId xmlns:a16="http://schemas.microsoft.com/office/drawing/2014/main" id="{BF820F07-14C9-44FE-8A4E-27745A11CC2C}"/>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20972</xdr:rowOff>
    </xdr:from>
    <xdr:ext cx="405111" cy="259045"/>
    <xdr:sp macro="" textlink="">
      <xdr:nvSpPr>
        <xdr:cNvPr id="318" name="n_1mainValue【公営住宅】&#10;有形固定資産減価償却率">
          <a:extLst>
            <a:ext uri="{FF2B5EF4-FFF2-40B4-BE49-F238E27FC236}">
              <a16:creationId xmlns:a16="http://schemas.microsoft.com/office/drawing/2014/main" id="{252F0865-9E0D-4134-BC07-65EE5C8A5335}"/>
            </a:ext>
          </a:extLst>
        </xdr:cNvPr>
        <xdr:cNvSpPr txBox="1"/>
      </xdr:nvSpPr>
      <xdr:spPr>
        <a:xfrm>
          <a:off x="3582044" y="1476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9541</xdr:rowOff>
    </xdr:from>
    <xdr:ext cx="405111" cy="259045"/>
    <xdr:sp macro="" textlink="">
      <xdr:nvSpPr>
        <xdr:cNvPr id="319" name="n_2mainValue【公営住宅】&#10;有形固定資産減価償却率">
          <a:extLst>
            <a:ext uri="{FF2B5EF4-FFF2-40B4-BE49-F238E27FC236}">
              <a16:creationId xmlns:a16="http://schemas.microsoft.com/office/drawing/2014/main" id="{24B4CBCB-769C-4B88-9423-72EB496B861C}"/>
            </a:ext>
          </a:extLst>
        </xdr:cNvPr>
        <xdr:cNvSpPr txBox="1"/>
      </xdr:nvSpPr>
      <xdr:spPr>
        <a:xfrm>
          <a:off x="2705744" y="1475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167657</xdr:rowOff>
    </xdr:from>
    <xdr:ext cx="405111" cy="259045"/>
    <xdr:sp macro="" textlink="">
      <xdr:nvSpPr>
        <xdr:cNvPr id="320" name="n_3mainValue【公営住宅】&#10;有形固定資産減価償却率">
          <a:extLst>
            <a:ext uri="{FF2B5EF4-FFF2-40B4-BE49-F238E27FC236}">
              <a16:creationId xmlns:a16="http://schemas.microsoft.com/office/drawing/2014/main" id="{07213CB1-19E6-4D30-B68F-1B4370762C9C}"/>
            </a:ext>
          </a:extLst>
        </xdr:cNvPr>
        <xdr:cNvSpPr txBox="1"/>
      </xdr:nvSpPr>
      <xdr:spPr>
        <a:xfrm>
          <a:off x="1816744" y="1474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150513</xdr:rowOff>
    </xdr:from>
    <xdr:ext cx="405111" cy="259045"/>
    <xdr:sp macro="" textlink="">
      <xdr:nvSpPr>
        <xdr:cNvPr id="321" name="n_4mainValue【公営住宅】&#10;有形固定資産減価償却率">
          <a:extLst>
            <a:ext uri="{FF2B5EF4-FFF2-40B4-BE49-F238E27FC236}">
              <a16:creationId xmlns:a16="http://schemas.microsoft.com/office/drawing/2014/main" id="{2D15607B-4B45-4BBC-85CE-C7A2EFB2F56D}"/>
            </a:ext>
          </a:extLst>
        </xdr:cNvPr>
        <xdr:cNvSpPr txBox="1"/>
      </xdr:nvSpPr>
      <xdr:spPr>
        <a:xfrm>
          <a:off x="927744" y="1472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3AFA870-677C-44F3-A1F4-26FADA0CFB4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AD150DB-FECD-45DA-9316-ED0E9E7D0E1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327F585-E65F-48B1-B93C-82181A18E54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1DB5705-0755-4F65-AD49-E5645BCFA5C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C8D41E2-F455-4E09-98B9-93FD2A96B89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07C28C9-E8AA-4743-A811-AE6F855F25D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F5EE359-C780-4409-94FC-A34E29D6A64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3235349-6AC9-4284-BA87-13B27E73DBC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554CEFA-E6D1-4DE0-95E7-1DF28B4FF35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68B64D8-F28F-4309-BFA3-4D9E5081792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8DBD5F32-3850-4E31-AD25-C4307C6A6C9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39A1F234-A721-475C-8EEF-EE70E9B0C77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485AC6FB-FE4E-41CF-871C-E59F160E70E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1E7E2083-D229-4B9D-A63A-83F0194C5E4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A8786A5-A1D8-4267-BA58-8E5FA918AE3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89991178-ECF1-4677-9EE6-DD13A96CE54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9643F090-5E38-4DE6-AED2-BB0E009E986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9D30C73B-CBDA-417A-BF18-6AA3751FA8C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9F590AFE-3207-4573-A944-087D0BC2CDD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1779F0B1-99C0-4C2B-A7AE-95947013A3B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BB612831-E186-414B-BEF0-65DAA402546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21531C7E-58F7-4F89-AF6B-90BDE8D3F3D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DE27F39-3EC9-4C81-AB80-2C5F4297241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3E153E10-48F1-4B7A-8F68-87270437D36F}"/>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A963857D-77BC-4F8B-A6A3-C2F3FF3B7DE0}"/>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F35A1C00-7309-4151-8B42-E3847836A829}"/>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0F64DC49-EFAA-4AF3-A259-BA33782919B9}"/>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8076A01A-B4C2-4160-9593-F02826FE507C}"/>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108602</xdr:rowOff>
    </xdr:from>
    <xdr:ext cx="469744" cy="259045"/>
    <xdr:sp macro="" textlink="">
      <xdr:nvSpPr>
        <xdr:cNvPr id="350" name="【公営住宅】&#10;一人当たり面積平均値テキスト">
          <a:extLst>
            <a:ext uri="{FF2B5EF4-FFF2-40B4-BE49-F238E27FC236}">
              <a16:creationId xmlns:a16="http://schemas.microsoft.com/office/drawing/2014/main" id="{4F01FBCF-9501-4132-A0A5-B034040D8B7B}"/>
            </a:ext>
          </a:extLst>
        </xdr:cNvPr>
        <xdr:cNvSpPr txBox="1"/>
      </xdr:nvSpPr>
      <xdr:spPr>
        <a:xfrm>
          <a:off x="10515600" y="1451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9A4DB533-75B1-4C56-8B8F-70A95C599C7C}"/>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161D2557-3A26-4450-9BC6-C744839935B5}"/>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022AC36A-BC89-4B12-9BFD-77C16EB4593A}"/>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0E6397D5-CBC4-4402-9F21-0FDABC5D8137}"/>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100457</xdr:rowOff>
    </xdr:from>
    <xdr:to>
      <xdr:col>36</xdr:col>
      <xdr:colOff>165100</xdr:colOff>
      <xdr:row>86</xdr:row>
      <xdr:rowOff>30607</xdr:rowOff>
    </xdr:to>
    <xdr:sp macro="" textlink="">
      <xdr:nvSpPr>
        <xdr:cNvPr id="355" name="フローチャート: 判断 354">
          <a:extLst>
            <a:ext uri="{FF2B5EF4-FFF2-40B4-BE49-F238E27FC236}">
              <a16:creationId xmlns:a16="http://schemas.microsoft.com/office/drawing/2014/main" id="{A239D5E0-A105-4958-8771-C1CFA3250BAE}"/>
            </a:ext>
          </a:extLst>
        </xdr:cNvPr>
        <xdr:cNvSpPr/>
      </xdr:nvSpPr>
      <xdr:spPr>
        <a:xfrm>
          <a:off x="6921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0A73D22-07EE-42A2-AC18-EFC4012A913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1BFB476-9CB5-410D-85D3-17FA2854976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A78A249-6F8A-44F3-94C5-57271D8B540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EA2353E-A5F0-41B2-A385-D0005F1E40F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ADD5CD1-0CFC-4346-8426-07468ACA7C3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51499</xdr:rowOff>
    </xdr:from>
    <xdr:to>
      <xdr:col>55</xdr:col>
      <xdr:colOff>50800</xdr:colOff>
      <xdr:row>84</xdr:row>
      <xdr:rowOff>153099</xdr:rowOff>
    </xdr:to>
    <xdr:sp macro="" textlink="">
      <xdr:nvSpPr>
        <xdr:cNvPr id="361" name="楕円 360">
          <a:extLst>
            <a:ext uri="{FF2B5EF4-FFF2-40B4-BE49-F238E27FC236}">
              <a16:creationId xmlns:a16="http://schemas.microsoft.com/office/drawing/2014/main" id="{171FC733-B3AA-4303-A93B-D913FB8051FB}"/>
            </a:ext>
          </a:extLst>
        </xdr:cNvPr>
        <xdr:cNvSpPr/>
      </xdr:nvSpPr>
      <xdr:spPr>
        <a:xfrm>
          <a:off x="10426700" y="1445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74376</xdr:rowOff>
    </xdr:from>
    <xdr:ext cx="469744" cy="259045"/>
    <xdr:sp macro="" textlink="">
      <xdr:nvSpPr>
        <xdr:cNvPr id="362" name="【公営住宅】&#10;一人当たり面積該当値テキスト">
          <a:extLst>
            <a:ext uri="{FF2B5EF4-FFF2-40B4-BE49-F238E27FC236}">
              <a16:creationId xmlns:a16="http://schemas.microsoft.com/office/drawing/2014/main" id="{0C7AED2B-BFCB-49DA-8A83-B9B8B8D075D5}"/>
            </a:ext>
          </a:extLst>
        </xdr:cNvPr>
        <xdr:cNvSpPr txBox="1"/>
      </xdr:nvSpPr>
      <xdr:spPr>
        <a:xfrm>
          <a:off x="10515600" y="1430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56642</xdr:rowOff>
    </xdr:from>
    <xdr:to>
      <xdr:col>50</xdr:col>
      <xdr:colOff>165100</xdr:colOff>
      <xdr:row>84</xdr:row>
      <xdr:rowOff>158242</xdr:rowOff>
    </xdr:to>
    <xdr:sp macro="" textlink="">
      <xdr:nvSpPr>
        <xdr:cNvPr id="363" name="楕円 362">
          <a:extLst>
            <a:ext uri="{FF2B5EF4-FFF2-40B4-BE49-F238E27FC236}">
              <a16:creationId xmlns:a16="http://schemas.microsoft.com/office/drawing/2014/main" id="{3F1D5079-8CD6-4EB3-B5E2-1ED593C00D07}"/>
            </a:ext>
          </a:extLst>
        </xdr:cNvPr>
        <xdr:cNvSpPr/>
      </xdr:nvSpPr>
      <xdr:spPr>
        <a:xfrm>
          <a:off x="9588500" y="1445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102299</xdr:rowOff>
    </xdr:from>
    <xdr:to>
      <xdr:col>55</xdr:col>
      <xdr:colOff>0</xdr:colOff>
      <xdr:row>84</xdr:row>
      <xdr:rowOff>107442</xdr:rowOff>
    </xdr:to>
    <xdr:cxnSp macro="">
      <xdr:nvCxnSpPr>
        <xdr:cNvPr id="364" name="直線コネクタ 363">
          <a:extLst>
            <a:ext uri="{FF2B5EF4-FFF2-40B4-BE49-F238E27FC236}">
              <a16:creationId xmlns:a16="http://schemas.microsoft.com/office/drawing/2014/main" id="{92937E7E-98A3-4C38-99B6-971625754209}"/>
            </a:ext>
          </a:extLst>
        </xdr:cNvPr>
        <xdr:cNvCxnSpPr/>
      </xdr:nvCxnSpPr>
      <xdr:spPr>
        <a:xfrm flipV="1">
          <a:off x="9639300" y="14504099"/>
          <a:ext cx="8382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52260</xdr:rowOff>
    </xdr:from>
    <xdr:to>
      <xdr:col>46</xdr:col>
      <xdr:colOff>38100</xdr:colOff>
      <xdr:row>84</xdr:row>
      <xdr:rowOff>153860</xdr:rowOff>
    </xdr:to>
    <xdr:sp macro="" textlink="">
      <xdr:nvSpPr>
        <xdr:cNvPr id="365" name="楕円 364">
          <a:extLst>
            <a:ext uri="{FF2B5EF4-FFF2-40B4-BE49-F238E27FC236}">
              <a16:creationId xmlns:a16="http://schemas.microsoft.com/office/drawing/2014/main" id="{26D3BE22-B3F5-4D03-869F-3A4858A43972}"/>
            </a:ext>
          </a:extLst>
        </xdr:cNvPr>
        <xdr:cNvSpPr/>
      </xdr:nvSpPr>
      <xdr:spPr>
        <a:xfrm>
          <a:off x="8699500" y="1445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103060</xdr:rowOff>
    </xdr:from>
    <xdr:to>
      <xdr:col>50</xdr:col>
      <xdr:colOff>114300</xdr:colOff>
      <xdr:row>84</xdr:row>
      <xdr:rowOff>107442</xdr:rowOff>
    </xdr:to>
    <xdr:cxnSp macro="">
      <xdr:nvCxnSpPr>
        <xdr:cNvPr id="366" name="直線コネクタ 365">
          <a:extLst>
            <a:ext uri="{FF2B5EF4-FFF2-40B4-BE49-F238E27FC236}">
              <a16:creationId xmlns:a16="http://schemas.microsoft.com/office/drawing/2014/main" id="{4C22F0F3-F827-4ADD-86B6-394FB351B97C}"/>
            </a:ext>
          </a:extLst>
        </xdr:cNvPr>
        <xdr:cNvCxnSpPr/>
      </xdr:nvCxnSpPr>
      <xdr:spPr>
        <a:xfrm>
          <a:off x="8750300" y="14504860"/>
          <a:ext cx="88900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56832</xdr:rowOff>
    </xdr:from>
    <xdr:to>
      <xdr:col>41</xdr:col>
      <xdr:colOff>101600</xdr:colOff>
      <xdr:row>84</xdr:row>
      <xdr:rowOff>158432</xdr:rowOff>
    </xdr:to>
    <xdr:sp macro="" textlink="">
      <xdr:nvSpPr>
        <xdr:cNvPr id="367" name="楕円 366">
          <a:extLst>
            <a:ext uri="{FF2B5EF4-FFF2-40B4-BE49-F238E27FC236}">
              <a16:creationId xmlns:a16="http://schemas.microsoft.com/office/drawing/2014/main" id="{63E4A592-963B-4029-A7DB-48EF618D8424}"/>
            </a:ext>
          </a:extLst>
        </xdr:cNvPr>
        <xdr:cNvSpPr/>
      </xdr:nvSpPr>
      <xdr:spPr>
        <a:xfrm>
          <a:off x="7810500" y="1445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103060</xdr:rowOff>
    </xdr:from>
    <xdr:to>
      <xdr:col>45</xdr:col>
      <xdr:colOff>177800</xdr:colOff>
      <xdr:row>84</xdr:row>
      <xdr:rowOff>107632</xdr:rowOff>
    </xdr:to>
    <xdr:cxnSp macro="">
      <xdr:nvCxnSpPr>
        <xdr:cNvPr id="368" name="直線コネクタ 367">
          <a:extLst>
            <a:ext uri="{FF2B5EF4-FFF2-40B4-BE49-F238E27FC236}">
              <a16:creationId xmlns:a16="http://schemas.microsoft.com/office/drawing/2014/main" id="{024C41FC-1AB0-482F-B466-78DFF541F644}"/>
            </a:ext>
          </a:extLst>
        </xdr:cNvPr>
        <xdr:cNvCxnSpPr/>
      </xdr:nvCxnSpPr>
      <xdr:spPr>
        <a:xfrm flipV="1">
          <a:off x="7861300" y="145048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61404</xdr:rowOff>
    </xdr:from>
    <xdr:to>
      <xdr:col>36</xdr:col>
      <xdr:colOff>165100</xdr:colOff>
      <xdr:row>84</xdr:row>
      <xdr:rowOff>163004</xdr:rowOff>
    </xdr:to>
    <xdr:sp macro="" textlink="">
      <xdr:nvSpPr>
        <xdr:cNvPr id="369" name="楕円 368">
          <a:extLst>
            <a:ext uri="{FF2B5EF4-FFF2-40B4-BE49-F238E27FC236}">
              <a16:creationId xmlns:a16="http://schemas.microsoft.com/office/drawing/2014/main" id="{36973DF9-E64D-4C93-9793-4232ADECEB0A}"/>
            </a:ext>
          </a:extLst>
        </xdr:cNvPr>
        <xdr:cNvSpPr/>
      </xdr:nvSpPr>
      <xdr:spPr>
        <a:xfrm>
          <a:off x="6921500" y="1446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107632</xdr:rowOff>
    </xdr:from>
    <xdr:to>
      <xdr:col>41</xdr:col>
      <xdr:colOff>50800</xdr:colOff>
      <xdr:row>84</xdr:row>
      <xdr:rowOff>112204</xdr:rowOff>
    </xdr:to>
    <xdr:cxnSp macro="">
      <xdr:nvCxnSpPr>
        <xdr:cNvPr id="370" name="直線コネクタ 369">
          <a:extLst>
            <a:ext uri="{FF2B5EF4-FFF2-40B4-BE49-F238E27FC236}">
              <a16:creationId xmlns:a16="http://schemas.microsoft.com/office/drawing/2014/main" id="{CBCBDD41-08B8-460B-A30A-8521DDAE0FB1}"/>
            </a:ext>
          </a:extLst>
        </xdr:cNvPr>
        <xdr:cNvCxnSpPr/>
      </xdr:nvCxnSpPr>
      <xdr:spPr>
        <a:xfrm flipV="1">
          <a:off x="6972300" y="145094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53928</xdr:rowOff>
    </xdr:from>
    <xdr:ext cx="469744" cy="259045"/>
    <xdr:sp macro="" textlink="">
      <xdr:nvSpPr>
        <xdr:cNvPr id="371" name="n_1aveValue【公営住宅】&#10;一人当たり面積">
          <a:extLst>
            <a:ext uri="{FF2B5EF4-FFF2-40B4-BE49-F238E27FC236}">
              <a16:creationId xmlns:a16="http://schemas.microsoft.com/office/drawing/2014/main" id="{D5606BCD-CA4C-4A50-86AF-FCE833CA51A0}"/>
            </a:ext>
          </a:extLst>
        </xdr:cNvPr>
        <xdr:cNvSpPr txBox="1"/>
      </xdr:nvSpPr>
      <xdr:spPr>
        <a:xfrm>
          <a:off x="93917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62882</xdr:rowOff>
    </xdr:from>
    <xdr:ext cx="469744" cy="259045"/>
    <xdr:sp macro="" textlink="">
      <xdr:nvSpPr>
        <xdr:cNvPr id="372" name="n_2aveValue【公営住宅】&#10;一人当たり面積">
          <a:extLst>
            <a:ext uri="{FF2B5EF4-FFF2-40B4-BE49-F238E27FC236}">
              <a16:creationId xmlns:a16="http://schemas.microsoft.com/office/drawing/2014/main" id="{9C2C8BA1-476B-4C52-B62E-26EF8CD520E8}"/>
            </a:ext>
          </a:extLst>
        </xdr:cNvPr>
        <xdr:cNvSpPr txBox="1"/>
      </xdr:nvSpPr>
      <xdr:spPr>
        <a:xfrm>
          <a:off x="8515427" y="146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62310</xdr:rowOff>
    </xdr:from>
    <xdr:ext cx="469744" cy="259045"/>
    <xdr:sp macro="" textlink="">
      <xdr:nvSpPr>
        <xdr:cNvPr id="373" name="n_3aveValue【公営住宅】&#10;一人当たり面積">
          <a:extLst>
            <a:ext uri="{FF2B5EF4-FFF2-40B4-BE49-F238E27FC236}">
              <a16:creationId xmlns:a16="http://schemas.microsoft.com/office/drawing/2014/main" id="{C7710ED8-CF96-4FDE-B334-F98B5A6B7862}"/>
            </a:ext>
          </a:extLst>
        </xdr:cNvPr>
        <xdr:cNvSpPr txBox="1"/>
      </xdr:nvSpPr>
      <xdr:spPr>
        <a:xfrm>
          <a:off x="7626427" y="1463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21734</xdr:rowOff>
    </xdr:from>
    <xdr:ext cx="469744" cy="259045"/>
    <xdr:sp macro="" textlink="">
      <xdr:nvSpPr>
        <xdr:cNvPr id="374" name="n_4aveValue【公営住宅】&#10;一人当たり面積">
          <a:extLst>
            <a:ext uri="{FF2B5EF4-FFF2-40B4-BE49-F238E27FC236}">
              <a16:creationId xmlns:a16="http://schemas.microsoft.com/office/drawing/2014/main" id="{1D3D63F7-07FF-4DD7-A1FA-D42954897128}"/>
            </a:ext>
          </a:extLst>
        </xdr:cNvPr>
        <xdr:cNvSpPr txBox="1"/>
      </xdr:nvSpPr>
      <xdr:spPr>
        <a:xfrm>
          <a:off x="6737427" y="1476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3319</xdr:rowOff>
    </xdr:from>
    <xdr:ext cx="469744" cy="259045"/>
    <xdr:sp macro="" textlink="">
      <xdr:nvSpPr>
        <xdr:cNvPr id="375" name="n_1mainValue【公営住宅】&#10;一人当たり面積">
          <a:extLst>
            <a:ext uri="{FF2B5EF4-FFF2-40B4-BE49-F238E27FC236}">
              <a16:creationId xmlns:a16="http://schemas.microsoft.com/office/drawing/2014/main" id="{27D65377-774D-4662-B0CC-A4F58A250752}"/>
            </a:ext>
          </a:extLst>
        </xdr:cNvPr>
        <xdr:cNvSpPr txBox="1"/>
      </xdr:nvSpPr>
      <xdr:spPr>
        <a:xfrm>
          <a:off x="9391727" y="14233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170387</xdr:rowOff>
    </xdr:from>
    <xdr:ext cx="469744" cy="259045"/>
    <xdr:sp macro="" textlink="">
      <xdr:nvSpPr>
        <xdr:cNvPr id="376" name="n_2mainValue【公営住宅】&#10;一人当たり面積">
          <a:extLst>
            <a:ext uri="{FF2B5EF4-FFF2-40B4-BE49-F238E27FC236}">
              <a16:creationId xmlns:a16="http://schemas.microsoft.com/office/drawing/2014/main" id="{7805F9FA-1702-416C-AB32-86F57B9B9BC7}"/>
            </a:ext>
          </a:extLst>
        </xdr:cNvPr>
        <xdr:cNvSpPr txBox="1"/>
      </xdr:nvSpPr>
      <xdr:spPr>
        <a:xfrm>
          <a:off x="8515427" y="1422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3509</xdr:rowOff>
    </xdr:from>
    <xdr:ext cx="469744" cy="259045"/>
    <xdr:sp macro="" textlink="">
      <xdr:nvSpPr>
        <xdr:cNvPr id="377" name="n_3mainValue【公営住宅】&#10;一人当たり面積">
          <a:extLst>
            <a:ext uri="{FF2B5EF4-FFF2-40B4-BE49-F238E27FC236}">
              <a16:creationId xmlns:a16="http://schemas.microsoft.com/office/drawing/2014/main" id="{BA175755-837B-4A3E-951A-6C300A277DC1}"/>
            </a:ext>
          </a:extLst>
        </xdr:cNvPr>
        <xdr:cNvSpPr txBox="1"/>
      </xdr:nvSpPr>
      <xdr:spPr>
        <a:xfrm>
          <a:off x="7626427" y="1423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8081</xdr:rowOff>
    </xdr:from>
    <xdr:ext cx="469744" cy="259045"/>
    <xdr:sp macro="" textlink="">
      <xdr:nvSpPr>
        <xdr:cNvPr id="378" name="n_4mainValue【公営住宅】&#10;一人当たり面積">
          <a:extLst>
            <a:ext uri="{FF2B5EF4-FFF2-40B4-BE49-F238E27FC236}">
              <a16:creationId xmlns:a16="http://schemas.microsoft.com/office/drawing/2014/main" id="{FD3FBC7D-0542-4618-8251-2C42EF471AEE}"/>
            </a:ext>
          </a:extLst>
        </xdr:cNvPr>
        <xdr:cNvSpPr txBox="1"/>
      </xdr:nvSpPr>
      <xdr:spPr>
        <a:xfrm>
          <a:off x="6737427" y="1423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7D305E9-13E5-4BC2-A8A6-3101BB72487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A5B24596-3DEF-4F4B-8BE0-225451846E0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A7233789-C2B5-41F1-95E7-223FBF0EFE4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F0D3A1A0-F152-4C3E-9431-76EB51E8764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7A5FE027-CD7F-4FC8-9C61-C418E005A8F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517457C7-6CCE-460B-9A0C-2F5FE01E9DB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6A5EFB87-DD64-4AF0-9554-44CF964EB8D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5F2AFBE2-8257-47F8-AAEC-323F41D52A4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D57F04A4-2FD9-4091-9754-89F75CB17C3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4A814362-B56A-4CB5-85DD-FE9F1BEBD78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6553CD42-75FD-4325-9DF2-01F1B509B23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68071610-2CC6-48B2-AAF1-41D2A14F747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7B0CC098-7009-4427-9289-E7E33214FB2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AA88B150-C9B8-46E9-9C4A-4B42389A83E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920AFD90-ECF1-43C5-810D-5F1D77B98DA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720A7FB2-9B0A-4DFA-9472-A408445D8A7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25083FD1-5ADD-49BB-8350-4241CD772F7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D0F330DD-640A-4B9A-8309-D7259235734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29955CB2-21A8-43D5-9187-149018364A8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C099CCF4-76FC-44CE-B323-72654E4433E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45CAC880-C811-4DE2-A7D2-194EF08AF5E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F9543B7F-E55A-4D46-82EF-63980A191E5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FAD3F976-63F8-4418-BBA8-4983956EC99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E986F46E-057F-4C72-BF24-91E77188838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207A2D00-2D8F-4819-8BE3-D066DC4BF59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D566B68D-D79A-447F-AB3D-A9697AF4B1A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3AA733D1-77CE-481B-B080-77B10571898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176503FF-6DD2-4306-A622-9D64F7F8012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73218D6F-4E26-4ADD-A9E8-3C743CF19D2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13D5A266-1D9D-4703-B68C-D9DD3E1DD28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9C375F2-5424-45A3-A82C-888B4808B10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18AB0AB3-E057-4AB6-8588-53243DE6126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F932B4CF-0D51-424F-9B85-8C84CDB9317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DB727E23-CC26-400B-AC77-CB3FECE3E46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DA6B6993-E08F-46B8-BF2F-AC82AEEA98A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6CFE3899-B61C-4619-A1B2-0F0561C8335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CB67AF4D-A332-4BC3-AF62-7534EB3EF5D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E200A2F6-36E8-429E-982E-03E7C62B34C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A9837396-E96E-42A7-B58C-D4332E687B2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2FADA3C3-91A5-42E0-98C5-0375F28C439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322676C3-3D5C-4F9B-B710-2A63D3519087}"/>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DFDDEBFE-B024-4E51-A8A6-B8156F160638}"/>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11A68F8D-B434-42F8-B56D-64C459B3441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CF83A117-2E15-466B-80BB-6A21B14ABAEB}"/>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5B4B36BC-BAD1-47A5-9750-0A942FCDCEF6}"/>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DF232D43-1C24-49F6-A452-5CB9290D5572}"/>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0C74C3E1-6420-4F1F-876D-58EFCA010DF5}"/>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FE9B47E3-21F4-41AB-837D-3B8B36B93850}"/>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19BC5EAB-E28B-4EAE-8946-EAC878753A05}"/>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AECA4BB0-1E01-4568-B792-FAF5249833E4}"/>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114935</xdr:rowOff>
    </xdr:from>
    <xdr:to>
      <xdr:col>67</xdr:col>
      <xdr:colOff>101600</xdr:colOff>
      <xdr:row>38</xdr:row>
      <xdr:rowOff>45085</xdr:rowOff>
    </xdr:to>
    <xdr:sp macro="" textlink="">
      <xdr:nvSpPr>
        <xdr:cNvPr id="429" name="フローチャート: 判断 428">
          <a:extLst>
            <a:ext uri="{FF2B5EF4-FFF2-40B4-BE49-F238E27FC236}">
              <a16:creationId xmlns:a16="http://schemas.microsoft.com/office/drawing/2014/main" id="{2A3985B1-CB35-4877-98AB-ECE21F2FB5F8}"/>
            </a:ext>
          </a:extLst>
        </xdr:cNvPr>
        <xdr:cNvSpPr/>
      </xdr:nvSpPr>
      <xdr:spPr>
        <a:xfrm>
          <a:off x="12763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2A53829-C6E2-4595-9BF5-94AE9441802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75915BF-FF2E-4410-A900-68A411A8121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86703F0-DAA5-4E46-A111-0891F79D370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E952A21-5965-48E4-BF9B-C95E784FD50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4F89369-ADCB-40CC-AA09-49F76714296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35" name="楕円 434">
          <a:extLst>
            <a:ext uri="{FF2B5EF4-FFF2-40B4-BE49-F238E27FC236}">
              <a16:creationId xmlns:a16="http://schemas.microsoft.com/office/drawing/2014/main" id="{A75E38F4-B9C4-4AD7-8C50-1CA2D1F9F78B}"/>
            </a:ext>
          </a:extLst>
        </xdr:cNvPr>
        <xdr:cNvSpPr/>
      </xdr:nvSpPr>
      <xdr:spPr>
        <a:xfrm>
          <a:off x="162687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74312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1F62F7E0-08C5-44CA-966F-8B0E9E77D100}"/>
            </a:ext>
          </a:extLst>
        </xdr:cNvPr>
        <xdr:cNvSpPr txBox="1"/>
      </xdr:nvSpPr>
      <xdr:spPr>
        <a:xfrm>
          <a:off x="16357600" y="641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53975</xdr:rowOff>
    </xdr:from>
    <xdr:to>
      <xdr:col>81</xdr:col>
      <xdr:colOff>101600</xdr:colOff>
      <xdr:row>37</xdr:row>
      <xdr:rowOff>155575</xdr:rowOff>
    </xdr:to>
    <xdr:sp macro="" textlink="">
      <xdr:nvSpPr>
        <xdr:cNvPr id="437" name="楕円 436">
          <a:extLst>
            <a:ext uri="{FF2B5EF4-FFF2-40B4-BE49-F238E27FC236}">
              <a16:creationId xmlns:a16="http://schemas.microsoft.com/office/drawing/2014/main" id="{2CD87F1B-B5C1-42C3-B1D5-6D0957B4F661}"/>
            </a:ext>
          </a:extLst>
        </xdr:cNvPr>
        <xdr:cNvSpPr/>
      </xdr:nvSpPr>
      <xdr:spPr>
        <a:xfrm>
          <a:off x="15430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104775</xdr:rowOff>
    </xdr:from>
    <xdr:to>
      <xdr:col>85</xdr:col>
      <xdr:colOff>127000</xdr:colOff>
      <xdr:row>37</xdr:row>
      <xdr:rowOff>146685</xdr:rowOff>
    </xdr:to>
    <xdr:cxnSp macro="">
      <xdr:nvCxnSpPr>
        <xdr:cNvPr id="438" name="直線コネクタ 437">
          <a:extLst>
            <a:ext uri="{FF2B5EF4-FFF2-40B4-BE49-F238E27FC236}">
              <a16:creationId xmlns:a16="http://schemas.microsoft.com/office/drawing/2014/main" id="{14C22D6D-50C9-4D66-8B1D-F5999B8F522C}"/>
            </a:ext>
          </a:extLst>
        </xdr:cNvPr>
        <xdr:cNvCxnSpPr/>
      </xdr:nvCxnSpPr>
      <xdr:spPr>
        <a:xfrm>
          <a:off x="15481300" y="644842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12065</xdr:rowOff>
    </xdr:from>
    <xdr:to>
      <xdr:col>76</xdr:col>
      <xdr:colOff>165100</xdr:colOff>
      <xdr:row>37</xdr:row>
      <xdr:rowOff>113665</xdr:rowOff>
    </xdr:to>
    <xdr:sp macro="" textlink="">
      <xdr:nvSpPr>
        <xdr:cNvPr id="439" name="楕円 438">
          <a:extLst>
            <a:ext uri="{FF2B5EF4-FFF2-40B4-BE49-F238E27FC236}">
              <a16:creationId xmlns:a16="http://schemas.microsoft.com/office/drawing/2014/main" id="{BF714D58-485E-4792-ADCC-4F0036B52090}"/>
            </a:ext>
          </a:extLst>
        </xdr:cNvPr>
        <xdr:cNvSpPr/>
      </xdr:nvSpPr>
      <xdr:spPr>
        <a:xfrm>
          <a:off x="14541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62865</xdr:rowOff>
    </xdr:from>
    <xdr:to>
      <xdr:col>81</xdr:col>
      <xdr:colOff>50800</xdr:colOff>
      <xdr:row>37</xdr:row>
      <xdr:rowOff>104775</xdr:rowOff>
    </xdr:to>
    <xdr:cxnSp macro="">
      <xdr:nvCxnSpPr>
        <xdr:cNvPr id="440" name="直線コネクタ 439">
          <a:extLst>
            <a:ext uri="{FF2B5EF4-FFF2-40B4-BE49-F238E27FC236}">
              <a16:creationId xmlns:a16="http://schemas.microsoft.com/office/drawing/2014/main" id="{58E7D8DD-4BC1-4A76-9454-6D8AB7E2E145}"/>
            </a:ext>
          </a:extLst>
        </xdr:cNvPr>
        <xdr:cNvCxnSpPr/>
      </xdr:nvCxnSpPr>
      <xdr:spPr>
        <a:xfrm>
          <a:off x="14592300" y="640651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141605</xdr:rowOff>
    </xdr:from>
    <xdr:to>
      <xdr:col>72</xdr:col>
      <xdr:colOff>38100</xdr:colOff>
      <xdr:row>37</xdr:row>
      <xdr:rowOff>71755</xdr:rowOff>
    </xdr:to>
    <xdr:sp macro="" textlink="">
      <xdr:nvSpPr>
        <xdr:cNvPr id="441" name="楕円 440">
          <a:extLst>
            <a:ext uri="{FF2B5EF4-FFF2-40B4-BE49-F238E27FC236}">
              <a16:creationId xmlns:a16="http://schemas.microsoft.com/office/drawing/2014/main" id="{017884B0-8466-4A74-A067-0AD508C14D56}"/>
            </a:ext>
          </a:extLst>
        </xdr:cNvPr>
        <xdr:cNvSpPr/>
      </xdr:nvSpPr>
      <xdr:spPr>
        <a:xfrm>
          <a:off x="13652500" y="631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20955</xdr:rowOff>
    </xdr:from>
    <xdr:to>
      <xdr:col>76</xdr:col>
      <xdr:colOff>114300</xdr:colOff>
      <xdr:row>37</xdr:row>
      <xdr:rowOff>62865</xdr:rowOff>
    </xdr:to>
    <xdr:cxnSp macro="">
      <xdr:nvCxnSpPr>
        <xdr:cNvPr id="442" name="直線コネクタ 441">
          <a:extLst>
            <a:ext uri="{FF2B5EF4-FFF2-40B4-BE49-F238E27FC236}">
              <a16:creationId xmlns:a16="http://schemas.microsoft.com/office/drawing/2014/main" id="{63EE676A-3A35-4022-82D1-9864E8E25785}"/>
            </a:ext>
          </a:extLst>
        </xdr:cNvPr>
        <xdr:cNvCxnSpPr/>
      </xdr:nvCxnSpPr>
      <xdr:spPr>
        <a:xfrm>
          <a:off x="13703300" y="63646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99695</xdr:rowOff>
    </xdr:from>
    <xdr:to>
      <xdr:col>67</xdr:col>
      <xdr:colOff>101600</xdr:colOff>
      <xdr:row>37</xdr:row>
      <xdr:rowOff>29845</xdr:rowOff>
    </xdr:to>
    <xdr:sp macro="" textlink="">
      <xdr:nvSpPr>
        <xdr:cNvPr id="443" name="楕円 442">
          <a:extLst>
            <a:ext uri="{FF2B5EF4-FFF2-40B4-BE49-F238E27FC236}">
              <a16:creationId xmlns:a16="http://schemas.microsoft.com/office/drawing/2014/main" id="{9133B4E8-919A-4AE6-B2A5-5F2ACC7B0377}"/>
            </a:ext>
          </a:extLst>
        </xdr:cNvPr>
        <xdr:cNvSpPr/>
      </xdr:nvSpPr>
      <xdr:spPr>
        <a:xfrm>
          <a:off x="12763500" y="627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150495</xdr:rowOff>
    </xdr:from>
    <xdr:to>
      <xdr:col>71</xdr:col>
      <xdr:colOff>177800</xdr:colOff>
      <xdr:row>37</xdr:row>
      <xdr:rowOff>20955</xdr:rowOff>
    </xdr:to>
    <xdr:cxnSp macro="">
      <xdr:nvCxnSpPr>
        <xdr:cNvPr id="444" name="直線コネクタ 443">
          <a:extLst>
            <a:ext uri="{FF2B5EF4-FFF2-40B4-BE49-F238E27FC236}">
              <a16:creationId xmlns:a16="http://schemas.microsoft.com/office/drawing/2014/main" id="{82B6EFCD-DE43-4346-A089-4A6469D34D5C}"/>
            </a:ext>
          </a:extLst>
        </xdr:cNvPr>
        <xdr:cNvCxnSpPr/>
      </xdr:nvCxnSpPr>
      <xdr:spPr>
        <a:xfrm>
          <a:off x="12814300" y="63226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1C0D0EBA-7A7A-48FA-8CCB-889426E02AA4}"/>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2282C090-43A4-4B12-8F47-D424ECF7F39F}"/>
            </a:ext>
          </a:extLst>
        </xdr:cNvPr>
        <xdr:cNvSpPr txBox="1"/>
      </xdr:nvSpPr>
      <xdr:spPr>
        <a:xfrm>
          <a:off x="14389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9F54B9C-FEFF-42C2-BD49-A81E50D3B1B2}"/>
            </a:ext>
          </a:extLst>
        </xdr:cNvPr>
        <xdr:cNvSpPr txBox="1"/>
      </xdr:nvSpPr>
      <xdr:spPr>
        <a:xfrm>
          <a:off x="13500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36212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6E6CCAF5-04C7-4A2F-927C-2619842B65AA}"/>
            </a:ext>
          </a:extLst>
        </xdr:cNvPr>
        <xdr:cNvSpPr txBox="1"/>
      </xdr:nvSpPr>
      <xdr:spPr>
        <a:xfrm>
          <a:off x="12611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146702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B5AE2F81-B7DF-4C1F-BCFA-D5F2D2DE7756}"/>
            </a:ext>
          </a:extLst>
        </xdr:cNvPr>
        <xdr:cNvSpPr txBox="1"/>
      </xdr:nvSpPr>
      <xdr:spPr>
        <a:xfrm>
          <a:off x="152660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130192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62BE04FC-7D58-4A22-82B3-4F80F7F9579D}"/>
            </a:ext>
          </a:extLst>
        </xdr:cNvPr>
        <xdr:cNvSpPr txBox="1"/>
      </xdr:nvSpPr>
      <xdr:spPr>
        <a:xfrm>
          <a:off x="143897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88282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81631049-0FFE-4F62-88DF-E4D9F7D18190}"/>
            </a:ext>
          </a:extLst>
        </xdr:cNvPr>
        <xdr:cNvSpPr txBox="1"/>
      </xdr:nvSpPr>
      <xdr:spPr>
        <a:xfrm>
          <a:off x="1350074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46372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F03BF7FD-D2A2-4998-83E9-E9F7881E7A64}"/>
            </a:ext>
          </a:extLst>
        </xdr:cNvPr>
        <xdr:cNvSpPr txBox="1"/>
      </xdr:nvSpPr>
      <xdr:spPr>
        <a:xfrm>
          <a:off x="126117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C7117AC8-60A9-4B9D-96AB-0ADF4E40136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B1E259A3-2A84-4665-89EF-7D54965B22A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46CCC82-8338-4ADE-9363-E7CEF9C9A95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FC763A2F-0DCB-4139-8FDC-56D02322B24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E7091E23-4C1C-4D23-9E5E-40BE746CCB3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EC90F068-FA10-4C36-A9B0-DE1D4B9A726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3A924007-BC86-49EA-AEB1-4B1CBF51C84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2CB25222-BA47-4D13-9880-5F7A85A7359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975D9C1A-550A-4B93-BD76-B950BACC3C6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8F31902-3985-4BD5-A06E-6B897A26C97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AF7D2F82-745B-47E5-A9FE-D8C11EA2167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6CF3786F-895C-4B1B-BD4B-0AD6A3081608}"/>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2A13D18A-0089-4BC1-B89B-3D9ED1A1FFC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0979C7B5-D5EE-4A38-BC10-F712DEDEF1C7}"/>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4FFA6ADD-1BA9-4D77-9333-F8592E01C14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2630944A-7972-4A4C-9106-56D89045B1C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1750128C-7F9F-4E8C-AB75-211A8CADBC4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F8B06870-D47D-470A-A831-4AFF6F4C752C}"/>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BABCD7EF-ADD6-4EA5-9190-485A3C92C22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A8F3F367-FFF3-4A67-A406-D9E68609865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BBB9B853-0394-4609-AAC6-C3E9D0CF700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5A91859C-27D0-4441-99A6-71F0CEB8E0A4}"/>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D5538F0A-4124-48BC-B40E-E44DCCC9A081}"/>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FAF87B36-077D-4FD6-B9BB-0892D4D70539}"/>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32029B04-CAB1-4407-8FD2-67CFF9FB389E}"/>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85949C60-240C-4B35-8B17-F15216804CD1}"/>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FF12FB46-7A69-4633-9D28-B39621078606}"/>
            </a:ext>
          </a:extLst>
        </xdr:cNvPr>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2F5A9B98-DC3D-4D5A-AEFD-4F52EF8BF8FA}"/>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20E8D835-6B13-4B4B-B94F-2974E96022B0}"/>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23B2C7DC-319B-42EE-8E8E-F545248C052A}"/>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906DDC5B-7435-4240-AEF0-6E951A3793EE}"/>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100838</xdr:rowOff>
    </xdr:from>
    <xdr:to>
      <xdr:col>98</xdr:col>
      <xdr:colOff>38100</xdr:colOff>
      <xdr:row>38</xdr:row>
      <xdr:rowOff>30988</xdr:rowOff>
    </xdr:to>
    <xdr:sp macro="" textlink="">
      <xdr:nvSpPr>
        <xdr:cNvPr id="484" name="フローチャート: 判断 483">
          <a:extLst>
            <a:ext uri="{FF2B5EF4-FFF2-40B4-BE49-F238E27FC236}">
              <a16:creationId xmlns:a16="http://schemas.microsoft.com/office/drawing/2014/main" id="{484B8495-7BC6-424E-B393-DA22BAB15EB6}"/>
            </a:ext>
          </a:extLst>
        </xdr:cNvPr>
        <xdr:cNvSpPr/>
      </xdr:nvSpPr>
      <xdr:spPr>
        <a:xfrm>
          <a:off x="18605500" y="644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0F36182-E103-4B69-B29F-F56E1B0FCE0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9FC298C-19E8-4DC3-AA3A-1FB2AC59388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F2C8A14-65F1-43F4-B64C-41E3C98AAFF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39067C1-CB55-40CA-A59E-CDD1D303DFF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5E6C5A24-C87E-4C63-8BE8-054FD02802A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27686</xdr:rowOff>
    </xdr:from>
    <xdr:to>
      <xdr:col>116</xdr:col>
      <xdr:colOff>114300</xdr:colOff>
      <xdr:row>37</xdr:row>
      <xdr:rowOff>129286</xdr:rowOff>
    </xdr:to>
    <xdr:sp macro="" textlink="">
      <xdr:nvSpPr>
        <xdr:cNvPr id="490" name="楕円 489">
          <a:extLst>
            <a:ext uri="{FF2B5EF4-FFF2-40B4-BE49-F238E27FC236}">
              <a16:creationId xmlns:a16="http://schemas.microsoft.com/office/drawing/2014/main" id="{2ABCC877-1979-4164-9930-7A1F6A64D935}"/>
            </a:ext>
          </a:extLst>
        </xdr:cNvPr>
        <xdr:cNvSpPr/>
      </xdr:nvSpPr>
      <xdr:spPr>
        <a:xfrm>
          <a:off x="22110700" y="637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50563</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ECD0E98A-60F7-4D67-8566-3B296436556B}"/>
            </a:ext>
          </a:extLst>
        </xdr:cNvPr>
        <xdr:cNvSpPr txBox="1"/>
      </xdr:nvSpPr>
      <xdr:spPr>
        <a:xfrm>
          <a:off x="22199600" y="622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39116</xdr:rowOff>
    </xdr:from>
    <xdr:to>
      <xdr:col>112</xdr:col>
      <xdr:colOff>38100</xdr:colOff>
      <xdr:row>37</xdr:row>
      <xdr:rowOff>140716</xdr:rowOff>
    </xdr:to>
    <xdr:sp macro="" textlink="">
      <xdr:nvSpPr>
        <xdr:cNvPr id="492" name="楕円 491">
          <a:extLst>
            <a:ext uri="{FF2B5EF4-FFF2-40B4-BE49-F238E27FC236}">
              <a16:creationId xmlns:a16="http://schemas.microsoft.com/office/drawing/2014/main" id="{30A2FC3D-6F7F-42AB-9349-09B3DF857996}"/>
            </a:ext>
          </a:extLst>
        </xdr:cNvPr>
        <xdr:cNvSpPr/>
      </xdr:nvSpPr>
      <xdr:spPr>
        <a:xfrm>
          <a:off x="21272500" y="638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78486</xdr:rowOff>
    </xdr:from>
    <xdr:to>
      <xdr:col>116</xdr:col>
      <xdr:colOff>63500</xdr:colOff>
      <xdr:row>37</xdr:row>
      <xdr:rowOff>89916</xdr:rowOff>
    </xdr:to>
    <xdr:cxnSp macro="">
      <xdr:nvCxnSpPr>
        <xdr:cNvPr id="493" name="直線コネクタ 492">
          <a:extLst>
            <a:ext uri="{FF2B5EF4-FFF2-40B4-BE49-F238E27FC236}">
              <a16:creationId xmlns:a16="http://schemas.microsoft.com/office/drawing/2014/main" id="{585E16D8-9EDD-43C9-A15C-AC9F101D9460}"/>
            </a:ext>
          </a:extLst>
        </xdr:cNvPr>
        <xdr:cNvCxnSpPr/>
      </xdr:nvCxnSpPr>
      <xdr:spPr>
        <a:xfrm flipV="1">
          <a:off x="21323300" y="6422136"/>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50546</xdr:rowOff>
    </xdr:from>
    <xdr:to>
      <xdr:col>107</xdr:col>
      <xdr:colOff>101600</xdr:colOff>
      <xdr:row>37</xdr:row>
      <xdr:rowOff>152146</xdr:rowOff>
    </xdr:to>
    <xdr:sp macro="" textlink="">
      <xdr:nvSpPr>
        <xdr:cNvPr id="494" name="楕円 493">
          <a:extLst>
            <a:ext uri="{FF2B5EF4-FFF2-40B4-BE49-F238E27FC236}">
              <a16:creationId xmlns:a16="http://schemas.microsoft.com/office/drawing/2014/main" id="{925F566D-9330-4722-B0A4-61006588BE4D}"/>
            </a:ext>
          </a:extLst>
        </xdr:cNvPr>
        <xdr:cNvSpPr/>
      </xdr:nvSpPr>
      <xdr:spPr>
        <a:xfrm>
          <a:off x="20383500" y="639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89916</xdr:rowOff>
    </xdr:from>
    <xdr:to>
      <xdr:col>111</xdr:col>
      <xdr:colOff>177800</xdr:colOff>
      <xdr:row>37</xdr:row>
      <xdr:rowOff>101346</xdr:rowOff>
    </xdr:to>
    <xdr:cxnSp macro="">
      <xdr:nvCxnSpPr>
        <xdr:cNvPr id="495" name="直線コネクタ 494">
          <a:extLst>
            <a:ext uri="{FF2B5EF4-FFF2-40B4-BE49-F238E27FC236}">
              <a16:creationId xmlns:a16="http://schemas.microsoft.com/office/drawing/2014/main" id="{11E24D16-65B0-4169-8D75-9BCF99822992}"/>
            </a:ext>
          </a:extLst>
        </xdr:cNvPr>
        <xdr:cNvCxnSpPr/>
      </xdr:nvCxnSpPr>
      <xdr:spPr>
        <a:xfrm flipV="1">
          <a:off x="20434300" y="643356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59690</xdr:rowOff>
    </xdr:from>
    <xdr:to>
      <xdr:col>102</xdr:col>
      <xdr:colOff>165100</xdr:colOff>
      <xdr:row>37</xdr:row>
      <xdr:rowOff>161290</xdr:rowOff>
    </xdr:to>
    <xdr:sp macro="" textlink="">
      <xdr:nvSpPr>
        <xdr:cNvPr id="496" name="楕円 495">
          <a:extLst>
            <a:ext uri="{FF2B5EF4-FFF2-40B4-BE49-F238E27FC236}">
              <a16:creationId xmlns:a16="http://schemas.microsoft.com/office/drawing/2014/main" id="{1B0CC47A-198D-4D47-A01A-672F74B22360}"/>
            </a:ext>
          </a:extLst>
        </xdr:cNvPr>
        <xdr:cNvSpPr/>
      </xdr:nvSpPr>
      <xdr:spPr>
        <a:xfrm>
          <a:off x="19494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101346</xdr:rowOff>
    </xdr:from>
    <xdr:to>
      <xdr:col>107</xdr:col>
      <xdr:colOff>50800</xdr:colOff>
      <xdr:row>37</xdr:row>
      <xdr:rowOff>110490</xdr:rowOff>
    </xdr:to>
    <xdr:cxnSp macro="">
      <xdr:nvCxnSpPr>
        <xdr:cNvPr id="497" name="直線コネクタ 496">
          <a:extLst>
            <a:ext uri="{FF2B5EF4-FFF2-40B4-BE49-F238E27FC236}">
              <a16:creationId xmlns:a16="http://schemas.microsoft.com/office/drawing/2014/main" id="{DEBD2FCE-500C-4FF8-9767-944C7C905490}"/>
            </a:ext>
          </a:extLst>
        </xdr:cNvPr>
        <xdr:cNvCxnSpPr/>
      </xdr:nvCxnSpPr>
      <xdr:spPr>
        <a:xfrm flipV="1">
          <a:off x="19545300" y="64449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68834</xdr:rowOff>
    </xdr:from>
    <xdr:to>
      <xdr:col>98</xdr:col>
      <xdr:colOff>38100</xdr:colOff>
      <xdr:row>37</xdr:row>
      <xdr:rowOff>170435</xdr:rowOff>
    </xdr:to>
    <xdr:sp macro="" textlink="">
      <xdr:nvSpPr>
        <xdr:cNvPr id="498" name="楕円 497">
          <a:extLst>
            <a:ext uri="{FF2B5EF4-FFF2-40B4-BE49-F238E27FC236}">
              <a16:creationId xmlns:a16="http://schemas.microsoft.com/office/drawing/2014/main" id="{F957156F-E4C0-45DB-BEA5-745F6F5C8B32}"/>
            </a:ext>
          </a:extLst>
        </xdr:cNvPr>
        <xdr:cNvSpPr/>
      </xdr:nvSpPr>
      <xdr:spPr>
        <a:xfrm>
          <a:off x="18605500" y="64124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110490</xdr:rowOff>
    </xdr:from>
    <xdr:to>
      <xdr:col>102</xdr:col>
      <xdr:colOff>114300</xdr:colOff>
      <xdr:row>37</xdr:row>
      <xdr:rowOff>119634</xdr:rowOff>
    </xdr:to>
    <xdr:cxnSp macro="">
      <xdr:nvCxnSpPr>
        <xdr:cNvPr id="499" name="直線コネクタ 498">
          <a:extLst>
            <a:ext uri="{FF2B5EF4-FFF2-40B4-BE49-F238E27FC236}">
              <a16:creationId xmlns:a16="http://schemas.microsoft.com/office/drawing/2014/main" id="{06F406E0-49CE-4060-AFE8-D757E61B4AA4}"/>
            </a:ext>
          </a:extLst>
        </xdr:cNvPr>
        <xdr:cNvCxnSpPr/>
      </xdr:nvCxnSpPr>
      <xdr:spPr>
        <a:xfrm flipV="1">
          <a:off x="18656300" y="64541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23CFF228-09FC-4035-B816-4EA112D6DCFE}"/>
            </a:ext>
          </a:extLst>
        </xdr:cNvPr>
        <xdr:cNvSpPr txBox="1"/>
      </xdr:nvSpPr>
      <xdr:spPr>
        <a:xfrm>
          <a:off x="210757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D5CFF578-DE47-4F29-B317-AE858336D7CF}"/>
            </a:ext>
          </a:extLst>
        </xdr:cNvPr>
        <xdr:cNvSpPr txBox="1"/>
      </xdr:nvSpPr>
      <xdr:spPr>
        <a:xfrm>
          <a:off x="201994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68E95F78-B10B-45FF-A92C-7A6C6993E3E9}"/>
            </a:ext>
          </a:extLst>
        </xdr:cNvPr>
        <xdr:cNvSpPr txBox="1"/>
      </xdr:nvSpPr>
      <xdr:spPr>
        <a:xfrm>
          <a:off x="193104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22115</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9456D2E1-3DC4-4CDD-899E-3138710A9BDC}"/>
            </a:ext>
          </a:extLst>
        </xdr:cNvPr>
        <xdr:cNvSpPr txBox="1"/>
      </xdr:nvSpPr>
      <xdr:spPr>
        <a:xfrm>
          <a:off x="18421427" y="653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157243</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8A410E3D-BB0E-4C99-9F6B-93CF06E77079}"/>
            </a:ext>
          </a:extLst>
        </xdr:cNvPr>
        <xdr:cNvSpPr txBox="1"/>
      </xdr:nvSpPr>
      <xdr:spPr>
        <a:xfrm>
          <a:off x="21075727" y="615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168673</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FBED0B62-68D2-43A2-9DCB-79D85263EB7B}"/>
            </a:ext>
          </a:extLst>
        </xdr:cNvPr>
        <xdr:cNvSpPr txBox="1"/>
      </xdr:nvSpPr>
      <xdr:spPr>
        <a:xfrm>
          <a:off x="20199427" y="616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6367</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6F7C38A5-B0A4-4B4B-90E5-BE2FB52A46AB}"/>
            </a:ext>
          </a:extLst>
        </xdr:cNvPr>
        <xdr:cNvSpPr txBox="1"/>
      </xdr:nvSpPr>
      <xdr:spPr>
        <a:xfrm>
          <a:off x="1931042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15511</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8013BA9F-7CF3-47AA-8041-BEFEB5B3A779}"/>
            </a:ext>
          </a:extLst>
        </xdr:cNvPr>
        <xdr:cNvSpPr txBox="1"/>
      </xdr:nvSpPr>
      <xdr:spPr>
        <a:xfrm>
          <a:off x="18421427" y="618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18608C53-75A4-44D4-83AE-44C0F36EA23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6167FFCC-AF3F-4298-A662-2C92A3DA93A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E5B17630-2137-4830-9AAA-56E700360A3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31DF4782-5A7D-41EA-A846-B94B82BE0D9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7CFD92EC-7AA4-42A0-9714-D9EE039C641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D6599ED0-9765-48D3-8F55-6A5DFA18402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90A7AEE6-90DC-4768-B366-35748BAD4CC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A6242DE0-014C-493B-BB46-63322C7B20B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FBA4E45A-D342-49D0-B023-E20F667817A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A62E6066-7050-4040-A305-34290E22994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CC168314-BA0B-493C-8609-D5315D28C06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A6F7B9D8-53AE-4A7F-A946-F98751C270E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5C182AC6-8F89-48E4-B66E-5E9420A7C6E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4A95712C-4D06-476C-8C58-F6E9A878B40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356723A7-6CC8-4014-A9B8-C0AB74150FA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BE6CA0BB-74E0-47DC-9426-7BFAA668E25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7AF1244C-31CC-461C-B490-203CB87C063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0811F699-0EF4-457D-8BCF-53AA489CDBC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E497270F-F2E9-4ED6-B972-595016AD868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BCA9A2E5-8E01-4CF6-A785-4F08FA294CB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10477B55-59A1-4D90-93CF-049CFFE16E0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A197029E-9DFD-4788-8C1F-78ADA015BC5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F9992237-B603-49FF-B8D0-BAE505E139A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8241476F-D1DB-4EEE-ABF8-6B766145D68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5B2ACEA6-7DA4-488A-BC8A-7F1777B5E059}"/>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DCC60297-8128-4431-814E-533D8F1516F3}"/>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E2B26C1C-09D2-4189-9697-76E3129FE79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6317982B-378C-4472-8E5F-4D6CA19F4335}"/>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FD9A2C82-48F7-406B-AB5C-984FE6A8AD16}"/>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2CCF688F-0978-43B8-A213-0705ACA53FEC}"/>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26E4CAA2-B9CA-4CFB-A689-852E32474811}"/>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DD8C7BE0-5D4A-4443-AA07-E004411ABA67}"/>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0813D646-695D-422D-848F-752C8FC980BD}"/>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6ADEBA0C-A742-4391-8594-724616A87E59}"/>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2" name="フローチャート: 判断 541">
          <a:extLst>
            <a:ext uri="{FF2B5EF4-FFF2-40B4-BE49-F238E27FC236}">
              <a16:creationId xmlns:a16="http://schemas.microsoft.com/office/drawing/2014/main" id="{952926E0-D6B8-4077-AB58-8A31C1F65A37}"/>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13D056C-103D-48FC-9041-7E0B7B3FA68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E77DF7E-9EE3-4925-ADAF-B265234A1EE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0442AF0-6B56-4120-9D94-0065AD7C4AB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F7A86A5-5619-41C0-AE78-38794EC9A07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B145CDAC-8094-403C-B772-0380CE3E2C3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76835</xdr:rowOff>
    </xdr:from>
    <xdr:to>
      <xdr:col>85</xdr:col>
      <xdr:colOff>177800</xdr:colOff>
      <xdr:row>62</xdr:row>
      <xdr:rowOff>6985</xdr:rowOff>
    </xdr:to>
    <xdr:sp macro="" textlink="">
      <xdr:nvSpPr>
        <xdr:cNvPr id="548" name="楕円 547">
          <a:extLst>
            <a:ext uri="{FF2B5EF4-FFF2-40B4-BE49-F238E27FC236}">
              <a16:creationId xmlns:a16="http://schemas.microsoft.com/office/drawing/2014/main" id="{7161F1C9-F781-4DA3-9FFB-B515CBA25135}"/>
            </a:ext>
          </a:extLst>
        </xdr:cNvPr>
        <xdr:cNvSpPr/>
      </xdr:nvSpPr>
      <xdr:spPr>
        <a:xfrm>
          <a:off x="16268700" y="1053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55262</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6016CB28-D251-4F91-AE11-8779AAF487EE}"/>
            </a:ext>
          </a:extLst>
        </xdr:cNvPr>
        <xdr:cNvSpPr txBox="1"/>
      </xdr:nvSpPr>
      <xdr:spPr>
        <a:xfrm>
          <a:off x="16357600"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69215</xdr:rowOff>
    </xdr:from>
    <xdr:to>
      <xdr:col>81</xdr:col>
      <xdr:colOff>101600</xdr:colOff>
      <xdr:row>61</xdr:row>
      <xdr:rowOff>170815</xdr:rowOff>
    </xdr:to>
    <xdr:sp macro="" textlink="">
      <xdr:nvSpPr>
        <xdr:cNvPr id="550" name="楕円 549">
          <a:extLst>
            <a:ext uri="{FF2B5EF4-FFF2-40B4-BE49-F238E27FC236}">
              <a16:creationId xmlns:a16="http://schemas.microsoft.com/office/drawing/2014/main" id="{4E717BD0-F507-436B-A260-9A6F70F34DC3}"/>
            </a:ext>
          </a:extLst>
        </xdr:cNvPr>
        <xdr:cNvSpPr/>
      </xdr:nvSpPr>
      <xdr:spPr>
        <a:xfrm>
          <a:off x="154305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120015</xdr:rowOff>
    </xdr:from>
    <xdr:to>
      <xdr:col>85</xdr:col>
      <xdr:colOff>127000</xdr:colOff>
      <xdr:row>61</xdr:row>
      <xdr:rowOff>127635</xdr:rowOff>
    </xdr:to>
    <xdr:cxnSp macro="">
      <xdr:nvCxnSpPr>
        <xdr:cNvPr id="551" name="直線コネクタ 550">
          <a:extLst>
            <a:ext uri="{FF2B5EF4-FFF2-40B4-BE49-F238E27FC236}">
              <a16:creationId xmlns:a16="http://schemas.microsoft.com/office/drawing/2014/main" id="{E835D30C-A621-4D45-AB1D-D53A9CA436D3}"/>
            </a:ext>
          </a:extLst>
        </xdr:cNvPr>
        <xdr:cNvCxnSpPr/>
      </xdr:nvCxnSpPr>
      <xdr:spPr>
        <a:xfrm>
          <a:off x="15481300" y="1057846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42545</xdr:rowOff>
    </xdr:from>
    <xdr:to>
      <xdr:col>76</xdr:col>
      <xdr:colOff>165100</xdr:colOff>
      <xdr:row>61</xdr:row>
      <xdr:rowOff>144145</xdr:rowOff>
    </xdr:to>
    <xdr:sp macro="" textlink="">
      <xdr:nvSpPr>
        <xdr:cNvPr id="552" name="楕円 551">
          <a:extLst>
            <a:ext uri="{FF2B5EF4-FFF2-40B4-BE49-F238E27FC236}">
              <a16:creationId xmlns:a16="http://schemas.microsoft.com/office/drawing/2014/main" id="{04E2E7B3-5348-4E87-94CD-75664D00A660}"/>
            </a:ext>
          </a:extLst>
        </xdr:cNvPr>
        <xdr:cNvSpPr/>
      </xdr:nvSpPr>
      <xdr:spPr>
        <a:xfrm>
          <a:off x="145415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93345</xdr:rowOff>
    </xdr:from>
    <xdr:to>
      <xdr:col>81</xdr:col>
      <xdr:colOff>50800</xdr:colOff>
      <xdr:row>61</xdr:row>
      <xdr:rowOff>120015</xdr:rowOff>
    </xdr:to>
    <xdr:cxnSp macro="">
      <xdr:nvCxnSpPr>
        <xdr:cNvPr id="553" name="直線コネクタ 552">
          <a:extLst>
            <a:ext uri="{FF2B5EF4-FFF2-40B4-BE49-F238E27FC236}">
              <a16:creationId xmlns:a16="http://schemas.microsoft.com/office/drawing/2014/main" id="{05360D29-156A-4D05-8F21-73E701553B14}"/>
            </a:ext>
          </a:extLst>
        </xdr:cNvPr>
        <xdr:cNvCxnSpPr/>
      </xdr:nvCxnSpPr>
      <xdr:spPr>
        <a:xfrm>
          <a:off x="14592300" y="1055179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17780</xdr:rowOff>
    </xdr:from>
    <xdr:to>
      <xdr:col>72</xdr:col>
      <xdr:colOff>38100</xdr:colOff>
      <xdr:row>61</xdr:row>
      <xdr:rowOff>119380</xdr:rowOff>
    </xdr:to>
    <xdr:sp macro="" textlink="">
      <xdr:nvSpPr>
        <xdr:cNvPr id="554" name="楕円 553">
          <a:extLst>
            <a:ext uri="{FF2B5EF4-FFF2-40B4-BE49-F238E27FC236}">
              <a16:creationId xmlns:a16="http://schemas.microsoft.com/office/drawing/2014/main" id="{2DDF2808-29B9-4077-BAC9-B08637CD8A54}"/>
            </a:ext>
          </a:extLst>
        </xdr:cNvPr>
        <xdr:cNvSpPr/>
      </xdr:nvSpPr>
      <xdr:spPr>
        <a:xfrm>
          <a:off x="13652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68580</xdr:rowOff>
    </xdr:from>
    <xdr:to>
      <xdr:col>76</xdr:col>
      <xdr:colOff>114300</xdr:colOff>
      <xdr:row>61</xdr:row>
      <xdr:rowOff>93345</xdr:rowOff>
    </xdr:to>
    <xdr:cxnSp macro="">
      <xdr:nvCxnSpPr>
        <xdr:cNvPr id="555" name="直線コネクタ 554">
          <a:extLst>
            <a:ext uri="{FF2B5EF4-FFF2-40B4-BE49-F238E27FC236}">
              <a16:creationId xmlns:a16="http://schemas.microsoft.com/office/drawing/2014/main" id="{1F7903E4-4A00-4968-9459-CE97FB593946}"/>
            </a:ext>
          </a:extLst>
        </xdr:cNvPr>
        <xdr:cNvCxnSpPr/>
      </xdr:nvCxnSpPr>
      <xdr:spPr>
        <a:xfrm>
          <a:off x="13703300" y="1052703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160655</xdr:rowOff>
    </xdr:from>
    <xdr:to>
      <xdr:col>67</xdr:col>
      <xdr:colOff>101600</xdr:colOff>
      <xdr:row>61</xdr:row>
      <xdr:rowOff>90805</xdr:rowOff>
    </xdr:to>
    <xdr:sp macro="" textlink="">
      <xdr:nvSpPr>
        <xdr:cNvPr id="556" name="楕円 555">
          <a:extLst>
            <a:ext uri="{FF2B5EF4-FFF2-40B4-BE49-F238E27FC236}">
              <a16:creationId xmlns:a16="http://schemas.microsoft.com/office/drawing/2014/main" id="{A6B26C23-0BC1-4A40-986F-FBFC26493DB9}"/>
            </a:ext>
          </a:extLst>
        </xdr:cNvPr>
        <xdr:cNvSpPr/>
      </xdr:nvSpPr>
      <xdr:spPr>
        <a:xfrm>
          <a:off x="127635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40005</xdr:rowOff>
    </xdr:from>
    <xdr:to>
      <xdr:col>71</xdr:col>
      <xdr:colOff>177800</xdr:colOff>
      <xdr:row>61</xdr:row>
      <xdr:rowOff>68580</xdr:rowOff>
    </xdr:to>
    <xdr:cxnSp macro="">
      <xdr:nvCxnSpPr>
        <xdr:cNvPr id="557" name="直線コネクタ 556">
          <a:extLst>
            <a:ext uri="{FF2B5EF4-FFF2-40B4-BE49-F238E27FC236}">
              <a16:creationId xmlns:a16="http://schemas.microsoft.com/office/drawing/2014/main" id="{34AF7B1C-77DB-4773-9EFA-9DB092470212}"/>
            </a:ext>
          </a:extLst>
        </xdr:cNvPr>
        <xdr:cNvCxnSpPr/>
      </xdr:nvCxnSpPr>
      <xdr:spPr>
        <a:xfrm>
          <a:off x="12814300" y="104984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558" name="n_1aveValue【学校施設】&#10;有形固定資産減価償却率">
          <a:extLst>
            <a:ext uri="{FF2B5EF4-FFF2-40B4-BE49-F238E27FC236}">
              <a16:creationId xmlns:a16="http://schemas.microsoft.com/office/drawing/2014/main" id="{53D4DCAE-B746-4A50-AE44-7A46152D2CA9}"/>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559" name="n_2aveValue【学校施設】&#10;有形固定資産減価償却率">
          <a:extLst>
            <a:ext uri="{FF2B5EF4-FFF2-40B4-BE49-F238E27FC236}">
              <a16:creationId xmlns:a16="http://schemas.microsoft.com/office/drawing/2014/main" id="{FED96656-49E2-4985-9E6A-40D99666D372}"/>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560" name="n_3aveValue【学校施設】&#10;有形固定資産減価償却率">
          <a:extLst>
            <a:ext uri="{FF2B5EF4-FFF2-40B4-BE49-F238E27FC236}">
              <a16:creationId xmlns:a16="http://schemas.microsoft.com/office/drawing/2014/main" id="{66A6E46C-DFD7-4455-98CC-5E593822CE41}"/>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561" name="n_4aveValue【学校施設】&#10;有形固定資産減価償却率">
          <a:extLst>
            <a:ext uri="{FF2B5EF4-FFF2-40B4-BE49-F238E27FC236}">
              <a16:creationId xmlns:a16="http://schemas.microsoft.com/office/drawing/2014/main" id="{6226A657-9E11-454F-B7A9-A9D32580A5DB}"/>
            </a:ext>
          </a:extLst>
        </xdr:cNvPr>
        <xdr:cNvSpPr txBox="1"/>
      </xdr:nvSpPr>
      <xdr:spPr>
        <a:xfrm>
          <a:off x="12611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161942</xdr:rowOff>
    </xdr:from>
    <xdr:ext cx="405111" cy="259045"/>
    <xdr:sp macro="" textlink="">
      <xdr:nvSpPr>
        <xdr:cNvPr id="562" name="n_1mainValue【学校施設】&#10;有形固定資産減価償却率">
          <a:extLst>
            <a:ext uri="{FF2B5EF4-FFF2-40B4-BE49-F238E27FC236}">
              <a16:creationId xmlns:a16="http://schemas.microsoft.com/office/drawing/2014/main" id="{83D28B4D-CBED-44F2-8BF6-C21E2809D435}"/>
            </a:ext>
          </a:extLst>
        </xdr:cNvPr>
        <xdr:cNvSpPr txBox="1"/>
      </xdr:nvSpPr>
      <xdr:spPr>
        <a:xfrm>
          <a:off x="15266044"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135272</xdr:rowOff>
    </xdr:from>
    <xdr:ext cx="405111" cy="259045"/>
    <xdr:sp macro="" textlink="">
      <xdr:nvSpPr>
        <xdr:cNvPr id="563" name="n_2mainValue【学校施設】&#10;有形固定資産減価償却率">
          <a:extLst>
            <a:ext uri="{FF2B5EF4-FFF2-40B4-BE49-F238E27FC236}">
              <a16:creationId xmlns:a16="http://schemas.microsoft.com/office/drawing/2014/main" id="{88F04EAA-8D00-4676-95AF-E39BACDBBC49}"/>
            </a:ext>
          </a:extLst>
        </xdr:cNvPr>
        <xdr:cNvSpPr txBox="1"/>
      </xdr:nvSpPr>
      <xdr:spPr>
        <a:xfrm>
          <a:off x="143897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110507</xdr:rowOff>
    </xdr:from>
    <xdr:ext cx="405111" cy="259045"/>
    <xdr:sp macro="" textlink="">
      <xdr:nvSpPr>
        <xdr:cNvPr id="564" name="n_3mainValue【学校施設】&#10;有形固定資産減価償却率">
          <a:extLst>
            <a:ext uri="{FF2B5EF4-FFF2-40B4-BE49-F238E27FC236}">
              <a16:creationId xmlns:a16="http://schemas.microsoft.com/office/drawing/2014/main" id="{7B7520BC-0A4D-4E0E-AE82-2BF512D722C1}"/>
            </a:ext>
          </a:extLst>
        </xdr:cNvPr>
        <xdr:cNvSpPr txBox="1"/>
      </xdr:nvSpPr>
      <xdr:spPr>
        <a:xfrm>
          <a:off x="13500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81932</xdr:rowOff>
    </xdr:from>
    <xdr:ext cx="405111" cy="259045"/>
    <xdr:sp macro="" textlink="">
      <xdr:nvSpPr>
        <xdr:cNvPr id="565" name="n_4mainValue【学校施設】&#10;有形固定資産減価償却率">
          <a:extLst>
            <a:ext uri="{FF2B5EF4-FFF2-40B4-BE49-F238E27FC236}">
              <a16:creationId xmlns:a16="http://schemas.microsoft.com/office/drawing/2014/main" id="{ACC83ADB-9157-4219-8B6D-CF01DA152885}"/>
            </a:ext>
          </a:extLst>
        </xdr:cNvPr>
        <xdr:cNvSpPr txBox="1"/>
      </xdr:nvSpPr>
      <xdr:spPr>
        <a:xfrm>
          <a:off x="12611744"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5A431AD-3FC6-428E-8943-CEA330C21CB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75177768-A7E8-4624-A963-A54D4D2E682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1F28CC61-EAA1-457B-8E5E-F313FC16E1B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3A191CCD-80DA-4D03-BF7E-67F6ABE6C0F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EDE125E3-6FC3-4F20-8CF9-0F681090652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333C1283-349C-4024-AE80-97AA9107D3A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5083AD40-13B0-4621-957E-57033B5A480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7960AE92-E3AB-4E27-B558-7E9F0B67399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6F9E83EF-97BD-4790-9F7D-A948C4301D4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E02E93B-35EE-472E-A698-40BDEFCDDB9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8B350A57-40C2-4F8F-9EE4-5CEDF1EEED1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44ECAD15-74E1-4F80-B059-D494B78BDB9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55BCCCB2-FF55-4116-83B4-E2ABA5523C1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480E318A-3831-4723-B673-D4226D82803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3B315928-9504-4298-BFBD-F295FE542BE4}"/>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A336CAEF-1F98-480E-BACD-C9E00A108F92}"/>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53C8BF6F-5C43-4BFE-BA49-05C8DC1F8BA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BA022D08-2F3B-4665-A85A-EA40C506C89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A67296C8-B5B7-45C3-9E50-0465A0D0D359}"/>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EDE18AFF-AD56-430C-9F29-B049A06D035D}"/>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2DCCB6C0-B887-465F-A9DC-B04ED0596D78}"/>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43E7EDE8-0549-430B-9DBC-8B4B688878D4}"/>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1F473333-BF45-491D-B8B5-9284A1EF2D9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8641F977-947F-4B14-8F64-4781B98D997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0BA2B57C-D64A-4EB7-9FE8-8569C4D7404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632B1C38-24C8-43CC-B31A-DBBDC7960E3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F9EAA7E4-90A4-41C6-A5C3-26632A66DA73}"/>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C3E51710-26B2-43F2-9575-ED3905E408AF}"/>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61F985DA-9E08-4033-994F-3E441FF05685}"/>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39694AED-AFF6-4064-8DF0-8AD529C6201F}"/>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11923506-E524-43CF-B12F-573205D51C84}"/>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7" name="【学校施設】&#10;一人当たり面積平均値テキスト">
          <a:extLst>
            <a:ext uri="{FF2B5EF4-FFF2-40B4-BE49-F238E27FC236}">
              <a16:creationId xmlns:a16="http://schemas.microsoft.com/office/drawing/2014/main" id="{406E88D7-A39C-48FD-85BA-7F52113117DC}"/>
            </a:ext>
          </a:extLst>
        </xdr:cNvPr>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21B30CA7-7848-4254-946F-5DE679E075BC}"/>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D00C8ECA-89B5-4970-9DAA-8E1E37F71024}"/>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BC90E866-18A7-4DCE-BF2B-66238A52173E}"/>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992759DE-FDE1-4187-84B3-C3E2A0E639FD}"/>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51090</xdr:rowOff>
    </xdr:from>
    <xdr:to>
      <xdr:col>98</xdr:col>
      <xdr:colOff>38100</xdr:colOff>
      <xdr:row>62</xdr:row>
      <xdr:rowOff>152690</xdr:rowOff>
    </xdr:to>
    <xdr:sp macro="" textlink="">
      <xdr:nvSpPr>
        <xdr:cNvPr id="602" name="フローチャート: 判断 601">
          <a:extLst>
            <a:ext uri="{FF2B5EF4-FFF2-40B4-BE49-F238E27FC236}">
              <a16:creationId xmlns:a16="http://schemas.microsoft.com/office/drawing/2014/main" id="{3886F06D-4695-49AD-9F89-20C9E914D53E}"/>
            </a:ext>
          </a:extLst>
        </xdr:cNvPr>
        <xdr:cNvSpPr/>
      </xdr:nvSpPr>
      <xdr:spPr>
        <a:xfrm>
          <a:off x="18605500" y="1068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15BAF9D-F83F-4317-9AF3-63616598105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6BD97732-3126-4E94-948B-A9EAA07EB5F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491FF724-416B-42DA-BD2F-B800B3BD816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1352536A-D228-4EEB-9970-30DAA70EC2B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270D3EB-F5AD-43B6-AD7F-09BE2D603F2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10922</xdr:rowOff>
    </xdr:from>
    <xdr:to>
      <xdr:col>116</xdr:col>
      <xdr:colOff>114300</xdr:colOff>
      <xdr:row>63</xdr:row>
      <xdr:rowOff>112522</xdr:rowOff>
    </xdr:to>
    <xdr:sp macro="" textlink="">
      <xdr:nvSpPr>
        <xdr:cNvPr id="608" name="楕円 607">
          <a:extLst>
            <a:ext uri="{FF2B5EF4-FFF2-40B4-BE49-F238E27FC236}">
              <a16:creationId xmlns:a16="http://schemas.microsoft.com/office/drawing/2014/main" id="{85BDA999-969D-45C1-9471-405AE423A02E}"/>
            </a:ext>
          </a:extLst>
        </xdr:cNvPr>
        <xdr:cNvSpPr/>
      </xdr:nvSpPr>
      <xdr:spPr>
        <a:xfrm>
          <a:off x="221107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160799</xdr:rowOff>
    </xdr:from>
    <xdr:ext cx="469744" cy="259045"/>
    <xdr:sp macro="" textlink="">
      <xdr:nvSpPr>
        <xdr:cNvPr id="609" name="【学校施設】&#10;一人当たり面積該当値テキスト">
          <a:extLst>
            <a:ext uri="{FF2B5EF4-FFF2-40B4-BE49-F238E27FC236}">
              <a16:creationId xmlns:a16="http://schemas.microsoft.com/office/drawing/2014/main" id="{5757D956-9E7E-46F5-8DC1-E80EE5C5A0E7}"/>
            </a:ext>
          </a:extLst>
        </xdr:cNvPr>
        <xdr:cNvSpPr txBox="1"/>
      </xdr:nvSpPr>
      <xdr:spPr>
        <a:xfrm>
          <a:off x="22199600"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19086</xdr:rowOff>
    </xdr:from>
    <xdr:to>
      <xdr:col>112</xdr:col>
      <xdr:colOff>38100</xdr:colOff>
      <xdr:row>63</xdr:row>
      <xdr:rowOff>120686</xdr:rowOff>
    </xdr:to>
    <xdr:sp macro="" textlink="">
      <xdr:nvSpPr>
        <xdr:cNvPr id="610" name="楕円 609">
          <a:extLst>
            <a:ext uri="{FF2B5EF4-FFF2-40B4-BE49-F238E27FC236}">
              <a16:creationId xmlns:a16="http://schemas.microsoft.com/office/drawing/2014/main" id="{0B65DC0C-4351-4E2D-9277-0B505A6ED006}"/>
            </a:ext>
          </a:extLst>
        </xdr:cNvPr>
        <xdr:cNvSpPr/>
      </xdr:nvSpPr>
      <xdr:spPr>
        <a:xfrm>
          <a:off x="21272500" y="1082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61722</xdr:rowOff>
    </xdr:from>
    <xdr:to>
      <xdr:col>116</xdr:col>
      <xdr:colOff>63500</xdr:colOff>
      <xdr:row>63</xdr:row>
      <xdr:rowOff>69886</xdr:rowOff>
    </xdr:to>
    <xdr:cxnSp macro="">
      <xdr:nvCxnSpPr>
        <xdr:cNvPr id="611" name="直線コネクタ 610">
          <a:extLst>
            <a:ext uri="{FF2B5EF4-FFF2-40B4-BE49-F238E27FC236}">
              <a16:creationId xmlns:a16="http://schemas.microsoft.com/office/drawing/2014/main" id="{894FF6ED-6193-45F5-9A8C-E6187E3AD841}"/>
            </a:ext>
          </a:extLst>
        </xdr:cNvPr>
        <xdr:cNvCxnSpPr/>
      </xdr:nvCxnSpPr>
      <xdr:spPr>
        <a:xfrm flipV="1">
          <a:off x="21323300" y="10863072"/>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27577</xdr:rowOff>
    </xdr:from>
    <xdr:to>
      <xdr:col>107</xdr:col>
      <xdr:colOff>101600</xdr:colOff>
      <xdr:row>63</xdr:row>
      <xdr:rowOff>129177</xdr:rowOff>
    </xdr:to>
    <xdr:sp macro="" textlink="">
      <xdr:nvSpPr>
        <xdr:cNvPr id="612" name="楕円 611">
          <a:extLst>
            <a:ext uri="{FF2B5EF4-FFF2-40B4-BE49-F238E27FC236}">
              <a16:creationId xmlns:a16="http://schemas.microsoft.com/office/drawing/2014/main" id="{6853658A-1C97-417D-8D5C-36DF598DCB13}"/>
            </a:ext>
          </a:extLst>
        </xdr:cNvPr>
        <xdr:cNvSpPr/>
      </xdr:nvSpPr>
      <xdr:spPr>
        <a:xfrm>
          <a:off x="20383500" y="1082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69886</xdr:rowOff>
    </xdr:from>
    <xdr:to>
      <xdr:col>111</xdr:col>
      <xdr:colOff>177800</xdr:colOff>
      <xdr:row>63</xdr:row>
      <xdr:rowOff>78377</xdr:rowOff>
    </xdr:to>
    <xdr:cxnSp macro="">
      <xdr:nvCxnSpPr>
        <xdr:cNvPr id="613" name="直線コネクタ 612">
          <a:extLst>
            <a:ext uri="{FF2B5EF4-FFF2-40B4-BE49-F238E27FC236}">
              <a16:creationId xmlns:a16="http://schemas.microsoft.com/office/drawing/2014/main" id="{0A5DAB3C-D1E0-4A9B-8664-F9E798AA9B2E}"/>
            </a:ext>
          </a:extLst>
        </xdr:cNvPr>
        <xdr:cNvCxnSpPr/>
      </xdr:nvCxnSpPr>
      <xdr:spPr>
        <a:xfrm flipV="1">
          <a:off x="20434300" y="10871236"/>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34435</xdr:rowOff>
    </xdr:from>
    <xdr:to>
      <xdr:col>102</xdr:col>
      <xdr:colOff>165100</xdr:colOff>
      <xdr:row>63</xdr:row>
      <xdr:rowOff>136035</xdr:rowOff>
    </xdr:to>
    <xdr:sp macro="" textlink="">
      <xdr:nvSpPr>
        <xdr:cNvPr id="614" name="楕円 613">
          <a:extLst>
            <a:ext uri="{FF2B5EF4-FFF2-40B4-BE49-F238E27FC236}">
              <a16:creationId xmlns:a16="http://schemas.microsoft.com/office/drawing/2014/main" id="{7D86F7BF-D721-4354-96A9-FEBF230CC363}"/>
            </a:ext>
          </a:extLst>
        </xdr:cNvPr>
        <xdr:cNvSpPr/>
      </xdr:nvSpPr>
      <xdr:spPr>
        <a:xfrm>
          <a:off x="19494500" y="1083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78377</xdr:rowOff>
    </xdr:from>
    <xdr:to>
      <xdr:col>107</xdr:col>
      <xdr:colOff>50800</xdr:colOff>
      <xdr:row>63</xdr:row>
      <xdr:rowOff>85235</xdr:rowOff>
    </xdr:to>
    <xdr:cxnSp macro="">
      <xdr:nvCxnSpPr>
        <xdr:cNvPr id="615" name="直線コネクタ 614">
          <a:extLst>
            <a:ext uri="{FF2B5EF4-FFF2-40B4-BE49-F238E27FC236}">
              <a16:creationId xmlns:a16="http://schemas.microsoft.com/office/drawing/2014/main" id="{96C71256-8459-4243-8960-6BE490E2A7FA}"/>
            </a:ext>
          </a:extLst>
        </xdr:cNvPr>
        <xdr:cNvCxnSpPr/>
      </xdr:nvCxnSpPr>
      <xdr:spPr>
        <a:xfrm flipV="1">
          <a:off x="19545300" y="10879727"/>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41620</xdr:rowOff>
    </xdr:from>
    <xdr:to>
      <xdr:col>98</xdr:col>
      <xdr:colOff>38100</xdr:colOff>
      <xdr:row>63</xdr:row>
      <xdr:rowOff>143220</xdr:rowOff>
    </xdr:to>
    <xdr:sp macro="" textlink="">
      <xdr:nvSpPr>
        <xdr:cNvPr id="616" name="楕円 615">
          <a:extLst>
            <a:ext uri="{FF2B5EF4-FFF2-40B4-BE49-F238E27FC236}">
              <a16:creationId xmlns:a16="http://schemas.microsoft.com/office/drawing/2014/main" id="{2F218115-BB24-427D-90FD-DD7935EC81B0}"/>
            </a:ext>
          </a:extLst>
        </xdr:cNvPr>
        <xdr:cNvSpPr/>
      </xdr:nvSpPr>
      <xdr:spPr>
        <a:xfrm>
          <a:off x="18605500" y="1084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85235</xdr:rowOff>
    </xdr:from>
    <xdr:to>
      <xdr:col>102</xdr:col>
      <xdr:colOff>114300</xdr:colOff>
      <xdr:row>63</xdr:row>
      <xdr:rowOff>92420</xdr:rowOff>
    </xdr:to>
    <xdr:cxnSp macro="">
      <xdr:nvCxnSpPr>
        <xdr:cNvPr id="617" name="直線コネクタ 616">
          <a:extLst>
            <a:ext uri="{FF2B5EF4-FFF2-40B4-BE49-F238E27FC236}">
              <a16:creationId xmlns:a16="http://schemas.microsoft.com/office/drawing/2014/main" id="{ACF56B9B-AAC2-4F95-8863-0FA3E5A337A6}"/>
            </a:ext>
          </a:extLst>
        </xdr:cNvPr>
        <xdr:cNvCxnSpPr/>
      </xdr:nvCxnSpPr>
      <xdr:spPr>
        <a:xfrm flipV="1">
          <a:off x="18656300" y="10886585"/>
          <a:ext cx="889000" cy="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8" name="n_1aveValue【学校施設】&#10;一人当たり面積">
          <a:extLst>
            <a:ext uri="{FF2B5EF4-FFF2-40B4-BE49-F238E27FC236}">
              <a16:creationId xmlns:a16="http://schemas.microsoft.com/office/drawing/2014/main" id="{BA615A15-4E56-4E82-9005-803976A6D551}"/>
            </a:ext>
          </a:extLst>
        </xdr:cNvPr>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9" name="n_2aveValue【学校施設】&#10;一人当たり面積">
          <a:extLst>
            <a:ext uri="{FF2B5EF4-FFF2-40B4-BE49-F238E27FC236}">
              <a16:creationId xmlns:a16="http://schemas.microsoft.com/office/drawing/2014/main" id="{1FDA90BF-1BF9-4E90-BC5E-A8DC9FF604F5}"/>
            </a:ext>
          </a:extLst>
        </xdr:cNvPr>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20" name="n_3aveValue【学校施設】&#10;一人当たり面積">
          <a:extLst>
            <a:ext uri="{FF2B5EF4-FFF2-40B4-BE49-F238E27FC236}">
              <a16:creationId xmlns:a16="http://schemas.microsoft.com/office/drawing/2014/main" id="{1EFE68CA-4CD8-4DC4-94D0-3AF23460A627}"/>
            </a:ext>
          </a:extLst>
        </xdr:cNvPr>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169217</xdr:rowOff>
    </xdr:from>
    <xdr:ext cx="469744" cy="259045"/>
    <xdr:sp macro="" textlink="">
      <xdr:nvSpPr>
        <xdr:cNvPr id="621" name="n_4aveValue【学校施設】&#10;一人当たり面積">
          <a:extLst>
            <a:ext uri="{FF2B5EF4-FFF2-40B4-BE49-F238E27FC236}">
              <a16:creationId xmlns:a16="http://schemas.microsoft.com/office/drawing/2014/main" id="{77E552ED-7AB0-41DD-95D4-61E93C52A083}"/>
            </a:ext>
          </a:extLst>
        </xdr:cNvPr>
        <xdr:cNvSpPr txBox="1"/>
      </xdr:nvSpPr>
      <xdr:spPr>
        <a:xfrm>
          <a:off x="18421427" y="1045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111813</xdr:rowOff>
    </xdr:from>
    <xdr:ext cx="469744" cy="259045"/>
    <xdr:sp macro="" textlink="">
      <xdr:nvSpPr>
        <xdr:cNvPr id="622" name="n_1mainValue【学校施設】&#10;一人当たり面積">
          <a:extLst>
            <a:ext uri="{FF2B5EF4-FFF2-40B4-BE49-F238E27FC236}">
              <a16:creationId xmlns:a16="http://schemas.microsoft.com/office/drawing/2014/main" id="{C5571282-6ED5-4B98-A882-E4EA265AC680}"/>
            </a:ext>
          </a:extLst>
        </xdr:cNvPr>
        <xdr:cNvSpPr txBox="1"/>
      </xdr:nvSpPr>
      <xdr:spPr>
        <a:xfrm>
          <a:off x="21075727" y="1091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120304</xdr:rowOff>
    </xdr:from>
    <xdr:ext cx="469744" cy="259045"/>
    <xdr:sp macro="" textlink="">
      <xdr:nvSpPr>
        <xdr:cNvPr id="623" name="n_2mainValue【学校施設】&#10;一人当たり面積">
          <a:extLst>
            <a:ext uri="{FF2B5EF4-FFF2-40B4-BE49-F238E27FC236}">
              <a16:creationId xmlns:a16="http://schemas.microsoft.com/office/drawing/2014/main" id="{F9C5000F-34E1-41E2-A7F8-8394312646CB}"/>
            </a:ext>
          </a:extLst>
        </xdr:cNvPr>
        <xdr:cNvSpPr txBox="1"/>
      </xdr:nvSpPr>
      <xdr:spPr>
        <a:xfrm>
          <a:off x="20199427" y="10921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127162</xdr:rowOff>
    </xdr:from>
    <xdr:ext cx="469744" cy="259045"/>
    <xdr:sp macro="" textlink="">
      <xdr:nvSpPr>
        <xdr:cNvPr id="624" name="n_3mainValue【学校施設】&#10;一人当たり面積">
          <a:extLst>
            <a:ext uri="{FF2B5EF4-FFF2-40B4-BE49-F238E27FC236}">
              <a16:creationId xmlns:a16="http://schemas.microsoft.com/office/drawing/2014/main" id="{0CF675C8-2E8A-4447-BD6D-F0E9747E6889}"/>
            </a:ext>
          </a:extLst>
        </xdr:cNvPr>
        <xdr:cNvSpPr txBox="1"/>
      </xdr:nvSpPr>
      <xdr:spPr>
        <a:xfrm>
          <a:off x="19310427" y="1092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134347</xdr:rowOff>
    </xdr:from>
    <xdr:ext cx="469744" cy="259045"/>
    <xdr:sp macro="" textlink="">
      <xdr:nvSpPr>
        <xdr:cNvPr id="625" name="n_4mainValue【学校施設】&#10;一人当たり面積">
          <a:extLst>
            <a:ext uri="{FF2B5EF4-FFF2-40B4-BE49-F238E27FC236}">
              <a16:creationId xmlns:a16="http://schemas.microsoft.com/office/drawing/2014/main" id="{F72C083F-A4D4-484A-8C63-335ED2B4C797}"/>
            </a:ext>
          </a:extLst>
        </xdr:cNvPr>
        <xdr:cNvSpPr txBox="1"/>
      </xdr:nvSpPr>
      <xdr:spPr>
        <a:xfrm>
          <a:off x="18421427" y="1093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F497E38E-7061-4500-A2AE-3371FA5C61E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336617C2-1E58-4EB4-A9EB-F934CDDFEF2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B803A65F-3F94-4A50-9439-A74EB9A080A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F3758383-49AD-4827-BD9D-5B60A3E60F6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3532F18F-90B7-4335-A7BE-510E471ED9B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96C3D551-45BE-4722-A86D-2FE0D76E283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72EDCEAA-EC99-4690-BE2E-9AF82585810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629AC102-13DE-4247-AF94-0B9ADDB2EA02}"/>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01E61FB3-07BD-4B6F-B539-29143DB18D1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66711792-1991-4DCB-A095-9731C29F9FB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3E96B446-0E50-42A0-835D-F7FB641931E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61EA339A-6BDC-49CC-B9AA-E6743C6B223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75E8D004-43B8-42C2-8FCE-835C705EC48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42C0420D-DC73-44F0-A7B9-8B9E87BB735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F6621012-F9F9-4FBA-BD7F-0ACBD8751E1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928FD704-9EA0-446D-ADE7-F9967B3FB8D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0227B536-788E-4AD9-A487-EE360526C8B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D076D89C-BE76-450E-A995-86BAAC17A82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EBCBA839-BC61-41D9-A702-362268E019A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3EEF8090-C412-40EA-B688-89D21714A2E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18204457-88C5-4C75-9709-08001CF5BA1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ABB875EA-F714-46D5-AE0F-3BD5C18835F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2F137E77-4D8F-4D33-8C47-F94013C6835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03177618-689C-4137-AD2D-DD1100822F7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FD40C45F-46B4-420A-9526-83632B572AC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EB5C69AF-2AB2-424C-99BE-1ACFA3D5FBA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6DA5975A-20C1-47D4-822F-4F413022B37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1BDA33BB-018F-4246-B010-7C1666F17CE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34DD40EA-1B51-40B2-8E7A-96E36EECD5A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DF34E5DD-4B9C-4B72-85E2-B77032CF294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C6929056-330F-4F93-B079-749A06BBBDA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DBF86667-3ADE-4778-ACDD-239A883ADB6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83DFDD6F-0AD8-44C6-9F62-EB5A2BF0A5B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A0FC1274-90AB-4FFB-806E-6F3A1F8FD39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3499F6A2-C75F-4C32-98C8-F24AAB0996A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D8B48F49-8297-4071-9574-50B57C90F84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C7F6734F-8425-47F1-93B5-6EFA80BF23E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74BFAE87-627B-486C-B812-680F66F3AD0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34BBD8E6-F83C-45D7-B7F0-8B461CFB99E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7FDEC8BB-6C7F-4372-A080-4A8B14EB934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97E6DFDE-4420-415F-B2C2-5802136F57C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67A814E3-CBC4-4F01-9AC4-6B98F32B074B}"/>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a:extLst>
            <a:ext uri="{FF2B5EF4-FFF2-40B4-BE49-F238E27FC236}">
              <a16:creationId xmlns:a16="http://schemas.microsoft.com/office/drawing/2014/main" id="{A3190442-98E4-4D62-B46D-A848FEFC0ED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9DCA9D9A-53D3-45FC-95E3-04CCB00585A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0" name="【公民館】&#10;有形固定資産減価償却率最大値テキスト">
          <a:extLst>
            <a:ext uri="{FF2B5EF4-FFF2-40B4-BE49-F238E27FC236}">
              <a16:creationId xmlns:a16="http://schemas.microsoft.com/office/drawing/2014/main" id="{09DE1A43-AE7F-468A-8F40-3C242A7C932F}"/>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1" name="直線コネクタ 670">
          <a:extLst>
            <a:ext uri="{FF2B5EF4-FFF2-40B4-BE49-F238E27FC236}">
              <a16:creationId xmlns:a16="http://schemas.microsoft.com/office/drawing/2014/main" id="{CE2CDE73-E1F9-4606-9188-277CEA9C66E2}"/>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672" name="【公民館】&#10;有形固定資産減価償却率平均値テキスト">
          <a:extLst>
            <a:ext uri="{FF2B5EF4-FFF2-40B4-BE49-F238E27FC236}">
              <a16:creationId xmlns:a16="http://schemas.microsoft.com/office/drawing/2014/main" id="{E407E23A-D6C8-445F-A90A-A8F6ACC934C8}"/>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3" name="フローチャート: 判断 672">
          <a:extLst>
            <a:ext uri="{FF2B5EF4-FFF2-40B4-BE49-F238E27FC236}">
              <a16:creationId xmlns:a16="http://schemas.microsoft.com/office/drawing/2014/main" id="{7125E3AD-7108-4406-9092-44DD1B2243DF}"/>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4" name="フローチャート: 判断 673">
          <a:extLst>
            <a:ext uri="{FF2B5EF4-FFF2-40B4-BE49-F238E27FC236}">
              <a16:creationId xmlns:a16="http://schemas.microsoft.com/office/drawing/2014/main" id="{D44E234F-F34A-45A4-A1C2-5B4494FA90DC}"/>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5" name="フローチャート: 判断 674">
          <a:extLst>
            <a:ext uri="{FF2B5EF4-FFF2-40B4-BE49-F238E27FC236}">
              <a16:creationId xmlns:a16="http://schemas.microsoft.com/office/drawing/2014/main" id="{AFB240EF-EC6B-4DDE-8C8F-C8268739A02C}"/>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6" name="フローチャート: 判断 675">
          <a:extLst>
            <a:ext uri="{FF2B5EF4-FFF2-40B4-BE49-F238E27FC236}">
              <a16:creationId xmlns:a16="http://schemas.microsoft.com/office/drawing/2014/main" id="{979CB416-FFEF-4B87-B67A-5613C58244C8}"/>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7" name="フローチャート: 判断 676">
          <a:extLst>
            <a:ext uri="{FF2B5EF4-FFF2-40B4-BE49-F238E27FC236}">
              <a16:creationId xmlns:a16="http://schemas.microsoft.com/office/drawing/2014/main" id="{5C65CED3-66B4-4B35-96C6-A4DB425482C3}"/>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544A997E-748D-4AFD-8689-E04D3B3E3F0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4449167-8A9C-43D3-9AD8-448FEDB61B9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5CCB5F2A-2F10-4299-AD85-9360A0A8631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D9AC9F5E-2E1E-441E-B59F-EB5ADAB1F4E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C5C6B3B5-5269-40A9-B665-F1A61FC094F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66221</xdr:rowOff>
    </xdr:from>
    <xdr:to>
      <xdr:col>85</xdr:col>
      <xdr:colOff>177800</xdr:colOff>
      <xdr:row>107</xdr:row>
      <xdr:rowOff>167821</xdr:rowOff>
    </xdr:to>
    <xdr:sp macro="" textlink="">
      <xdr:nvSpPr>
        <xdr:cNvPr id="683" name="楕円 682">
          <a:extLst>
            <a:ext uri="{FF2B5EF4-FFF2-40B4-BE49-F238E27FC236}">
              <a16:creationId xmlns:a16="http://schemas.microsoft.com/office/drawing/2014/main" id="{8061D819-E7A9-49E5-9BC6-97683FC694C7}"/>
            </a:ext>
          </a:extLst>
        </xdr:cNvPr>
        <xdr:cNvSpPr/>
      </xdr:nvSpPr>
      <xdr:spPr>
        <a:xfrm>
          <a:off x="162687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44648</xdr:rowOff>
    </xdr:from>
    <xdr:ext cx="405111" cy="259045"/>
    <xdr:sp macro="" textlink="">
      <xdr:nvSpPr>
        <xdr:cNvPr id="684" name="【公民館】&#10;有形固定資産減価償却率該当値テキスト">
          <a:extLst>
            <a:ext uri="{FF2B5EF4-FFF2-40B4-BE49-F238E27FC236}">
              <a16:creationId xmlns:a16="http://schemas.microsoft.com/office/drawing/2014/main" id="{7E3BE7A5-4437-4BD9-9317-FEA9E379CA5C}"/>
            </a:ext>
          </a:extLst>
        </xdr:cNvPr>
        <xdr:cNvSpPr txBox="1"/>
      </xdr:nvSpPr>
      <xdr:spPr>
        <a:xfrm>
          <a:off x="16357600" y="1838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33564</xdr:rowOff>
    </xdr:from>
    <xdr:to>
      <xdr:col>81</xdr:col>
      <xdr:colOff>101600</xdr:colOff>
      <xdr:row>107</xdr:row>
      <xdr:rowOff>135164</xdr:rowOff>
    </xdr:to>
    <xdr:sp macro="" textlink="">
      <xdr:nvSpPr>
        <xdr:cNvPr id="685" name="楕円 684">
          <a:extLst>
            <a:ext uri="{FF2B5EF4-FFF2-40B4-BE49-F238E27FC236}">
              <a16:creationId xmlns:a16="http://schemas.microsoft.com/office/drawing/2014/main" id="{8FA08E4E-E0D3-4A22-867E-6054B2E18F29}"/>
            </a:ext>
          </a:extLst>
        </xdr:cNvPr>
        <xdr:cNvSpPr/>
      </xdr:nvSpPr>
      <xdr:spPr>
        <a:xfrm>
          <a:off x="15430500" y="183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84364</xdr:rowOff>
    </xdr:from>
    <xdr:to>
      <xdr:col>85</xdr:col>
      <xdr:colOff>127000</xdr:colOff>
      <xdr:row>107</xdr:row>
      <xdr:rowOff>117021</xdr:rowOff>
    </xdr:to>
    <xdr:cxnSp macro="">
      <xdr:nvCxnSpPr>
        <xdr:cNvPr id="686" name="直線コネクタ 685">
          <a:extLst>
            <a:ext uri="{FF2B5EF4-FFF2-40B4-BE49-F238E27FC236}">
              <a16:creationId xmlns:a16="http://schemas.microsoft.com/office/drawing/2014/main" id="{7D7804FA-7CC2-4B51-89B8-16D3679BF855}"/>
            </a:ext>
          </a:extLst>
        </xdr:cNvPr>
        <xdr:cNvCxnSpPr/>
      </xdr:nvCxnSpPr>
      <xdr:spPr>
        <a:xfrm>
          <a:off x="15481300" y="1842951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907</xdr:rowOff>
    </xdr:from>
    <xdr:to>
      <xdr:col>76</xdr:col>
      <xdr:colOff>165100</xdr:colOff>
      <xdr:row>107</xdr:row>
      <xdr:rowOff>102507</xdr:rowOff>
    </xdr:to>
    <xdr:sp macro="" textlink="">
      <xdr:nvSpPr>
        <xdr:cNvPr id="687" name="楕円 686">
          <a:extLst>
            <a:ext uri="{FF2B5EF4-FFF2-40B4-BE49-F238E27FC236}">
              <a16:creationId xmlns:a16="http://schemas.microsoft.com/office/drawing/2014/main" id="{61309108-402B-4B95-9C0F-0D9AF682EDC1}"/>
            </a:ext>
          </a:extLst>
        </xdr:cNvPr>
        <xdr:cNvSpPr/>
      </xdr:nvSpPr>
      <xdr:spPr>
        <a:xfrm>
          <a:off x="14541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51707</xdr:rowOff>
    </xdr:from>
    <xdr:to>
      <xdr:col>81</xdr:col>
      <xdr:colOff>50800</xdr:colOff>
      <xdr:row>107</xdr:row>
      <xdr:rowOff>84364</xdr:rowOff>
    </xdr:to>
    <xdr:cxnSp macro="">
      <xdr:nvCxnSpPr>
        <xdr:cNvPr id="688" name="直線コネクタ 687">
          <a:extLst>
            <a:ext uri="{FF2B5EF4-FFF2-40B4-BE49-F238E27FC236}">
              <a16:creationId xmlns:a16="http://schemas.microsoft.com/office/drawing/2014/main" id="{8C451ECA-1219-4566-8514-9E4175EB0BC4}"/>
            </a:ext>
          </a:extLst>
        </xdr:cNvPr>
        <xdr:cNvCxnSpPr/>
      </xdr:nvCxnSpPr>
      <xdr:spPr>
        <a:xfrm>
          <a:off x="14592300" y="183968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139700</xdr:rowOff>
    </xdr:from>
    <xdr:to>
      <xdr:col>72</xdr:col>
      <xdr:colOff>38100</xdr:colOff>
      <xdr:row>107</xdr:row>
      <xdr:rowOff>69850</xdr:rowOff>
    </xdr:to>
    <xdr:sp macro="" textlink="">
      <xdr:nvSpPr>
        <xdr:cNvPr id="689" name="楕円 688">
          <a:extLst>
            <a:ext uri="{FF2B5EF4-FFF2-40B4-BE49-F238E27FC236}">
              <a16:creationId xmlns:a16="http://schemas.microsoft.com/office/drawing/2014/main" id="{099A14BF-A3AA-42F5-9F2D-4DDCC3C97C28}"/>
            </a:ext>
          </a:extLst>
        </xdr:cNvPr>
        <xdr:cNvSpPr/>
      </xdr:nvSpPr>
      <xdr:spPr>
        <a:xfrm>
          <a:off x="13652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19050</xdr:rowOff>
    </xdr:from>
    <xdr:to>
      <xdr:col>76</xdr:col>
      <xdr:colOff>114300</xdr:colOff>
      <xdr:row>107</xdr:row>
      <xdr:rowOff>51707</xdr:rowOff>
    </xdr:to>
    <xdr:cxnSp macro="">
      <xdr:nvCxnSpPr>
        <xdr:cNvPr id="690" name="直線コネクタ 689">
          <a:extLst>
            <a:ext uri="{FF2B5EF4-FFF2-40B4-BE49-F238E27FC236}">
              <a16:creationId xmlns:a16="http://schemas.microsoft.com/office/drawing/2014/main" id="{0B1718B0-22A5-499B-9BBB-0405DDE34334}"/>
            </a:ext>
          </a:extLst>
        </xdr:cNvPr>
        <xdr:cNvCxnSpPr/>
      </xdr:nvCxnSpPr>
      <xdr:spPr>
        <a:xfrm>
          <a:off x="13703300" y="18364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107043</xdr:rowOff>
    </xdr:from>
    <xdr:to>
      <xdr:col>67</xdr:col>
      <xdr:colOff>101600</xdr:colOff>
      <xdr:row>107</xdr:row>
      <xdr:rowOff>37193</xdr:rowOff>
    </xdr:to>
    <xdr:sp macro="" textlink="">
      <xdr:nvSpPr>
        <xdr:cNvPr id="691" name="楕円 690">
          <a:extLst>
            <a:ext uri="{FF2B5EF4-FFF2-40B4-BE49-F238E27FC236}">
              <a16:creationId xmlns:a16="http://schemas.microsoft.com/office/drawing/2014/main" id="{5D945747-9DC9-4C02-852E-D9B7FABBAB6B}"/>
            </a:ext>
          </a:extLst>
        </xdr:cNvPr>
        <xdr:cNvSpPr/>
      </xdr:nvSpPr>
      <xdr:spPr>
        <a:xfrm>
          <a:off x="127635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157843</xdr:rowOff>
    </xdr:from>
    <xdr:to>
      <xdr:col>71</xdr:col>
      <xdr:colOff>177800</xdr:colOff>
      <xdr:row>107</xdr:row>
      <xdr:rowOff>19050</xdr:rowOff>
    </xdr:to>
    <xdr:cxnSp macro="">
      <xdr:nvCxnSpPr>
        <xdr:cNvPr id="692" name="直線コネクタ 691">
          <a:extLst>
            <a:ext uri="{FF2B5EF4-FFF2-40B4-BE49-F238E27FC236}">
              <a16:creationId xmlns:a16="http://schemas.microsoft.com/office/drawing/2014/main" id="{8D331739-98A6-46BD-B923-363ACCAC34C5}"/>
            </a:ext>
          </a:extLst>
        </xdr:cNvPr>
        <xdr:cNvCxnSpPr/>
      </xdr:nvCxnSpPr>
      <xdr:spPr>
        <a:xfrm>
          <a:off x="12814300" y="18331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693" name="n_1aveValue【公民館】&#10;有形固定資産減価償却率">
          <a:extLst>
            <a:ext uri="{FF2B5EF4-FFF2-40B4-BE49-F238E27FC236}">
              <a16:creationId xmlns:a16="http://schemas.microsoft.com/office/drawing/2014/main" id="{F2428468-141B-413F-8434-3D587474095B}"/>
            </a:ext>
          </a:extLst>
        </xdr:cNvPr>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694" name="n_2aveValue【公民館】&#10;有形固定資産減価償却率">
          <a:extLst>
            <a:ext uri="{FF2B5EF4-FFF2-40B4-BE49-F238E27FC236}">
              <a16:creationId xmlns:a16="http://schemas.microsoft.com/office/drawing/2014/main" id="{A3D92C3A-D52D-44E7-841D-0AEC9390A5A3}"/>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695" name="n_3aveValue【公民館】&#10;有形固定資産減価償却率">
          <a:extLst>
            <a:ext uri="{FF2B5EF4-FFF2-40B4-BE49-F238E27FC236}">
              <a16:creationId xmlns:a16="http://schemas.microsoft.com/office/drawing/2014/main" id="{EC2119B3-6E28-48CC-97B9-186792ADEA4E}"/>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696" name="n_4aveValue【公民館】&#10;有形固定資産減価償却率">
          <a:extLst>
            <a:ext uri="{FF2B5EF4-FFF2-40B4-BE49-F238E27FC236}">
              <a16:creationId xmlns:a16="http://schemas.microsoft.com/office/drawing/2014/main" id="{7C08AB97-5ED3-4426-A9A0-4C46A2E0AF3D}"/>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126291</xdr:rowOff>
    </xdr:from>
    <xdr:ext cx="405111" cy="259045"/>
    <xdr:sp macro="" textlink="">
      <xdr:nvSpPr>
        <xdr:cNvPr id="697" name="n_1mainValue【公民館】&#10;有形固定資産減価償却率">
          <a:extLst>
            <a:ext uri="{FF2B5EF4-FFF2-40B4-BE49-F238E27FC236}">
              <a16:creationId xmlns:a16="http://schemas.microsoft.com/office/drawing/2014/main" id="{52377C4F-BA58-4EE4-9EF1-345FD13E7533}"/>
            </a:ext>
          </a:extLst>
        </xdr:cNvPr>
        <xdr:cNvSpPr txBox="1"/>
      </xdr:nvSpPr>
      <xdr:spPr>
        <a:xfrm>
          <a:off x="15266044" y="1847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93634</xdr:rowOff>
    </xdr:from>
    <xdr:ext cx="405111" cy="259045"/>
    <xdr:sp macro="" textlink="">
      <xdr:nvSpPr>
        <xdr:cNvPr id="698" name="n_2mainValue【公民館】&#10;有形固定資産減価償却率">
          <a:extLst>
            <a:ext uri="{FF2B5EF4-FFF2-40B4-BE49-F238E27FC236}">
              <a16:creationId xmlns:a16="http://schemas.microsoft.com/office/drawing/2014/main" id="{047629E6-B64E-41D9-9F7A-833A5AFFEBA9}"/>
            </a:ext>
          </a:extLst>
        </xdr:cNvPr>
        <xdr:cNvSpPr txBox="1"/>
      </xdr:nvSpPr>
      <xdr:spPr>
        <a:xfrm>
          <a:off x="14389744" y="1843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60977</xdr:rowOff>
    </xdr:from>
    <xdr:ext cx="405111" cy="259045"/>
    <xdr:sp macro="" textlink="">
      <xdr:nvSpPr>
        <xdr:cNvPr id="699" name="n_3mainValue【公民館】&#10;有形固定資産減価償却率">
          <a:extLst>
            <a:ext uri="{FF2B5EF4-FFF2-40B4-BE49-F238E27FC236}">
              <a16:creationId xmlns:a16="http://schemas.microsoft.com/office/drawing/2014/main" id="{A98479EA-DB3A-4219-929C-E57743505F79}"/>
            </a:ext>
          </a:extLst>
        </xdr:cNvPr>
        <xdr:cNvSpPr txBox="1"/>
      </xdr:nvSpPr>
      <xdr:spPr>
        <a:xfrm>
          <a:off x="135007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28320</xdr:rowOff>
    </xdr:from>
    <xdr:ext cx="405111" cy="259045"/>
    <xdr:sp macro="" textlink="">
      <xdr:nvSpPr>
        <xdr:cNvPr id="700" name="n_4mainValue【公民館】&#10;有形固定資産減価償却率">
          <a:extLst>
            <a:ext uri="{FF2B5EF4-FFF2-40B4-BE49-F238E27FC236}">
              <a16:creationId xmlns:a16="http://schemas.microsoft.com/office/drawing/2014/main" id="{6168E890-E0DF-4F18-B576-80251B4C7066}"/>
            </a:ext>
          </a:extLst>
        </xdr:cNvPr>
        <xdr:cNvSpPr txBox="1"/>
      </xdr:nvSpPr>
      <xdr:spPr>
        <a:xfrm>
          <a:off x="12611744" y="183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C435A3BC-F5F4-4CB9-89B1-F53EDB3DE44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C049D605-E1FD-4760-8128-B09277FAAE9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4AC7164D-826B-47F0-A018-FF91B93C246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754A32EA-F2D2-47E0-9029-8F92F1BF2C3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0CC38430-B277-4CB6-A2D4-46F1CADAA4A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9ECC8159-45F2-4F0F-8B77-CF7C03B9B07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9A55B51B-DF4B-47A8-BD51-2EAD245DC10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E889725C-C3EE-4EC8-AB77-8C833D5DF6E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0A3A8650-A43D-459E-AE35-1E877E63168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DB56B903-FA22-46DC-9E79-739B7907B51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A70DB9DB-393A-4FDB-8BBF-2B5577B88A7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F2EA3942-B2D1-44EF-B108-249AB50A9EC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7860AEF8-90E8-483C-94D0-F5C80DB3A60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C0671EB7-C0F9-449F-8287-3AA95F8C894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5B9D2BEE-B6A8-4DFD-ABDE-412974AA8B3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EBBE75D7-597E-4DE1-BC62-2138369E0C3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1A3BF3F0-E096-405D-B791-9F85504B11E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F4D7EBE5-0C52-4C4A-A7AF-6F3A9C395FB4}"/>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66B68424-9AE3-4D83-9E76-236A67E70B8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AA9D6FD1-2DD8-4CC1-A027-3E95A8838ECD}"/>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ED17C87D-849A-4B4A-9F0F-A8F397915EF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212CCC9D-2E78-4AF7-B571-307708D4A1D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38AD94C2-A31E-46C6-9E1C-B511337E19B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4" name="直線コネクタ 723">
          <a:extLst>
            <a:ext uri="{FF2B5EF4-FFF2-40B4-BE49-F238E27FC236}">
              <a16:creationId xmlns:a16="http://schemas.microsoft.com/office/drawing/2014/main" id="{99257A0C-FB44-4918-8A5F-49F80AF2DF14}"/>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5" name="【公民館】&#10;一人当たり面積最小値テキスト">
          <a:extLst>
            <a:ext uri="{FF2B5EF4-FFF2-40B4-BE49-F238E27FC236}">
              <a16:creationId xmlns:a16="http://schemas.microsoft.com/office/drawing/2014/main" id="{40295DB9-A3CA-4546-B92E-CCA1B960C6E5}"/>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6" name="直線コネクタ 725">
          <a:extLst>
            <a:ext uri="{FF2B5EF4-FFF2-40B4-BE49-F238E27FC236}">
              <a16:creationId xmlns:a16="http://schemas.microsoft.com/office/drawing/2014/main" id="{3F809182-3CF3-499A-9EF4-CBCFD83610B1}"/>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7" name="【公民館】&#10;一人当たり面積最大値テキスト">
          <a:extLst>
            <a:ext uri="{FF2B5EF4-FFF2-40B4-BE49-F238E27FC236}">
              <a16:creationId xmlns:a16="http://schemas.microsoft.com/office/drawing/2014/main" id="{203F1E47-430F-473F-97CA-A7EFC07B935D}"/>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8" name="直線コネクタ 727">
          <a:extLst>
            <a:ext uri="{FF2B5EF4-FFF2-40B4-BE49-F238E27FC236}">
              <a16:creationId xmlns:a16="http://schemas.microsoft.com/office/drawing/2014/main" id="{4717030A-094D-492A-B3D0-8513C301FDCA}"/>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729" name="【公民館】&#10;一人当たり面積平均値テキスト">
          <a:extLst>
            <a:ext uri="{FF2B5EF4-FFF2-40B4-BE49-F238E27FC236}">
              <a16:creationId xmlns:a16="http://schemas.microsoft.com/office/drawing/2014/main" id="{2E3DB806-B693-4A4B-93CF-73946596BEE1}"/>
            </a:ext>
          </a:extLst>
        </xdr:cNvPr>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0" name="フローチャート: 判断 729">
          <a:extLst>
            <a:ext uri="{FF2B5EF4-FFF2-40B4-BE49-F238E27FC236}">
              <a16:creationId xmlns:a16="http://schemas.microsoft.com/office/drawing/2014/main" id="{15D20881-DAB0-497D-84F2-E7B794C40427}"/>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1" name="フローチャート: 判断 730">
          <a:extLst>
            <a:ext uri="{FF2B5EF4-FFF2-40B4-BE49-F238E27FC236}">
              <a16:creationId xmlns:a16="http://schemas.microsoft.com/office/drawing/2014/main" id="{EBD46F73-835B-4FCB-9154-3F01CC8F2DF1}"/>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2" name="フローチャート: 判断 731">
          <a:extLst>
            <a:ext uri="{FF2B5EF4-FFF2-40B4-BE49-F238E27FC236}">
              <a16:creationId xmlns:a16="http://schemas.microsoft.com/office/drawing/2014/main" id="{16BF13A1-294D-498B-8788-3B81FCF3516F}"/>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3" name="フローチャート: 判断 732">
          <a:extLst>
            <a:ext uri="{FF2B5EF4-FFF2-40B4-BE49-F238E27FC236}">
              <a16:creationId xmlns:a16="http://schemas.microsoft.com/office/drawing/2014/main" id="{42E034D9-88D3-48DE-A2D2-5242D445FFE5}"/>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90170</xdr:rowOff>
    </xdr:from>
    <xdr:to>
      <xdr:col>98</xdr:col>
      <xdr:colOff>38100</xdr:colOff>
      <xdr:row>107</xdr:row>
      <xdr:rowOff>20320</xdr:rowOff>
    </xdr:to>
    <xdr:sp macro="" textlink="">
      <xdr:nvSpPr>
        <xdr:cNvPr id="734" name="フローチャート: 判断 733">
          <a:extLst>
            <a:ext uri="{FF2B5EF4-FFF2-40B4-BE49-F238E27FC236}">
              <a16:creationId xmlns:a16="http://schemas.microsoft.com/office/drawing/2014/main" id="{4D6D0D2B-FB26-45F7-8244-55439A31B5F2}"/>
            </a:ext>
          </a:extLst>
        </xdr:cNvPr>
        <xdr:cNvSpPr/>
      </xdr:nvSpPr>
      <xdr:spPr>
        <a:xfrm>
          <a:off x="18605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9A5A300-EAE5-41CE-85A1-A7997F8E13C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CCB94B97-2075-4D4F-BBD3-1A5689C19AE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E76FC1A9-BB50-4B07-BF50-011566C6DB5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877F7F79-FF19-4832-BB86-CF73C967987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DF67A20D-FD59-4CE6-8582-C3BFA2B3D36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138430</xdr:rowOff>
    </xdr:from>
    <xdr:to>
      <xdr:col>116</xdr:col>
      <xdr:colOff>114300</xdr:colOff>
      <xdr:row>108</xdr:row>
      <xdr:rowOff>68580</xdr:rowOff>
    </xdr:to>
    <xdr:sp macro="" textlink="">
      <xdr:nvSpPr>
        <xdr:cNvPr id="740" name="楕円 739">
          <a:extLst>
            <a:ext uri="{FF2B5EF4-FFF2-40B4-BE49-F238E27FC236}">
              <a16:creationId xmlns:a16="http://schemas.microsoft.com/office/drawing/2014/main" id="{92FBE20E-577C-4359-A7FA-F7C43B725821}"/>
            </a:ext>
          </a:extLst>
        </xdr:cNvPr>
        <xdr:cNvSpPr/>
      </xdr:nvSpPr>
      <xdr:spPr>
        <a:xfrm>
          <a:off x="22110700" y="1848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53357</xdr:rowOff>
    </xdr:from>
    <xdr:ext cx="469744" cy="259045"/>
    <xdr:sp macro="" textlink="">
      <xdr:nvSpPr>
        <xdr:cNvPr id="741" name="【公民館】&#10;一人当たり面積該当値テキスト">
          <a:extLst>
            <a:ext uri="{FF2B5EF4-FFF2-40B4-BE49-F238E27FC236}">
              <a16:creationId xmlns:a16="http://schemas.microsoft.com/office/drawing/2014/main" id="{F03A0056-D00E-4E40-88CD-94D434960D1F}"/>
            </a:ext>
          </a:extLst>
        </xdr:cNvPr>
        <xdr:cNvSpPr txBox="1"/>
      </xdr:nvSpPr>
      <xdr:spPr>
        <a:xfrm>
          <a:off x="22199600"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139700</xdr:rowOff>
    </xdr:from>
    <xdr:to>
      <xdr:col>112</xdr:col>
      <xdr:colOff>38100</xdr:colOff>
      <xdr:row>108</xdr:row>
      <xdr:rowOff>69850</xdr:rowOff>
    </xdr:to>
    <xdr:sp macro="" textlink="">
      <xdr:nvSpPr>
        <xdr:cNvPr id="742" name="楕円 741">
          <a:extLst>
            <a:ext uri="{FF2B5EF4-FFF2-40B4-BE49-F238E27FC236}">
              <a16:creationId xmlns:a16="http://schemas.microsoft.com/office/drawing/2014/main" id="{50786518-7500-441D-A8DC-18991B815D4F}"/>
            </a:ext>
          </a:extLst>
        </xdr:cNvPr>
        <xdr:cNvSpPr/>
      </xdr:nvSpPr>
      <xdr:spPr>
        <a:xfrm>
          <a:off x="21272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17780</xdr:rowOff>
    </xdr:from>
    <xdr:to>
      <xdr:col>116</xdr:col>
      <xdr:colOff>63500</xdr:colOff>
      <xdr:row>108</xdr:row>
      <xdr:rowOff>19050</xdr:rowOff>
    </xdr:to>
    <xdr:cxnSp macro="">
      <xdr:nvCxnSpPr>
        <xdr:cNvPr id="743" name="直線コネクタ 742">
          <a:extLst>
            <a:ext uri="{FF2B5EF4-FFF2-40B4-BE49-F238E27FC236}">
              <a16:creationId xmlns:a16="http://schemas.microsoft.com/office/drawing/2014/main" id="{60F5DCB1-145C-41B5-8F78-0DEE2D17F71A}"/>
            </a:ext>
          </a:extLst>
        </xdr:cNvPr>
        <xdr:cNvCxnSpPr/>
      </xdr:nvCxnSpPr>
      <xdr:spPr>
        <a:xfrm flipV="1">
          <a:off x="21323300" y="1853438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142239</xdr:rowOff>
    </xdr:from>
    <xdr:to>
      <xdr:col>107</xdr:col>
      <xdr:colOff>101600</xdr:colOff>
      <xdr:row>108</xdr:row>
      <xdr:rowOff>72389</xdr:rowOff>
    </xdr:to>
    <xdr:sp macro="" textlink="">
      <xdr:nvSpPr>
        <xdr:cNvPr id="744" name="楕円 743">
          <a:extLst>
            <a:ext uri="{FF2B5EF4-FFF2-40B4-BE49-F238E27FC236}">
              <a16:creationId xmlns:a16="http://schemas.microsoft.com/office/drawing/2014/main" id="{8E7EA1F3-B777-4AB1-AC4D-C95F3256B873}"/>
            </a:ext>
          </a:extLst>
        </xdr:cNvPr>
        <xdr:cNvSpPr/>
      </xdr:nvSpPr>
      <xdr:spPr>
        <a:xfrm>
          <a:off x="20383500" y="1848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19050</xdr:rowOff>
    </xdr:from>
    <xdr:to>
      <xdr:col>111</xdr:col>
      <xdr:colOff>177800</xdr:colOff>
      <xdr:row>108</xdr:row>
      <xdr:rowOff>21589</xdr:rowOff>
    </xdr:to>
    <xdr:cxnSp macro="">
      <xdr:nvCxnSpPr>
        <xdr:cNvPr id="745" name="直線コネクタ 744">
          <a:extLst>
            <a:ext uri="{FF2B5EF4-FFF2-40B4-BE49-F238E27FC236}">
              <a16:creationId xmlns:a16="http://schemas.microsoft.com/office/drawing/2014/main" id="{E0A1802C-C6F4-4D24-9F98-71604B3EBC76}"/>
            </a:ext>
          </a:extLst>
        </xdr:cNvPr>
        <xdr:cNvCxnSpPr/>
      </xdr:nvCxnSpPr>
      <xdr:spPr>
        <a:xfrm flipV="1">
          <a:off x="20434300" y="18535650"/>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143511</xdr:rowOff>
    </xdr:from>
    <xdr:to>
      <xdr:col>102</xdr:col>
      <xdr:colOff>165100</xdr:colOff>
      <xdr:row>108</xdr:row>
      <xdr:rowOff>73661</xdr:rowOff>
    </xdr:to>
    <xdr:sp macro="" textlink="">
      <xdr:nvSpPr>
        <xdr:cNvPr id="746" name="楕円 745">
          <a:extLst>
            <a:ext uri="{FF2B5EF4-FFF2-40B4-BE49-F238E27FC236}">
              <a16:creationId xmlns:a16="http://schemas.microsoft.com/office/drawing/2014/main" id="{5F8955D0-EF3A-4ADA-8D8D-A00B1F7C08E3}"/>
            </a:ext>
          </a:extLst>
        </xdr:cNvPr>
        <xdr:cNvSpPr/>
      </xdr:nvSpPr>
      <xdr:spPr>
        <a:xfrm>
          <a:off x="19494500" y="1848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21589</xdr:rowOff>
    </xdr:from>
    <xdr:to>
      <xdr:col>107</xdr:col>
      <xdr:colOff>50800</xdr:colOff>
      <xdr:row>108</xdr:row>
      <xdr:rowOff>22861</xdr:rowOff>
    </xdr:to>
    <xdr:cxnSp macro="">
      <xdr:nvCxnSpPr>
        <xdr:cNvPr id="747" name="直線コネクタ 746">
          <a:extLst>
            <a:ext uri="{FF2B5EF4-FFF2-40B4-BE49-F238E27FC236}">
              <a16:creationId xmlns:a16="http://schemas.microsoft.com/office/drawing/2014/main" id="{8A85643B-44B5-4D53-85E3-AE7D7468A634}"/>
            </a:ext>
          </a:extLst>
        </xdr:cNvPr>
        <xdr:cNvCxnSpPr/>
      </xdr:nvCxnSpPr>
      <xdr:spPr>
        <a:xfrm flipV="1">
          <a:off x="19545300" y="1853818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144780</xdr:rowOff>
    </xdr:from>
    <xdr:to>
      <xdr:col>98</xdr:col>
      <xdr:colOff>38100</xdr:colOff>
      <xdr:row>108</xdr:row>
      <xdr:rowOff>74930</xdr:rowOff>
    </xdr:to>
    <xdr:sp macro="" textlink="">
      <xdr:nvSpPr>
        <xdr:cNvPr id="748" name="楕円 747">
          <a:extLst>
            <a:ext uri="{FF2B5EF4-FFF2-40B4-BE49-F238E27FC236}">
              <a16:creationId xmlns:a16="http://schemas.microsoft.com/office/drawing/2014/main" id="{A0953614-0364-4AC2-B16F-4BBAC754CEBB}"/>
            </a:ext>
          </a:extLst>
        </xdr:cNvPr>
        <xdr:cNvSpPr/>
      </xdr:nvSpPr>
      <xdr:spPr>
        <a:xfrm>
          <a:off x="18605500" y="1848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22861</xdr:rowOff>
    </xdr:from>
    <xdr:to>
      <xdr:col>102</xdr:col>
      <xdr:colOff>114300</xdr:colOff>
      <xdr:row>108</xdr:row>
      <xdr:rowOff>24130</xdr:rowOff>
    </xdr:to>
    <xdr:cxnSp macro="">
      <xdr:nvCxnSpPr>
        <xdr:cNvPr id="749" name="直線コネクタ 748">
          <a:extLst>
            <a:ext uri="{FF2B5EF4-FFF2-40B4-BE49-F238E27FC236}">
              <a16:creationId xmlns:a16="http://schemas.microsoft.com/office/drawing/2014/main" id="{91C434FA-C4B3-4C55-8983-CCF36A8C0673}"/>
            </a:ext>
          </a:extLst>
        </xdr:cNvPr>
        <xdr:cNvCxnSpPr/>
      </xdr:nvCxnSpPr>
      <xdr:spPr>
        <a:xfrm flipV="1">
          <a:off x="18656300" y="18539461"/>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750" name="n_1aveValue【公民館】&#10;一人当たり面積">
          <a:extLst>
            <a:ext uri="{FF2B5EF4-FFF2-40B4-BE49-F238E27FC236}">
              <a16:creationId xmlns:a16="http://schemas.microsoft.com/office/drawing/2014/main" id="{23119826-A32A-4941-906E-212E84BFBE03}"/>
            </a:ext>
          </a:extLst>
        </xdr:cNvPr>
        <xdr:cNvSpPr txBox="1"/>
      </xdr:nvSpPr>
      <xdr:spPr>
        <a:xfrm>
          <a:off x="210757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751" name="n_2aveValue【公民館】&#10;一人当たり面積">
          <a:extLst>
            <a:ext uri="{FF2B5EF4-FFF2-40B4-BE49-F238E27FC236}">
              <a16:creationId xmlns:a16="http://schemas.microsoft.com/office/drawing/2014/main" id="{C71FC3F7-1FA5-4300-A9A9-15794139BB19}"/>
            </a:ext>
          </a:extLst>
        </xdr:cNvPr>
        <xdr:cNvSpPr txBox="1"/>
      </xdr:nvSpPr>
      <xdr:spPr>
        <a:xfrm>
          <a:off x="20199427" y="180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752" name="n_3aveValue【公民館】&#10;一人当たり面積">
          <a:extLst>
            <a:ext uri="{FF2B5EF4-FFF2-40B4-BE49-F238E27FC236}">
              <a16:creationId xmlns:a16="http://schemas.microsoft.com/office/drawing/2014/main" id="{9AB3C2C3-8283-42A8-803B-6409AD675ADC}"/>
            </a:ext>
          </a:extLst>
        </xdr:cNvPr>
        <xdr:cNvSpPr txBox="1"/>
      </xdr:nvSpPr>
      <xdr:spPr>
        <a:xfrm>
          <a:off x="19310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36847</xdr:rowOff>
    </xdr:from>
    <xdr:ext cx="469744" cy="259045"/>
    <xdr:sp macro="" textlink="">
      <xdr:nvSpPr>
        <xdr:cNvPr id="753" name="n_4aveValue【公民館】&#10;一人当たり面積">
          <a:extLst>
            <a:ext uri="{FF2B5EF4-FFF2-40B4-BE49-F238E27FC236}">
              <a16:creationId xmlns:a16="http://schemas.microsoft.com/office/drawing/2014/main" id="{409D759F-7028-471F-9CF1-91AC132A6998}"/>
            </a:ext>
          </a:extLst>
        </xdr:cNvPr>
        <xdr:cNvSpPr txBox="1"/>
      </xdr:nvSpPr>
      <xdr:spPr>
        <a:xfrm>
          <a:off x="18421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60977</xdr:rowOff>
    </xdr:from>
    <xdr:ext cx="469744" cy="259045"/>
    <xdr:sp macro="" textlink="">
      <xdr:nvSpPr>
        <xdr:cNvPr id="754" name="n_1mainValue【公民館】&#10;一人当たり面積">
          <a:extLst>
            <a:ext uri="{FF2B5EF4-FFF2-40B4-BE49-F238E27FC236}">
              <a16:creationId xmlns:a16="http://schemas.microsoft.com/office/drawing/2014/main" id="{F33B9F01-BB87-4153-8F85-66EAA6B22952}"/>
            </a:ext>
          </a:extLst>
        </xdr:cNvPr>
        <xdr:cNvSpPr txBox="1"/>
      </xdr:nvSpPr>
      <xdr:spPr>
        <a:xfrm>
          <a:off x="21075727" y="1857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63516</xdr:rowOff>
    </xdr:from>
    <xdr:ext cx="469744" cy="259045"/>
    <xdr:sp macro="" textlink="">
      <xdr:nvSpPr>
        <xdr:cNvPr id="755" name="n_2mainValue【公民館】&#10;一人当たり面積">
          <a:extLst>
            <a:ext uri="{FF2B5EF4-FFF2-40B4-BE49-F238E27FC236}">
              <a16:creationId xmlns:a16="http://schemas.microsoft.com/office/drawing/2014/main" id="{D4B7154D-681A-455F-9791-88BF9E28B330}"/>
            </a:ext>
          </a:extLst>
        </xdr:cNvPr>
        <xdr:cNvSpPr txBox="1"/>
      </xdr:nvSpPr>
      <xdr:spPr>
        <a:xfrm>
          <a:off x="20199427" y="1858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64788</xdr:rowOff>
    </xdr:from>
    <xdr:ext cx="469744" cy="259045"/>
    <xdr:sp macro="" textlink="">
      <xdr:nvSpPr>
        <xdr:cNvPr id="756" name="n_3mainValue【公民館】&#10;一人当たり面積">
          <a:extLst>
            <a:ext uri="{FF2B5EF4-FFF2-40B4-BE49-F238E27FC236}">
              <a16:creationId xmlns:a16="http://schemas.microsoft.com/office/drawing/2014/main" id="{953CEAD8-F7FB-4886-88B2-494BA9E6AEA8}"/>
            </a:ext>
          </a:extLst>
        </xdr:cNvPr>
        <xdr:cNvSpPr txBox="1"/>
      </xdr:nvSpPr>
      <xdr:spPr>
        <a:xfrm>
          <a:off x="19310427" y="1858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66057</xdr:rowOff>
    </xdr:from>
    <xdr:ext cx="469744" cy="259045"/>
    <xdr:sp macro="" textlink="">
      <xdr:nvSpPr>
        <xdr:cNvPr id="757" name="n_4mainValue【公民館】&#10;一人当たり面積">
          <a:extLst>
            <a:ext uri="{FF2B5EF4-FFF2-40B4-BE49-F238E27FC236}">
              <a16:creationId xmlns:a16="http://schemas.microsoft.com/office/drawing/2014/main" id="{171F3265-B297-4B0A-8E69-3B6FD1E7B92C}"/>
            </a:ext>
          </a:extLst>
        </xdr:cNvPr>
        <xdr:cNvSpPr txBox="1"/>
      </xdr:nvSpPr>
      <xdr:spPr>
        <a:xfrm>
          <a:off x="18421427" y="18582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BAFFCEA2-323C-40F9-91D6-FF369E3CC10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C9CA9DD1-2B6D-4CFD-A53D-3913EDE7B7E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220B9245-2373-4803-AF00-40EABBFBDF6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学校施設、公民館については、一人当たりの施設量が類似団体を下回っているにもかかわらず、有形固定資産減価償却率は類似団体を上回っている。</a:t>
          </a:r>
          <a:endParaRPr lang="ja-JP" altLang="ja-JP" sz="1400">
            <a:effectLst/>
          </a:endParaRPr>
        </a:p>
        <a:p>
          <a:r>
            <a:rPr kumimoji="1" lang="ja-JP" altLang="ja-JP" sz="1100">
              <a:solidFill>
                <a:schemeClr val="dk1"/>
              </a:solidFill>
              <a:effectLst/>
              <a:latin typeface="+mn-lt"/>
              <a:ea typeface="+mn-ea"/>
              <a:cs typeface="+mn-cs"/>
            </a:rPr>
            <a:t>また、公営住宅は、一人当たりの施設量、有形固定資産減価償却率ともに類似団体を上回っている。</a:t>
          </a:r>
          <a:endParaRPr lang="ja-JP" altLang="ja-JP" sz="1400">
            <a:effectLst/>
          </a:endParaRPr>
        </a:p>
        <a:p>
          <a:r>
            <a:rPr kumimoji="1" lang="ja-JP" altLang="ja-JP" sz="1100">
              <a:solidFill>
                <a:schemeClr val="dk1"/>
              </a:solidFill>
              <a:effectLst/>
              <a:latin typeface="+mn-lt"/>
              <a:ea typeface="+mn-ea"/>
              <a:cs typeface="+mn-cs"/>
            </a:rPr>
            <a:t>個別施設計画に基づき維持管理経費に留意しつつ、老朽化した施設の整理・整備に取り組んでいく。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7BE0FA5-98C0-43B8-9E38-E9278014535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624C341-87E7-4FAE-9A94-821E3783160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B2BE7A1-47A5-4E48-A063-DD9AADFBCDF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7BDB2DC-9DAC-4EC0-9828-DD68AD9A9BE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徳島県上板町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92DF858-E1BD-4A4E-B6B4-44A54A1DAB8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691B226-3A2D-4C44-B60D-DDE666B9CF3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26E6CAD-D3DB-4651-9D5C-5DFA3BC5297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E1E83CF-590B-43DB-9941-99664F4FF53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4B767D8-A1AC-4C09-9337-790A76588CB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AC11AF6-3CFE-4025-887A-C8D4E95DF12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11,140
10,945
34.58
5,889,392
5,384,361
370,648
3,625,287
2,933,878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9AD7BAE-A8AD-4CA5-9DB6-C4509CBE36A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772C050-537B-4B4A-8D45-13451017D7F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B501658-3F29-454E-AE3A-AFA0E631D1B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164E0A7-8D5A-4AAC-8D03-95C895E2D00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4B5334F-E194-4539-9625-CAFCBCBBC97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C1CC322-67EC-4310-BF5B-2EB81A9A6E5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646823F-5F3F-486B-ACAD-FF1ED769295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AE65D7C-45E1-419F-B23A-035B31FD3E0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B213192-A526-4974-A7EF-FC8859A2665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27D0722-DDFE-4A28-8A57-E437061EC51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4E06B61-CB5C-4EF1-B0F1-2F23EF1ECF0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C61977D-063E-4999-8F91-10138701BA8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B8289A9-96B2-4301-8D3F-EF659BFD094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1703E3F-028E-4A98-AC74-5DA714C1ACF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7EB10D8-8FAF-45BE-B8E5-F091CEBBCD0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45D9216-E086-444D-B562-D73ECF40990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84F8AF-5E34-4DC7-9C48-0FB064822F5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CF65489-C60A-4B1F-A691-AA0F8A2B0F2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852EDD8-B9F9-4337-A30E-C6E9A6DDEBB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AD63576-92A9-4883-BA02-D4A825DF684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364F85B-40DE-4B8B-AF53-96A7D18D24B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2F4E0D5-6E4C-44F8-9479-7E2CF515361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ADDEF08-AD8A-4699-8CE2-28B1B67B4B9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7DE2C78-580C-4AF1-BE51-74D3CE2BE3A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672A836-CFBE-43B6-AFB8-4F9AE49308D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98117CF-EC51-4770-8592-1737D61C7D7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145A52A-2C25-4E3F-91F2-6C7B5C56B2D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0CFE4DA-8291-4EF3-B8E0-64082E88A4C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108CF7A-8D0E-467A-96C0-66591D964646}"/>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38A7304-D07F-4BE5-BA88-BC767F0F462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258DBD8-68C7-4CAE-8279-94E42739600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6C3CC155-719D-4B08-8243-A75B4F8DA51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26DFDA1-C24A-48B4-B683-DD0DC3AE49A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BE10789-A8EF-46FC-8D15-4675B67A372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C48BDD48-FA97-4BDC-BA6A-A9FCA81BEC2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4B60FE73-27AF-4819-A276-BC564994A8C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987D432A-65DF-46F0-AB10-E8E3C6E53E41}"/>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F31B4396-6206-4E24-9EC8-00553291B5E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8354E2F6-E984-44B5-89EF-768B1C458BB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407293F-36BF-40FB-8451-F3855527836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B4231DE-79B8-4366-BF7C-7C22D1FE25E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903F0CE-A289-41CB-A785-0736EAD6D9D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0B24F0F-D2E0-47CB-B761-7C8263FA3E7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AB7C63C9-7183-45F1-B6AF-A984FB10B5E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11C5F6B9-D6D1-4408-98BD-3BCE99D8431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3E4066AC-01E6-416F-8B24-6A14FB3FAD2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1A22618-D4F0-4E99-A171-15CD2369AEE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5745C5B1-103E-493E-8865-432216710C1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9C57C1E-81A6-4281-B0ED-B9DD65EA378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D6F94180-D49F-4B56-A694-B98B988D136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DA5C578A-70FF-4797-8D40-407D8028205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509A8F42-292F-4445-9D31-0B19224CB5C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2AE1D549-5E9A-482D-B700-5918A79AAF4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5BB0067-5A67-43C1-882D-95643A89C26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A7D625F1-9B6D-457D-B5EF-BE4B29C1DD5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B962860D-41D0-4FC4-A4DE-FFB36DDD572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86698A16-2777-414A-B42E-7573CF88BF0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7BED326B-BE00-4B3A-88A1-DCD0A6D2A56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D3687AA-DE69-4BD6-B680-2FB18F06D6A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E7E138AB-8C81-4A53-9C16-E23971CADCD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76EBA5A2-1594-461E-9D72-17EFAE52B8C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B6EF16D4-95B4-48EF-86C5-43B7439CDBB9}"/>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5A4C7E73-E664-4230-A31F-3B6DDCF2C9CE}"/>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27A64E18-3433-4693-99A2-17D8C270F977}"/>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149B48B0-CAF1-416B-B112-58DCDD94AB9D}"/>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77" name="直線コネクタ 76">
          <a:extLst>
            <a:ext uri="{FF2B5EF4-FFF2-40B4-BE49-F238E27FC236}">
              <a16:creationId xmlns:a16="http://schemas.microsoft.com/office/drawing/2014/main" id="{C9265E77-7908-4F4D-9AFE-09CB04B0854A}"/>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9DC529BF-E0AE-4653-BC15-17414772D46E}"/>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79" name="フローチャート: 判断 78">
          <a:extLst>
            <a:ext uri="{FF2B5EF4-FFF2-40B4-BE49-F238E27FC236}">
              <a16:creationId xmlns:a16="http://schemas.microsoft.com/office/drawing/2014/main" id="{1F7CD9E1-C750-469C-AF26-17FF7288EA17}"/>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80" name="フローチャート: 判断 79">
          <a:extLst>
            <a:ext uri="{FF2B5EF4-FFF2-40B4-BE49-F238E27FC236}">
              <a16:creationId xmlns:a16="http://schemas.microsoft.com/office/drawing/2014/main" id="{BB5314D5-5619-4188-B58E-5208300B046E}"/>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81" name="フローチャート: 判断 80">
          <a:extLst>
            <a:ext uri="{FF2B5EF4-FFF2-40B4-BE49-F238E27FC236}">
              <a16:creationId xmlns:a16="http://schemas.microsoft.com/office/drawing/2014/main" id="{25AFB25C-7157-45B9-86F0-F07B25AA0E62}"/>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82" name="フローチャート: 判断 81">
          <a:extLst>
            <a:ext uri="{FF2B5EF4-FFF2-40B4-BE49-F238E27FC236}">
              <a16:creationId xmlns:a16="http://schemas.microsoft.com/office/drawing/2014/main" id="{D5E8190A-71B1-4B61-8B6C-6BE3DD8544EC}"/>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83" name="フローチャート: 判断 82">
          <a:extLst>
            <a:ext uri="{FF2B5EF4-FFF2-40B4-BE49-F238E27FC236}">
              <a16:creationId xmlns:a16="http://schemas.microsoft.com/office/drawing/2014/main" id="{005E49DE-A4CA-48AC-9440-D8F25A36F874}"/>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4692411E-DF13-471A-BE50-4529C0D81EF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B19D071B-335C-4837-B1D0-D4F463E68E4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A5C0960A-55D5-4AEE-A28A-E8EB7CD15F9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14D07A4-5D39-4972-BC24-DF60143EFBD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537D15C-F83D-4F74-8478-4B86DD06B7C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635</xdr:rowOff>
    </xdr:from>
    <xdr:to>
      <xdr:col>24</xdr:col>
      <xdr:colOff>114300</xdr:colOff>
      <xdr:row>64</xdr:row>
      <xdr:rowOff>102235</xdr:rowOff>
    </xdr:to>
    <xdr:sp macro="" textlink="">
      <xdr:nvSpPr>
        <xdr:cNvPr id="89" name="楕円 88">
          <a:extLst>
            <a:ext uri="{FF2B5EF4-FFF2-40B4-BE49-F238E27FC236}">
              <a16:creationId xmlns:a16="http://schemas.microsoft.com/office/drawing/2014/main" id="{CA2CC04E-5B80-42C6-A591-FBBDBA382D4A}"/>
            </a:ext>
          </a:extLst>
        </xdr:cNvPr>
        <xdr:cNvSpPr/>
      </xdr:nvSpPr>
      <xdr:spPr>
        <a:xfrm>
          <a:off x="45847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87012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65CE2E04-4BC6-45BC-9731-836AFB304181}"/>
            </a:ext>
          </a:extLst>
        </xdr:cNvPr>
        <xdr:cNvSpPr txBox="1"/>
      </xdr:nvSpPr>
      <xdr:spPr>
        <a:xfrm>
          <a:off x="4673600" y="10888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170180</xdr:rowOff>
    </xdr:from>
    <xdr:to>
      <xdr:col>20</xdr:col>
      <xdr:colOff>38100</xdr:colOff>
      <xdr:row>64</xdr:row>
      <xdr:rowOff>100330</xdr:rowOff>
    </xdr:to>
    <xdr:sp macro="" textlink="">
      <xdr:nvSpPr>
        <xdr:cNvPr id="91" name="楕円 90">
          <a:extLst>
            <a:ext uri="{FF2B5EF4-FFF2-40B4-BE49-F238E27FC236}">
              <a16:creationId xmlns:a16="http://schemas.microsoft.com/office/drawing/2014/main" id="{70CC9D84-CFDD-4B00-9EF1-B10D2CF1D634}"/>
            </a:ext>
          </a:extLst>
        </xdr:cNvPr>
        <xdr:cNvSpPr/>
      </xdr:nvSpPr>
      <xdr:spPr>
        <a:xfrm>
          <a:off x="3746500" y="1097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49530</xdr:rowOff>
    </xdr:from>
    <xdr:to>
      <xdr:col>24</xdr:col>
      <xdr:colOff>63500</xdr:colOff>
      <xdr:row>64</xdr:row>
      <xdr:rowOff>51435</xdr:rowOff>
    </xdr:to>
    <xdr:cxnSp macro="">
      <xdr:nvCxnSpPr>
        <xdr:cNvPr id="92" name="直線コネクタ 91">
          <a:extLst>
            <a:ext uri="{FF2B5EF4-FFF2-40B4-BE49-F238E27FC236}">
              <a16:creationId xmlns:a16="http://schemas.microsoft.com/office/drawing/2014/main" id="{141D2FD0-04A4-4F6A-9CFE-4C64857F8765}"/>
            </a:ext>
          </a:extLst>
        </xdr:cNvPr>
        <xdr:cNvCxnSpPr/>
      </xdr:nvCxnSpPr>
      <xdr:spPr>
        <a:xfrm>
          <a:off x="3797300" y="1102233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168275</xdr:rowOff>
    </xdr:from>
    <xdr:to>
      <xdr:col>15</xdr:col>
      <xdr:colOff>101600</xdr:colOff>
      <xdr:row>64</xdr:row>
      <xdr:rowOff>98425</xdr:rowOff>
    </xdr:to>
    <xdr:sp macro="" textlink="">
      <xdr:nvSpPr>
        <xdr:cNvPr id="93" name="楕円 92">
          <a:extLst>
            <a:ext uri="{FF2B5EF4-FFF2-40B4-BE49-F238E27FC236}">
              <a16:creationId xmlns:a16="http://schemas.microsoft.com/office/drawing/2014/main" id="{770D2B08-1B8E-40E6-8AFA-54DA27849B8D}"/>
            </a:ext>
          </a:extLst>
        </xdr:cNvPr>
        <xdr:cNvSpPr/>
      </xdr:nvSpPr>
      <xdr:spPr>
        <a:xfrm>
          <a:off x="2857500" y="1096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47625</xdr:rowOff>
    </xdr:from>
    <xdr:to>
      <xdr:col>19</xdr:col>
      <xdr:colOff>177800</xdr:colOff>
      <xdr:row>64</xdr:row>
      <xdr:rowOff>49530</xdr:rowOff>
    </xdr:to>
    <xdr:cxnSp macro="">
      <xdr:nvCxnSpPr>
        <xdr:cNvPr id="94" name="直線コネクタ 93">
          <a:extLst>
            <a:ext uri="{FF2B5EF4-FFF2-40B4-BE49-F238E27FC236}">
              <a16:creationId xmlns:a16="http://schemas.microsoft.com/office/drawing/2014/main" id="{1FB0416E-3E2B-488D-A65A-382ED7567EC8}"/>
            </a:ext>
          </a:extLst>
        </xdr:cNvPr>
        <xdr:cNvCxnSpPr/>
      </xdr:nvCxnSpPr>
      <xdr:spPr>
        <a:xfrm>
          <a:off x="2908300" y="110204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139700</xdr:rowOff>
    </xdr:from>
    <xdr:to>
      <xdr:col>10</xdr:col>
      <xdr:colOff>165100</xdr:colOff>
      <xdr:row>64</xdr:row>
      <xdr:rowOff>69850</xdr:rowOff>
    </xdr:to>
    <xdr:sp macro="" textlink="">
      <xdr:nvSpPr>
        <xdr:cNvPr id="95" name="楕円 94">
          <a:extLst>
            <a:ext uri="{FF2B5EF4-FFF2-40B4-BE49-F238E27FC236}">
              <a16:creationId xmlns:a16="http://schemas.microsoft.com/office/drawing/2014/main" id="{E4FD8FF8-979C-40D5-A13C-7CA2D1F637C0}"/>
            </a:ext>
          </a:extLst>
        </xdr:cNvPr>
        <xdr:cNvSpPr/>
      </xdr:nvSpPr>
      <xdr:spPr>
        <a:xfrm>
          <a:off x="1968500" y="1094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19050</xdr:rowOff>
    </xdr:from>
    <xdr:to>
      <xdr:col>15</xdr:col>
      <xdr:colOff>50800</xdr:colOff>
      <xdr:row>64</xdr:row>
      <xdr:rowOff>47625</xdr:rowOff>
    </xdr:to>
    <xdr:cxnSp macro="">
      <xdr:nvCxnSpPr>
        <xdr:cNvPr id="96" name="直線コネクタ 95">
          <a:extLst>
            <a:ext uri="{FF2B5EF4-FFF2-40B4-BE49-F238E27FC236}">
              <a16:creationId xmlns:a16="http://schemas.microsoft.com/office/drawing/2014/main" id="{0E14DF57-0DAF-4AF1-8B59-E9C7F530FAA0}"/>
            </a:ext>
          </a:extLst>
        </xdr:cNvPr>
        <xdr:cNvCxnSpPr/>
      </xdr:nvCxnSpPr>
      <xdr:spPr>
        <a:xfrm>
          <a:off x="2019300" y="109918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74930</xdr:rowOff>
    </xdr:from>
    <xdr:to>
      <xdr:col>6</xdr:col>
      <xdr:colOff>38100</xdr:colOff>
      <xdr:row>64</xdr:row>
      <xdr:rowOff>5080</xdr:rowOff>
    </xdr:to>
    <xdr:sp macro="" textlink="">
      <xdr:nvSpPr>
        <xdr:cNvPr id="97" name="楕円 96">
          <a:extLst>
            <a:ext uri="{FF2B5EF4-FFF2-40B4-BE49-F238E27FC236}">
              <a16:creationId xmlns:a16="http://schemas.microsoft.com/office/drawing/2014/main" id="{B8E9E743-5277-4D4A-9467-D85407334F1F}"/>
            </a:ext>
          </a:extLst>
        </xdr:cNvPr>
        <xdr:cNvSpPr/>
      </xdr:nvSpPr>
      <xdr:spPr>
        <a:xfrm>
          <a:off x="1079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125730</xdr:rowOff>
    </xdr:from>
    <xdr:to>
      <xdr:col>10</xdr:col>
      <xdr:colOff>114300</xdr:colOff>
      <xdr:row>64</xdr:row>
      <xdr:rowOff>19050</xdr:rowOff>
    </xdr:to>
    <xdr:cxnSp macro="">
      <xdr:nvCxnSpPr>
        <xdr:cNvPr id="98" name="直線コネクタ 97">
          <a:extLst>
            <a:ext uri="{FF2B5EF4-FFF2-40B4-BE49-F238E27FC236}">
              <a16:creationId xmlns:a16="http://schemas.microsoft.com/office/drawing/2014/main" id="{464151E2-56E5-44F4-908A-86AB40F463F6}"/>
            </a:ext>
          </a:extLst>
        </xdr:cNvPr>
        <xdr:cNvCxnSpPr/>
      </xdr:nvCxnSpPr>
      <xdr:spPr>
        <a:xfrm>
          <a:off x="1130300" y="109270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99" name="n_1aveValue【体育館・プール】&#10;有形固定資産減価償却率">
          <a:extLst>
            <a:ext uri="{FF2B5EF4-FFF2-40B4-BE49-F238E27FC236}">
              <a16:creationId xmlns:a16="http://schemas.microsoft.com/office/drawing/2014/main" id="{F172327A-8346-4E75-BE6B-E92805C3A8F0}"/>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100" name="n_2aveValue【体育館・プール】&#10;有形固定資産減価償却率">
          <a:extLst>
            <a:ext uri="{FF2B5EF4-FFF2-40B4-BE49-F238E27FC236}">
              <a16:creationId xmlns:a16="http://schemas.microsoft.com/office/drawing/2014/main" id="{6AC2EE3A-57E2-4D66-A52F-BD088728186C}"/>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101" name="n_3aveValue【体育館・プール】&#10;有形固定資産減価償却率">
          <a:extLst>
            <a:ext uri="{FF2B5EF4-FFF2-40B4-BE49-F238E27FC236}">
              <a16:creationId xmlns:a16="http://schemas.microsoft.com/office/drawing/2014/main" id="{850145AF-B0ED-4468-A570-3DA4033412D5}"/>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102" name="n_4aveValue【体育館・プール】&#10;有形固定資産減価償却率">
          <a:extLst>
            <a:ext uri="{FF2B5EF4-FFF2-40B4-BE49-F238E27FC236}">
              <a16:creationId xmlns:a16="http://schemas.microsoft.com/office/drawing/2014/main" id="{2A2609F3-99B4-481C-9C75-8A2EB922DD18}"/>
            </a:ext>
          </a:extLst>
        </xdr:cNvPr>
        <xdr:cNvSpPr txBox="1"/>
      </xdr:nvSpPr>
      <xdr:spPr>
        <a:xfrm>
          <a:off x="927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91457</xdr:rowOff>
    </xdr:from>
    <xdr:ext cx="405111" cy="259045"/>
    <xdr:sp macro="" textlink="">
      <xdr:nvSpPr>
        <xdr:cNvPr id="103" name="n_1mainValue【体育館・プール】&#10;有形固定資産減価償却率">
          <a:extLst>
            <a:ext uri="{FF2B5EF4-FFF2-40B4-BE49-F238E27FC236}">
              <a16:creationId xmlns:a16="http://schemas.microsoft.com/office/drawing/2014/main" id="{A4FCADDD-432A-411B-9A60-D9018FEC1027}"/>
            </a:ext>
          </a:extLst>
        </xdr:cNvPr>
        <xdr:cNvSpPr txBox="1"/>
      </xdr:nvSpPr>
      <xdr:spPr>
        <a:xfrm>
          <a:off x="3582044" y="1106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89552</xdr:rowOff>
    </xdr:from>
    <xdr:ext cx="405111" cy="259045"/>
    <xdr:sp macro="" textlink="">
      <xdr:nvSpPr>
        <xdr:cNvPr id="104" name="n_2mainValue【体育館・プール】&#10;有形固定資産減価償却率">
          <a:extLst>
            <a:ext uri="{FF2B5EF4-FFF2-40B4-BE49-F238E27FC236}">
              <a16:creationId xmlns:a16="http://schemas.microsoft.com/office/drawing/2014/main" id="{CD33A1DC-C1EC-4CA8-8D25-AD8AA8970D35}"/>
            </a:ext>
          </a:extLst>
        </xdr:cNvPr>
        <xdr:cNvSpPr txBox="1"/>
      </xdr:nvSpPr>
      <xdr:spPr>
        <a:xfrm>
          <a:off x="2705744" y="1106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60977</xdr:rowOff>
    </xdr:from>
    <xdr:ext cx="405111" cy="259045"/>
    <xdr:sp macro="" textlink="">
      <xdr:nvSpPr>
        <xdr:cNvPr id="105" name="n_3mainValue【体育館・プール】&#10;有形固定資産減価償却率">
          <a:extLst>
            <a:ext uri="{FF2B5EF4-FFF2-40B4-BE49-F238E27FC236}">
              <a16:creationId xmlns:a16="http://schemas.microsoft.com/office/drawing/2014/main" id="{547EC1D2-10BE-4DC8-9C88-10D64DAB44A3}"/>
            </a:ext>
          </a:extLst>
        </xdr:cNvPr>
        <xdr:cNvSpPr txBox="1"/>
      </xdr:nvSpPr>
      <xdr:spPr>
        <a:xfrm>
          <a:off x="1816744" y="1103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167657</xdr:rowOff>
    </xdr:from>
    <xdr:ext cx="405111" cy="259045"/>
    <xdr:sp macro="" textlink="">
      <xdr:nvSpPr>
        <xdr:cNvPr id="106" name="n_4mainValue【体育館・プール】&#10;有形固定資産減価償却率">
          <a:extLst>
            <a:ext uri="{FF2B5EF4-FFF2-40B4-BE49-F238E27FC236}">
              <a16:creationId xmlns:a16="http://schemas.microsoft.com/office/drawing/2014/main" id="{EC0BB4DF-D145-4A38-B1D0-E423073E7992}"/>
            </a:ext>
          </a:extLst>
        </xdr:cNvPr>
        <xdr:cNvSpPr txBox="1"/>
      </xdr:nvSpPr>
      <xdr:spPr>
        <a:xfrm>
          <a:off x="927744" y="1096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92987C20-EC51-4572-83B1-4188707F305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25431EB-C356-409F-BD81-C3B20894929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AAD423D7-6C78-4492-99A4-E2E93CE8B9D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E5C31ED9-A15F-4ABE-B8AB-8A8D21C799E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AA17CBC6-FD81-40AC-9BCC-0FE34BD1DC5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C89A06B4-E915-46FA-ADD2-B90C8B9EC01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E31F16A-D09D-426D-BB70-D983D94481C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80B73237-7612-4D82-BCC6-D22A99EB716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E9D431EA-F7A1-4143-8611-4AB6A4E1A74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C7FE0FBC-576C-4643-83B0-E7839EF6451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09A198DE-7761-4F14-81E0-7C230E0B4925}"/>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D5F0E985-00EB-4261-9007-FB1D6C94E33F}"/>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A8A8842C-8BE8-4398-8282-E98CC9B4A77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F30AD8DA-3C9F-47DA-B285-0AAD4A8B9A35}"/>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0EDA237F-B5A5-4431-B489-E67D4F431B98}"/>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D18B8381-4717-4C58-A711-D4D2CE34C73F}"/>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92DD8550-D440-4279-9E2E-1FE6F2950F62}"/>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B18D6A0F-12FE-4772-9B0C-EC97EDD9A343}"/>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ED46A73A-C32C-4E69-A9BC-B2456A71E642}"/>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7BB11FF8-C1F1-4EE6-889F-C333F91220B6}"/>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D8A08168-BE2F-4B77-AF62-5B7056449AFF}"/>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A3151060-EC93-4FDA-B5AE-8F570CEB9278}"/>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88BBA33B-86C0-436C-8204-0FB7B588D5F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6DA7D399-1291-4090-A77F-9E328208E16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9165B467-6F80-4A66-B330-E1C43C64329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132" name="直線コネクタ 131">
          <a:extLst>
            <a:ext uri="{FF2B5EF4-FFF2-40B4-BE49-F238E27FC236}">
              <a16:creationId xmlns:a16="http://schemas.microsoft.com/office/drawing/2014/main" id="{085D0514-4B98-4272-AB88-05BE0E726E94}"/>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133" name="【体育館・プール】&#10;一人当たり面積最小値テキスト">
          <a:extLst>
            <a:ext uri="{FF2B5EF4-FFF2-40B4-BE49-F238E27FC236}">
              <a16:creationId xmlns:a16="http://schemas.microsoft.com/office/drawing/2014/main" id="{7B72213D-B8BD-4DE6-82BA-0DD3091F589F}"/>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134" name="直線コネクタ 133">
          <a:extLst>
            <a:ext uri="{FF2B5EF4-FFF2-40B4-BE49-F238E27FC236}">
              <a16:creationId xmlns:a16="http://schemas.microsoft.com/office/drawing/2014/main" id="{45DC8A43-5C82-4758-9ED1-48D79D0937D3}"/>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135" name="【体育館・プール】&#10;一人当たり面積最大値テキスト">
          <a:extLst>
            <a:ext uri="{FF2B5EF4-FFF2-40B4-BE49-F238E27FC236}">
              <a16:creationId xmlns:a16="http://schemas.microsoft.com/office/drawing/2014/main" id="{221E7DF2-366A-4C7D-8D8B-33F1885EA2DC}"/>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136" name="直線コネクタ 135">
          <a:extLst>
            <a:ext uri="{FF2B5EF4-FFF2-40B4-BE49-F238E27FC236}">
              <a16:creationId xmlns:a16="http://schemas.microsoft.com/office/drawing/2014/main" id="{44D0D6D4-52A8-4F01-A1DE-DF9E6C002353}"/>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137" name="【体育館・プール】&#10;一人当たり面積平均値テキスト">
          <a:extLst>
            <a:ext uri="{FF2B5EF4-FFF2-40B4-BE49-F238E27FC236}">
              <a16:creationId xmlns:a16="http://schemas.microsoft.com/office/drawing/2014/main" id="{337B83DF-ECB2-44A5-AF6E-762CB2845263}"/>
            </a:ext>
          </a:extLst>
        </xdr:cNvPr>
        <xdr:cNvSpPr txBox="1"/>
      </xdr:nvSpPr>
      <xdr:spPr>
        <a:xfrm>
          <a:off x="10515600" y="10426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138" name="フローチャート: 判断 137">
          <a:extLst>
            <a:ext uri="{FF2B5EF4-FFF2-40B4-BE49-F238E27FC236}">
              <a16:creationId xmlns:a16="http://schemas.microsoft.com/office/drawing/2014/main" id="{7F0E9A37-061E-4A5C-8678-A7965F427794}"/>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39" name="フローチャート: 判断 138">
          <a:extLst>
            <a:ext uri="{FF2B5EF4-FFF2-40B4-BE49-F238E27FC236}">
              <a16:creationId xmlns:a16="http://schemas.microsoft.com/office/drawing/2014/main" id="{52347F12-AA3D-4F17-9F7F-F524CABCD55B}"/>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140" name="フローチャート: 判断 139">
          <a:extLst>
            <a:ext uri="{FF2B5EF4-FFF2-40B4-BE49-F238E27FC236}">
              <a16:creationId xmlns:a16="http://schemas.microsoft.com/office/drawing/2014/main" id="{5E21FE2A-764B-4623-A098-772BEE3D03FE}"/>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141" name="フローチャート: 判断 140">
          <a:extLst>
            <a:ext uri="{FF2B5EF4-FFF2-40B4-BE49-F238E27FC236}">
              <a16:creationId xmlns:a16="http://schemas.microsoft.com/office/drawing/2014/main" id="{2956DE25-D837-453E-AB32-4659B31F9AD9}"/>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151130</xdr:rowOff>
    </xdr:from>
    <xdr:to>
      <xdr:col>36</xdr:col>
      <xdr:colOff>165100</xdr:colOff>
      <xdr:row>62</xdr:row>
      <xdr:rowOff>81280</xdr:rowOff>
    </xdr:to>
    <xdr:sp macro="" textlink="">
      <xdr:nvSpPr>
        <xdr:cNvPr id="142" name="フローチャート: 判断 141">
          <a:extLst>
            <a:ext uri="{FF2B5EF4-FFF2-40B4-BE49-F238E27FC236}">
              <a16:creationId xmlns:a16="http://schemas.microsoft.com/office/drawing/2014/main" id="{F4FF062B-1387-4BD9-BA8B-9A81F5182CE4}"/>
            </a:ext>
          </a:extLst>
        </xdr:cNvPr>
        <xdr:cNvSpPr/>
      </xdr:nvSpPr>
      <xdr:spPr>
        <a:xfrm>
          <a:off x="6921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20C2DFA4-3B77-4E14-AA7C-7347C037F90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8E516C03-CD20-4987-8C68-1382940B9F3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5DD38096-08F4-4421-8383-4304A61A334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810508D9-99CA-40CF-926C-0220EAB13DD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0169D443-B538-4092-9830-EDE66E30794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67310</xdr:rowOff>
    </xdr:from>
    <xdr:to>
      <xdr:col>55</xdr:col>
      <xdr:colOff>50800</xdr:colOff>
      <xdr:row>63</xdr:row>
      <xdr:rowOff>168910</xdr:rowOff>
    </xdr:to>
    <xdr:sp macro="" textlink="">
      <xdr:nvSpPr>
        <xdr:cNvPr id="148" name="楕円 147">
          <a:extLst>
            <a:ext uri="{FF2B5EF4-FFF2-40B4-BE49-F238E27FC236}">
              <a16:creationId xmlns:a16="http://schemas.microsoft.com/office/drawing/2014/main" id="{5196E844-40D7-4E9C-91DB-5385D46AE844}"/>
            </a:ext>
          </a:extLst>
        </xdr:cNvPr>
        <xdr:cNvSpPr/>
      </xdr:nvSpPr>
      <xdr:spPr>
        <a:xfrm>
          <a:off x="104267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153687</xdr:rowOff>
    </xdr:from>
    <xdr:ext cx="469744" cy="259045"/>
    <xdr:sp macro="" textlink="">
      <xdr:nvSpPr>
        <xdr:cNvPr id="149" name="【体育館・プール】&#10;一人当たり面積該当値テキスト">
          <a:extLst>
            <a:ext uri="{FF2B5EF4-FFF2-40B4-BE49-F238E27FC236}">
              <a16:creationId xmlns:a16="http://schemas.microsoft.com/office/drawing/2014/main" id="{C7A8AF90-3432-4978-AFF9-0A86101EFC13}"/>
            </a:ext>
          </a:extLst>
        </xdr:cNvPr>
        <xdr:cNvSpPr txBox="1"/>
      </xdr:nvSpPr>
      <xdr:spPr>
        <a:xfrm>
          <a:off x="10515600" y="1078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70576</xdr:rowOff>
    </xdr:from>
    <xdr:to>
      <xdr:col>50</xdr:col>
      <xdr:colOff>165100</xdr:colOff>
      <xdr:row>64</xdr:row>
      <xdr:rowOff>726</xdr:rowOff>
    </xdr:to>
    <xdr:sp macro="" textlink="">
      <xdr:nvSpPr>
        <xdr:cNvPr id="150" name="楕円 149">
          <a:extLst>
            <a:ext uri="{FF2B5EF4-FFF2-40B4-BE49-F238E27FC236}">
              <a16:creationId xmlns:a16="http://schemas.microsoft.com/office/drawing/2014/main" id="{E9E1C60A-0B23-4F2E-BAA0-67B76091FE51}"/>
            </a:ext>
          </a:extLst>
        </xdr:cNvPr>
        <xdr:cNvSpPr/>
      </xdr:nvSpPr>
      <xdr:spPr>
        <a:xfrm>
          <a:off x="9588500" y="1087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118110</xdr:rowOff>
    </xdr:from>
    <xdr:to>
      <xdr:col>55</xdr:col>
      <xdr:colOff>0</xdr:colOff>
      <xdr:row>63</xdr:row>
      <xdr:rowOff>121376</xdr:rowOff>
    </xdr:to>
    <xdr:cxnSp macro="">
      <xdr:nvCxnSpPr>
        <xdr:cNvPr id="151" name="直線コネクタ 150">
          <a:extLst>
            <a:ext uri="{FF2B5EF4-FFF2-40B4-BE49-F238E27FC236}">
              <a16:creationId xmlns:a16="http://schemas.microsoft.com/office/drawing/2014/main" id="{3C274475-ECFB-4107-B802-745CDF8E17D8}"/>
            </a:ext>
          </a:extLst>
        </xdr:cNvPr>
        <xdr:cNvCxnSpPr/>
      </xdr:nvCxnSpPr>
      <xdr:spPr>
        <a:xfrm flipV="1">
          <a:off x="9639300" y="1091946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72753</xdr:rowOff>
    </xdr:from>
    <xdr:to>
      <xdr:col>46</xdr:col>
      <xdr:colOff>38100</xdr:colOff>
      <xdr:row>64</xdr:row>
      <xdr:rowOff>2903</xdr:rowOff>
    </xdr:to>
    <xdr:sp macro="" textlink="">
      <xdr:nvSpPr>
        <xdr:cNvPr id="152" name="楕円 151">
          <a:extLst>
            <a:ext uri="{FF2B5EF4-FFF2-40B4-BE49-F238E27FC236}">
              <a16:creationId xmlns:a16="http://schemas.microsoft.com/office/drawing/2014/main" id="{7027382D-1FDA-4F66-8AA9-5E0D3527AD4A}"/>
            </a:ext>
          </a:extLst>
        </xdr:cNvPr>
        <xdr:cNvSpPr/>
      </xdr:nvSpPr>
      <xdr:spPr>
        <a:xfrm>
          <a:off x="8699500" y="1087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121376</xdr:rowOff>
    </xdr:from>
    <xdr:to>
      <xdr:col>50</xdr:col>
      <xdr:colOff>114300</xdr:colOff>
      <xdr:row>63</xdr:row>
      <xdr:rowOff>123553</xdr:rowOff>
    </xdr:to>
    <xdr:cxnSp macro="">
      <xdr:nvCxnSpPr>
        <xdr:cNvPr id="153" name="直線コネクタ 152">
          <a:extLst>
            <a:ext uri="{FF2B5EF4-FFF2-40B4-BE49-F238E27FC236}">
              <a16:creationId xmlns:a16="http://schemas.microsoft.com/office/drawing/2014/main" id="{8323E237-136C-43DF-B841-AE662BEC7FD3}"/>
            </a:ext>
          </a:extLst>
        </xdr:cNvPr>
        <xdr:cNvCxnSpPr/>
      </xdr:nvCxnSpPr>
      <xdr:spPr>
        <a:xfrm flipV="1">
          <a:off x="8750300" y="10922726"/>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74930</xdr:rowOff>
    </xdr:from>
    <xdr:to>
      <xdr:col>41</xdr:col>
      <xdr:colOff>101600</xdr:colOff>
      <xdr:row>64</xdr:row>
      <xdr:rowOff>5080</xdr:rowOff>
    </xdr:to>
    <xdr:sp macro="" textlink="">
      <xdr:nvSpPr>
        <xdr:cNvPr id="154" name="楕円 153">
          <a:extLst>
            <a:ext uri="{FF2B5EF4-FFF2-40B4-BE49-F238E27FC236}">
              <a16:creationId xmlns:a16="http://schemas.microsoft.com/office/drawing/2014/main" id="{A447FB0F-2EE5-4B08-B8AC-42D2CCD23D19}"/>
            </a:ext>
          </a:extLst>
        </xdr:cNvPr>
        <xdr:cNvSpPr/>
      </xdr:nvSpPr>
      <xdr:spPr>
        <a:xfrm>
          <a:off x="7810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123553</xdr:rowOff>
    </xdr:from>
    <xdr:to>
      <xdr:col>45</xdr:col>
      <xdr:colOff>177800</xdr:colOff>
      <xdr:row>63</xdr:row>
      <xdr:rowOff>125730</xdr:rowOff>
    </xdr:to>
    <xdr:cxnSp macro="">
      <xdr:nvCxnSpPr>
        <xdr:cNvPr id="155" name="直線コネクタ 154">
          <a:extLst>
            <a:ext uri="{FF2B5EF4-FFF2-40B4-BE49-F238E27FC236}">
              <a16:creationId xmlns:a16="http://schemas.microsoft.com/office/drawing/2014/main" id="{DC35F4DE-CD9C-44CA-A5A3-83F3BC75A7F9}"/>
            </a:ext>
          </a:extLst>
        </xdr:cNvPr>
        <xdr:cNvCxnSpPr/>
      </xdr:nvCxnSpPr>
      <xdr:spPr>
        <a:xfrm flipV="1">
          <a:off x="7861300" y="10924903"/>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77107</xdr:rowOff>
    </xdr:from>
    <xdr:to>
      <xdr:col>36</xdr:col>
      <xdr:colOff>165100</xdr:colOff>
      <xdr:row>64</xdr:row>
      <xdr:rowOff>7257</xdr:rowOff>
    </xdr:to>
    <xdr:sp macro="" textlink="">
      <xdr:nvSpPr>
        <xdr:cNvPr id="156" name="楕円 155">
          <a:extLst>
            <a:ext uri="{FF2B5EF4-FFF2-40B4-BE49-F238E27FC236}">
              <a16:creationId xmlns:a16="http://schemas.microsoft.com/office/drawing/2014/main" id="{B489F06D-EE46-4100-AAFD-059EC06D8A3D}"/>
            </a:ext>
          </a:extLst>
        </xdr:cNvPr>
        <xdr:cNvSpPr/>
      </xdr:nvSpPr>
      <xdr:spPr>
        <a:xfrm>
          <a:off x="6921500" y="1087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125730</xdr:rowOff>
    </xdr:from>
    <xdr:to>
      <xdr:col>41</xdr:col>
      <xdr:colOff>50800</xdr:colOff>
      <xdr:row>63</xdr:row>
      <xdr:rowOff>127907</xdr:rowOff>
    </xdr:to>
    <xdr:cxnSp macro="">
      <xdr:nvCxnSpPr>
        <xdr:cNvPr id="157" name="直線コネクタ 156">
          <a:extLst>
            <a:ext uri="{FF2B5EF4-FFF2-40B4-BE49-F238E27FC236}">
              <a16:creationId xmlns:a16="http://schemas.microsoft.com/office/drawing/2014/main" id="{BACAC6CC-6E5B-4022-BF43-A1A0AD37B03D}"/>
            </a:ext>
          </a:extLst>
        </xdr:cNvPr>
        <xdr:cNvCxnSpPr/>
      </xdr:nvCxnSpPr>
      <xdr:spPr>
        <a:xfrm flipV="1">
          <a:off x="6972300" y="10927080"/>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158" name="n_1aveValue【体育館・プール】&#10;一人当たり面積">
          <a:extLst>
            <a:ext uri="{FF2B5EF4-FFF2-40B4-BE49-F238E27FC236}">
              <a16:creationId xmlns:a16="http://schemas.microsoft.com/office/drawing/2014/main" id="{E84E3A72-768F-432C-B0CC-616F6D428B93}"/>
            </a:ext>
          </a:extLst>
        </xdr:cNvPr>
        <xdr:cNvSpPr txBox="1"/>
      </xdr:nvSpPr>
      <xdr:spPr>
        <a:xfrm>
          <a:off x="9391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159" name="n_2aveValue【体育館・プール】&#10;一人当たり面積">
          <a:extLst>
            <a:ext uri="{FF2B5EF4-FFF2-40B4-BE49-F238E27FC236}">
              <a16:creationId xmlns:a16="http://schemas.microsoft.com/office/drawing/2014/main" id="{188567A9-F176-4EA5-923F-A6C5F03F128F}"/>
            </a:ext>
          </a:extLst>
        </xdr:cNvPr>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160" name="n_3aveValue【体育館・プール】&#10;一人当たり面積">
          <a:extLst>
            <a:ext uri="{FF2B5EF4-FFF2-40B4-BE49-F238E27FC236}">
              <a16:creationId xmlns:a16="http://schemas.microsoft.com/office/drawing/2014/main" id="{2E2D8DC5-20BD-4089-8D05-42B83A3A067F}"/>
            </a:ext>
          </a:extLst>
        </xdr:cNvPr>
        <xdr:cNvSpPr txBox="1"/>
      </xdr:nvSpPr>
      <xdr:spPr>
        <a:xfrm>
          <a:off x="7626427" y="1038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97807</xdr:rowOff>
    </xdr:from>
    <xdr:ext cx="469744" cy="259045"/>
    <xdr:sp macro="" textlink="">
      <xdr:nvSpPr>
        <xdr:cNvPr id="161" name="n_4aveValue【体育館・プール】&#10;一人当たり面積">
          <a:extLst>
            <a:ext uri="{FF2B5EF4-FFF2-40B4-BE49-F238E27FC236}">
              <a16:creationId xmlns:a16="http://schemas.microsoft.com/office/drawing/2014/main" id="{989C645E-861D-4A2C-B68B-7A94B0BA0B36}"/>
            </a:ext>
          </a:extLst>
        </xdr:cNvPr>
        <xdr:cNvSpPr txBox="1"/>
      </xdr:nvSpPr>
      <xdr:spPr>
        <a:xfrm>
          <a:off x="6737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163303</xdr:rowOff>
    </xdr:from>
    <xdr:ext cx="469744" cy="259045"/>
    <xdr:sp macro="" textlink="">
      <xdr:nvSpPr>
        <xdr:cNvPr id="162" name="n_1mainValue【体育館・プール】&#10;一人当たり面積">
          <a:extLst>
            <a:ext uri="{FF2B5EF4-FFF2-40B4-BE49-F238E27FC236}">
              <a16:creationId xmlns:a16="http://schemas.microsoft.com/office/drawing/2014/main" id="{68DD2B65-2125-49D9-9381-6705D458BD11}"/>
            </a:ext>
          </a:extLst>
        </xdr:cNvPr>
        <xdr:cNvSpPr txBox="1"/>
      </xdr:nvSpPr>
      <xdr:spPr>
        <a:xfrm>
          <a:off x="9391727" y="10964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165480</xdr:rowOff>
    </xdr:from>
    <xdr:ext cx="469744" cy="259045"/>
    <xdr:sp macro="" textlink="">
      <xdr:nvSpPr>
        <xdr:cNvPr id="163" name="n_2mainValue【体育館・プール】&#10;一人当たり面積">
          <a:extLst>
            <a:ext uri="{FF2B5EF4-FFF2-40B4-BE49-F238E27FC236}">
              <a16:creationId xmlns:a16="http://schemas.microsoft.com/office/drawing/2014/main" id="{12DA7403-7595-4585-A637-C47C92E4A018}"/>
            </a:ext>
          </a:extLst>
        </xdr:cNvPr>
        <xdr:cNvSpPr txBox="1"/>
      </xdr:nvSpPr>
      <xdr:spPr>
        <a:xfrm>
          <a:off x="8515427" y="1096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167657</xdr:rowOff>
    </xdr:from>
    <xdr:ext cx="469744" cy="259045"/>
    <xdr:sp macro="" textlink="">
      <xdr:nvSpPr>
        <xdr:cNvPr id="164" name="n_3mainValue【体育館・プール】&#10;一人当たり面積">
          <a:extLst>
            <a:ext uri="{FF2B5EF4-FFF2-40B4-BE49-F238E27FC236}">
              <a16:creationId xmlns:a16="http://schemas.microsoft.com/office/drawing/2014/main" id="{5BC7B618-2A41-4854-924E-8E6C0DD4DDE4}"/>
            </a:ext>
          </a:extLst>
        </xdr:cNvPr>
        <xdr:cNvSpPr txBox="1"/>
      </xdr:nvSpPr>
      <xdr:spPr>
        <a:xfrm>
          <a:off x="7626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169834</xdr:rowOff>
    </xdr:from>
    <xdr:ext cx="469744" cy="259045"/>
    <xdr:sp macro="" textlink="">
      <xdr:nvSpPr>
        <xdr:cNvPr id="165" name="n_4mainValue【体育館・プール】&#10;一人当たり面積">
          <a:extLst>
            <a:ext uri="{FF2B5EF4-FFF2-40B4-BE49-F238E27FC236}">
              <a16:creationId xmlns:a16="http://schemas.microsoft.com/office/drawing/2014/main" id="{6A645DCC-223E-4D65-9770-FA36E92466F8}"/>
            </a:ext>
          </a:extLst>
        </xdr:cNvPr>
        <xdr:cNvSpPr txBox="1"/>
      </xdr:nvSpPr>
      <xdr:spPr>
        <a:xfrm>
          <a:off x="6737427" y="1097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EAE093CC-2854-4308-A216-12DE34D96C6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1F45FB5E-23A1-4A53-8C10-0E3999347D6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7F6F3457-C192-422D-A003-8BDA3277FBD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08CBA93A-9483-415A-9A46-997BFDEE370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30B25536-D517-4E2B-A9CF-9400C4405BC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6B76A08A-C2A4-4125-9E3B-5C3B4FDA412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EF53A6CE-1233-45C5-821A-EF0C3999026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9A94B1DC-7D16-4081-974F-20914E8209E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0572443A-513E-4C3F-9C91-02F64D635B6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6DC1A3E8-3306-4C1B-8CD6-0C1124EB74A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321C3E8A-2CB8-451A-85A8-E5F24819573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6BC25177-EA59-4A96-8E8F-54302C43B22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D52D342A-0B23-4A44-A7B0-CEDAB55A36D2}"/>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D7CBC0CD-4C8A-45EE-9BEE-0981554BB94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4824D38A-36FF-4DC3-AF23-A9C2C50878F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159B196A-A2ED-4B88-B72A-B0EB7329D3A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32F5874F-9EA5-4E69-8D6A-C391797C50C7}"/>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2BC53691-15F1-4A4A-8864-2DD49E600B95}"/>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1A2BAF27-4239-44FC-BB07-D541DD95935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254E253D-3B6F-48A2-8ECB-69BE3002057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CBF348D5-D636-4AEE-A712-BFFEFBDCD64E}"/>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6AECD0A1-3CED-4A95-BFFE-9625572E3707}"/>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529BA86A-D70E-40B5-9A30-2278B7922971}"/>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9D4FCC58-4FD5-4471-8EEF-1757AABCA26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713D3F20-0C3D-4FEF-8A7F-7556B97ED53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A1911857-0909-4536-82EF-3A8DAD53E0B8}"/>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20842F52-1D26-4EF0-9604-D55BC07925F4}"/>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204BBE72-C218-4970-85A8-9435B8B97E48}"/>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080186BA-531A-4CE1-A484-F9880BB696D2}"/>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195" name="直線コネクタ 194">
          <a:extLst>
            <a:ext uri="{FF2B5EF4-FFF2-40B4-BE49-F238E27FC236}">
              <a16:creationId xmlns:a16="http://schemas.microsoft.com/office/drawing/2014/main" id="{A2E0B194-F5E0-4249-9AAF-6808055AA3CD}"/>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FE3C5A82-871E-426B-BC6F-9145A86A600F}"/>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197" name="フローチャート: 判断 196">
          <a:extLst>
            <a:ext uri="{FF2B5EF4-FFF2-40B4-BE49-F238E27FC236}">
              <a16:creationId xmlns:a16="http://schemas.microsoft.com/office/drawing/2014/main" id="{6185106C-5DC2-48E4-BBAF-07E959E86003}"/>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198" name="フローチャート: 判断 197">
          <a:extLst>
            <a:ext uri="{FF2B5EF4-FFF2-40B4-BE49-F238E27FC236}">
              <a16:creationId xmlns:a16="http://schemas.microsoft.com/office/drawing/2014/main" id="{A4ABE1D4-4D71-4C2F-A720-0B13D281C477}"/>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199" name="フローチャート: 判断 198">
          <a:extLst>
            <a:ext uri="{FF2B5EF4-FFF2-40B4-BE49-F238E27FC236}">
              <a16:creationId xmlns:a16="http://schemas.microsoft.com/office/drawing/2014/main" id="{F1775A6B-467F-4C09-ACBB-72B72A6F79B4}"/>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200" name="フローチャート: 判断 199">
          <a:extLst>
            <a:ext uri="{FF2B5EF4-FFF2-40B4-BE49-F238E27FC236}">
              <a16:creationId xmlns:a16="http://schemas.microsoft.com/office/drawing/2014/main" id="{65FD6A28-EC90-4B6E-9BDB-82106CF71F5A}"/>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01" name="フローチャート: 判断 200">
          <a:extLst>
            <a:ext uri="{FF2B5EF4-FFF2-40B4-BE49-F238E27FC236}">
              <a16:creationId xmlns:a16="http://schemas.microsoft.com/office/drawing/2014/main" id="{EBB5127E-0604-499F-AF16-79AADF610A90}"/>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54A541CE-6069-4FB5-8638-6CDE5FA3332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E8E40BB2-AD65-4CD9-8B3C-5F0C57162B7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113FC5B5-002B-45B9-9EAD-F06D2EE78C0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FF684A0C-ADF1-4AF4-A70E-11C699714AA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E852CF92-638E-46F3-8361-428DC134DA7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96701</xdr:rowOff>
    </xdr:from>
    <xdr:to>
      <xdr:col>24</xdr:col>
      <xdr:colOff>114300</xdr:colOff>
      <xdr:row>87</xdr:row>
      <xdr:rowOff>26851</xdr:rowOff>
    </xdr:to>
    <xdr:sp macro="" textlink="">
      <xdr:nvSpPr>
        <xdr:cNvPr id="207" name="楕円 206">
          <a:extLst>
            <a:ext uri="{FF2B5EF4-FFF2-40B4-BE49-F238E27FC236}">
              <a16:creationId xmlns:a16="http://schemas.microsoft.com/office/drawing/2014/main" id="{4887D26F-51C8-4514-8CAC-DF509038A4C1}"/>
            </a:ext>
          </a:extLst>
        </xdr:cNvPr>
        <xdr:cNvSpPr/>
      </xdr:nvSpPr>
      <xdr:spPr>
        <a:xfrm>
          <a:off x="4584700" y="1484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11628</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17381AA9-B266-4762-941E-9842E1B38D09}"/>
            </a:ext>
          </a:extLst>
        </xdr:cNvPr>
        <xdr:cNvSpPr txBox="1"/>
      </xdr:nvSpPr>
      <xdr:spPr>
        <a:xfrm>
          <a:off x="4673600" y="14756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99968</xdr:rowOff>
    </xdr:from>
    <xdr:to>
      <xdr:col>20</xdr:col>
      <xdr:colOff>38100</xdr:colOff>
      <xdr:row>87</xdr:row>
      <xdr:rowOff>30118</xdr:rowOff>
    </xdr:to>
    <xdr:sp macro="" textlink="">
      <xdr:nvSpPr>
        <xdr:cNvPr id="209" name="楕円 208">
          <a:extLst>
            <a:ext uri="{FF2B5EF4-FFF2-40B4-BE49-F238E27FC236}">
              <a16:creationId xmlns:a16="http://schemas.microsoft.com/office/drawing/2014/main" id="{95920D27-674B-4B10-9BE1-DE52288F5A6B}"/>
            </a:ext>
          </a:extLst>
        </xdr:cNvPr>
        <xdr:cNvSpPr/>
      </xdr:nvSpPr>
      <xdr:spPr>
        <a:xfrm>
          <a:off x="3746500" y="1484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147501</xdr:rowOff>
    </xdr:from>
    <xdr:to>
      <xdr:col>24</xdr:col>
      <xdr:colOff>63500</xdr:colOff>
      <xdr:row>86</xdr:row>
      <xdr:rowOff>150768</xdr:rowOff>
    </xdr:to>
    <xdr:cxnSp macro="">
      <xdr:nvCxnSpPr>
        <xdr:cNvPr id="210" name="直線コネクタ 209">
          <a:extLst>
            <a:ext uri="{FF2B5EF4-FFF2-40B4-BE49-F238E27FC236}">
              <a16:creationId xmlns:a16="http://schemas.microsoft.com/office/drawing/2014/main" id="{A7F31124-C7AB-4C77-B937-7E92B067C586}"/>
            </a:ext>
          </a:extLst>
        </xdr:cNvPr>
        <xdr:cNvCxnSpPr/>
      </xdr:nvCxnSpPr>
      <xdr:spPr>
        <a:xfrm flipV="1">
          <a:off x="3797300" y="14892201"/>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96701</xdr:rowOff>
    </xdr:from>
    <xdr:to>
      <xdr:col>15</xdr:col>
      <xdr:colOff>101600</xdr:colOff>
      <xdr:row>87</xdr:row>
      <xdr:rowOff>26851</xdr:rowOff>
    </xdr:to>
    <xdr:sp macro="" textlink="">
      <xdr:nvSpPr>
        <xdr:cNvPr id="211" name="楕円 210">
          <a:extLst>
            <a:ext uri="{FF2B5EF4-FFF2-40B4-BE49-F238E27FC236}">
              <a16:creationId xmlns:a16="http://schemas.microsoft.com/office/drawing/2014/main" id="{685FF35F-DEE7-45A3-BAAC-7E9A5BE7D2EE}"/>
            </a:ext>
          </a:extLst>
        </xdr:cNvPr>
        <xdr:cNvSpPr/>
      </xdr:nvSpPr>
      <xdr:spPr>
        <a:xfrm>
          <a:off x="2857500" y="1484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147501</xdr:rowOff>
    </xdr:from>
    <xdr:to>
      <xdr:col>19</xdr:col>
      <xdr:colOff>177800</xdr:colOff>
      <xdr:row>86</xdr:row>
      <xdr:rowOff>150768</xdr:rowOff>
    </xdr:to>
    <xdr:cxnSp macro="">
      <xdr:nvCxnSpPr>
        <xdr:cNvPr id="212" name="直線コネクタ 211">
          <a:extLst>
            <a:ext uri="{FF2B5EF4-FFF2-40B4-BE49-F238E27FC236}">
              <a16:creationId xmlns:a16="http://schemas.microsoft.com/office/drawing/2014/main" id="{1E931CFF-3D00-4AE1-B951-FB6B2BFF6F1B}"/>
            </a:ext>
          </a:extLst>
        </xdr:cNvPr>
        <xdr:cNvCxnSpPr/>
      </xdr:nvCxnSpPr>
      <xdr:spPr>
        <a:xfrm>
          <a:off x="2908300" y="1489220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95069</xdr:rowOff>
    </xdr:from>
    <xdr:to>
      <xdr:col>10</xdr:col>
      <xdr:colOff>165100</xdr:colOff>
      <xdr:row>87</xdr:row>
      <xdr:rowOff>25219</xdr:rowOff>
    </xdr:to>
    <xdr:sp macro="" textlink="">
      <xdr:nvSpPr>
        <xdr:cNvPr id="213" name="楕円 212">
          <a:extLst>
            <a:ext uri="{FF2B5EF4-FFF2-40B4-BE49-F238E27FC236}">
              <a16:creationId xmlns:a16="http://schemas.microsoft.com/office/drawing/2014/main" id="{4B6DC639-F149-49E2-832B-21F1342426B9}"/>
            </a:ext>
          </a:extLst>
        </xdr:cNvPr>
        <xdr:cNvSpPr/>
      </xdr:nvSpPr>
      <xdr:spPr>
        <a:xfrm>
          <a:off x="1968500" y="1483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145869</xdr:rowOff>
    </xdr:from>
    <xdr:to>
      <xdr:col>15</xdr:col>
      <xdr:colOff>50800</xdr:colOff>
      <xdr:row>86</xdr:row>
      <xdr:rowOff>147501</xdr:rowOff>
    </xdr:to>
    <xdr:cxnSp macro="">
      <xdr:nvCxnSpPr>
        <xdr:cNvPr id="214" name="直線コネクタ 213">
          <a:extLst>
            <a:ext uri="{FF2B5EF4-FFF2-40B4-BE49-F238E27FC236}">
              <a16:creationId xmlns:a16="http://schemas.microsoft.com/office/drawing/2014/main" id="{77FADF68-A70F-46BF-B006-3ACB461A3047}"/>
            </a:ext>
          </a:extLst>
        </xdr:cNvPr>
        <xdr:cNvCxnSpPr/>
      </xdr:nvCxnSpPr>
      <xdr:spPr>
        <a:xfrm>
          <a:off x="2019300" y="1489056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93436</xdr:rowOff>
    </xdr:from>
    <xdr:to>
      <xdr:col>6</xdr:col>
      <xdr:colOff>38100</xdr:colOff>
      <xdr:row>87</xdr:row>
      <xdr:rowOff>23586</xdr:rowOff>
    </xdr:to>
    <xdr:sp macro="" textlink="">
      <xdr:nvSpPr>
        <xdr:cNvPr id="215" name="楕円 214">
          <a:extLst>
            <a:ext uri="{FF2B5EF4-FFF2-40B4-BE49-F238E27FC236}">
              <a16:creationId xmlns:a16="http://schemas.microsoft.com/office/drawing/2014/main" id="{84DF6816-DADF-4EF4-B63B-C73FFDE21728}"/>
            </a:ext>
          </a:extLst>
        </xdr:cNvPr>
        <xdr:cNvSpPr/>
      </xdr:nvSpPr>
      <xdr:spPr>
        <a:xfrm>
          <a:off x="1079500" y="1483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144236</xdr:rowOff>
    </xdr:from>
    <xdr:to>
      <xdr:col>10</xdr:col>
      <xdr:colOff>114300</xdr:colOff>
      <xdr:row>86</xdr:row>
      <xdr:rowOff>145869</xdr:rowOff>
    </xdr:to>
    <xdr:cxnSp macro="">
      <xdr:nvCxnSpPr>
        <xdr:cNvPr id="216" name="直線コネクタ 215">
          <a:extLst>
            <a:ext uri="{FF2B5EF4-FFF2-40B4-BE49-F238E27FC236}">
              <a16:creationId xmlns:a16="http://schemas.microsoft.com/office/drawing/2014/main" id="{50C35FE9-E84B-40FD-8252-F8537EDAAAE4}"/>
            </a:ext>
          </a:extLst>
        </xdr:cNvPr>
        <xdr:cNvCxnSpPr/>
      </xdr:nvCxnSpPr>
      <xdr:spPr>
        <a:xfrm>
          <a:off x="1130300" y="1488893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217" name="n_1aveValue【福祉施設】&#10;有形固定資産減価償却率">
          <a:extLst>
            <a:ext uri="{FF2B5EF4-FFF2-40B4-BE49-F238E27FC236}">
              <a16:creationId xmlns:a16="http://schemas.microsoft.com/office/drawing/2014/main" id="{944E779B-0979-4095-97BB-AF0B2B0A6715}"/>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218" name="n_2aveValue【福祉施設】&#10;有形固定資産減価償却率">
          <a:extLst>
            <a:ext uri="{FF2B5EF4-FFF2-40B4-BE49-F238E27FC236}">
              <a16:creationId xmlns:a16="http://schemas.microsoft.com/office/drawing/2014/main" id="{845CC89F-9054-4BE1-8614-51AD12B202FF}"/>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219" name="n_3aveValue【福祉施設】&#10;有形固定資産減価償却率">
          <a:extLst>
            <a:ext uri="{FF2B5EF4-FFF2-40B4-BE49-F238E27FC236}">
              <a16:creationId xmlns:a16="http://schemas.microsoft.com/office/drawing/2014/main" id="{63A3F89E-666B-4405-BE28-09D27219FBCE}"/>
            </a:ext>
          </a:extLst>
        </xdr:cNvPr>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220" name="n_4aveValue【福祉施設】&#10;有形固定資産減価償却率">
          <a:extLst>
            <a:ext uri="{FF2B5EF4-FFF2-40B4-BE49-F238E27FC236}">
              <a16:creationId xmlns:a16="http://schemas.microsoft.com/office/drawing/2014/main" id="{A383DAA0-0E4F-4B05-A8A5-73A07FB58EF0}"/>
            </a:ext>
          </a:extLst>
        </xdr:cNvPr>
        <xdr:cNvSpPr txBox="1"/>
      </xdr:nvSpPr>
      <xdr:spPr>
        <a:xfrm>
          <a:off x="927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87</xdr:row>
      <xdr:rowOff>21245</xdr:rowOff>
    </xdr:from>
    <xdr:ext cx="405111" cy="259045"/>
    <xdr:sp macro="" textlink="">
      <xdr:nvSpPr>
        <xdr:cNvPr id="221" name="n_1mainValue【福祉施設】&#10;有形固定資産減価償却率">
          <a:extLst>
            <a:ext uri="{FF2B5EF4-FFF2-40B4-BE49-F238E27FC236}">
              <a16:creationId xmlns:a16="http://schemas.microsoft.com/office/drawing/2014/main" id="{6AE317F2-3B8D-44C6-8030-A090FA3BA330}"/>
            </a:ext>
          </a:extLst>
        </xdr:cNvPr>
        <xdr:cNvSpPr txBox="1"/>
      </xdr:nvSpPr>
      <xdr:spPr>
        <a:xfrm>
          <a:off x="3582044" y="14937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87</xdr:row>
      <xdr:rowOff>17978</xdr:rowOff>
    </xdr:from>
    <xdr:ext cx="405111" cy="259045"/>
    <xdr:sp macro="" textlink="">
      <xdr:nvSpPr>
        <xdr:cNvPr id="222" name="n_2mainValue【福祉施設】&#10;有形固定資産減価償却率">
          <a:extLst>
            <a:ext uri="{FF2B5EF4-FFF2-40B4-BE49-F238E27FC236}">
              <a16:creationId xmlns:a16="http://schemas.microsoft.com/office/drawing/2014/main" id="{40E6A25C-58D8-423A-B990-708ACBBAAA0F}"/>
            </a:ext>
          </a:extLst>
        </xdr:cNvPr>
        <xdr:cNvSpPr txBox="1"/>
      </xdr:nvSpPr>
      <xdr:spPr>
        <a:xfrm>
          <a:off x="2705744" y="14934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87</xdr:row>
      <xdr:rowOff>16346</xdr:rowOff>
    </xdr:from>
    <xdr:ext cx="405111" cy="259045"/>
    <xdr:sp macro="" textlink="">
      <xdr:nvSpPr>
        <xdr:cNvPr id="223" name="n_3mainValue【福祉施設】&#10;有形固定資産減価償却率">
          <a:extLst>
            <a:ext uri="{FF2B5EF4-FFF2-40B4-BE49-F238E27FC236}">
              <a16:creationId xmlns:a16="http://schemas.microsoft.com/office/drawing/2014/main" id="{6EC29568-6BA6-4ADD-9578-2C2E7EF404E8}"/>
            </a:ext>
          </a:extLst>
        </xdr:cNvPr>
        <xdr:cNvSpPr txBox="1"/>
      </xdr:nvSpPr>
      <xdr:spPr>
        <a:xfrm>
          <a:off x="1816744" y="1493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87</xdr:row>
      <xdr:rowOff>14713</xdr:rowOff>
    </xdr:from>
    <xdr:ext cx="405111" cy="259045"/>
    <xdr:sp macro="" textlink="">
      <xdr:nvSpPr>
        <xdr:cNvPr id="224" name="n_4mainValue【福祉施設】&#10;有形固定資産減価償却率">
          <a:extLst>
            <a:ext uri="{FF2B5EF4-FFF2-40B4-BE49-F238E27FC236}">
              <a16:creationId xmlns:a16="http://schemas.microsoft.com/office/drawing/2014/main" id="{425846A4-EB3B-422C-BC0A-31D2B1874150}"/>
            </a:ext>
          </a:extLst>
        </xdr:cNvPr>
        <xdr:cNvSpPr txBox="1"/>
      </xdr:nvSpPr>
      <xdr:spPr>
        <a:xfrm>
          <a:off x="927744" y="1493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5988C802-745E-4F84-AB4B-6DD25B42F55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9A88CFCC-61AD-4D15-9E9E-F09F2EC50F1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928BB67B-BD49-4B89-AFE2-A47AA15452A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23A23D50-DB32-4E1C-B6B3-5FB84805ACA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00EE9DAE-5F78-4265-BDE6-B0742059F53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3F7D4600-75EA-4E66-83E8-A2F7F37F499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F532C70C-73AC-46A9-98D6-ED886B33EB2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7835B41B-1904-4A30-9A35-466F8E3D84D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C2CE13F1-64FA-428F-B303-2BEFD401BD5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E11E9D60-A558-4966-B21E-8CA0FFF25D9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5" name="直線コネクタ 234">
          <a:extLst>
            <a:ext uri="{FF2B5EF4-FFF2-40B4-BE49-F238E27FC236}">
              <a16:creationId xmlns:a16="http://schemas.microsoft.com/office/drawing/2014/main" id="{A16C4812-8A47-4077-B1D4-5151025CAC8B}"/>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6" name="テキスト ボックス 235">
          <a:extLst>
            <a:ext uri="{FF2B5EF4-FFF2-40B4-BE49-F238E27FC236}">
              <a16:creationId xmlns:a16="http://schemas.microsoft.com/office/drawing/2014/main" id="{AA7B1871-8411-49DE-814D-31ABF7CF76BF}"/>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7" name="直線コネクタ 236">
          <a:extLst>
            <a:ext uri="{FF2B5EF4-FFF2-40B4-BE49-F238E27FC236}">
              <a16:creationId xmlns:a16="http://schemas.microsoft.com/office/drawing/2014/main" id="{5C184A9F-1CFD-4158-8D97-BF2904ADB5EA}"/>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8" name="テキスト ボックス 237">
          <a:extLst>
            <a:ext uri="{FF2B5EF4-FFF2-40B4-BE49-F238E27FC236}">
              <a16:creationId xmlns:a16="http://schemas.microsoft.com/office/drawing/2014/main" id="{052F6C7E-2D04-4A86-A5A2-7D8957A864C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9" name="直線コネクタ 238">
          <a:extLst>
            <a:ext uri="{FF2B5EF4-FFF2-40B4-BE49-F238E27FC236}">
              <a16:creationId xmlns:a16="http://schemas.microsoft.com/office/drawing/2014/main" id="{773ABDDA-152B-4D4F-A7B9-B715CC156621}"/>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40" name="テキスト ボックス 239">
          <a:extLst>
            <a:ext uri="{FF2B5EF4-FFF2-40B4-BE49-F238E27FC236}">
              <a16:creationId xmlns:a16="http://schemas.microsoft.com/office/drawing/2014/main" id="{113EB09C-7643-46F0-B19F-F5A32768C2CE}"/>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41" name="直線コネクタ 240">
          <a:extLst>
            <a:ext uri="{FF2B5EF4-FFF2-40B4-BE49-F238E27FC236}">
              <a16:creationId xmlns:a16="http://schemas.microsoft.com/office/drawing/2014/main" id="{4C71B48C-4D42-4BB1-BD9B-A5F36B0F0F5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42" name="テキスト ボックス 241">
          <a:extLst>
            <a:ext uri="{FF2B5EF4-FFF2-40B4-BE49-F238E27FC236}">
              <a16:creationId xmlns:a16="http://schemas.microsoft.com/office/drawing/2014/main" id="{AD0435EF-EB5C-4AAF-8667-FFA193623491}"/>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3" name="直線コネクタ 242">
          <a:extLst>
            <a:ext uri="{FF2B5EF4-FFF2-40B4-BE49-F238E27FC236}">
              <a16:creationId xmlns:a16="http://schemas.microsoft.com/office/drawing/2014/main" id="{08A67027-07DA-4AC0-9C80-CA7305B5F33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4" name="テキスト ボックス 243">
          <a:extLst>
            <a:ext uri="{FF2B5EF4-FFF2-40B4-BE49-F238E27FC236}">
              <a16:creationId xmlns:a16="http://schemas.microsoft.com/office/drawing/2014/main" id="{37E3BA7D-B223-4AAB-923F-330FB6C612B9}"/>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5" name="直線コネクタ 244">
          <a:extLst>
            <a:ext uri="{FF2B5EF4-FFF2-40B4-BE49-F238E27FC236}">
              <a16:creationId xmlns:a16="http://schemas.microsoft.com/office/drawing/2014/main" id="{85BCCB6E-76E9-4B40-A9DA-C902837B6C7D}"/>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6" name="テキスト ボックス 245">
          <a:extLst>
            <a:ext uri="{FF2B5EF4-FFF2-40B4-BE49-F238E27FC236}">
              <a16:creationId xmlns:a16="http://schemas.microsoft.com/office/drawing/2014/main" id="{D17D6DCB-2E29-4C52-B319-1347535CEF01}"/>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7" name="直線コネクタ 246">
          <a:extLst>
            <a:ext uri="{FF2B5EF4-FFF2-40B4-BE49-F238E27FC236}">
              <a16:creationId xmlns:a16="http://schemas.microsoft.com/office/drawing/2014/main" id="{E41DF6F6-95F5-4465-AD93-3D266B1FC89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8" name="テキスト ボックス 247">
          <a:extLst>
            <a:ext uri="{FF2B5EF4-FFF2-40B4-BE49-F238E27FC236}">
              <a16:creationId xmlns:a16="http://schemas.microsoft.com/office/drawing/2014/main" id="{6FD38DAE-6F6A-4CF2-B03A-4FF1FA7CF99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9" name="【福祉施設】&#10;一人当たり面積グラフ枠">
          <a:extLst>
            <a:ext uri="{FF2B5EF4-FFF2-40B4-BE49-F238E27FC236}">
              <a16:creationId xmlns:a16="http://schemas.microsoft.com/office/drawing/2014/main" id="{06B21412-23FE-4F62-8363-98D19AFB004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250" name="直線コネクタ 249">
          <a:extLst>
            <a:ext uri="{FF2B5EF4-FFF2-40B4-BE49-F238E27FC236}">
              <a16:creationId xmlns:a16="http://schemas.microsoft.com/office/drawing/2014/main" id="{ADC825FD-9446-4D9D-914E-FD6A5C18C1F8}"/>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251" name="【福祉施設】&#10;一人当たり面積最小値テキスト">
          <a:extLst>
            <a:ext uri="{FF2B5EF4-FFF2-40B4-BE49-F238E27FC236}">
              <a16:creationId xmlns:a16="http://schemas.microsoft.com/office/drawing/2014/main" id="{E68CD314-5A46-4EDC-9597-808B1E4DCCC6}"/>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252" name="直線コネクタ 251">
          <a:extLst>
            <a:ext uri="{FF2B5EF4-FFF2-40B4-BE49-F238E27FC236}">
              <a16:creationId xmlns:a16="http://schemas.microsoft.com/office/drawing/2014/main" id="{9611C600-9FAF-4F6E-99DF-C10FD5A8E51A}"/>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253" name="【福祉施設】&#10;一人当たり面積最大値テキスト">
          <a:extLst>
            <a:ext uri="{FF2B5EF4-FFF2-40B4-BE49-F238E27FC236}">
              <a16:creationId xmlns:a16="http://schemas.microsoft.com/office/drawing/2014/main" id="{9D34D671-CD8C-4CF7-8AF2-4F778F46BF5A}"/>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254" name="直線コネクタ 253">
          <a:extLst>
            <a:ext uri="{FF2B5EF4-FFF2-40B4-BE49-F238E27FC236}">
              <a16:creationId xmlns:a16="http://schemas.microsoft.com/office/drawing/2014/main" id="{878B80E0-B9DC-4266-8811-63280AABD766}"/>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255" name="【福祉施設】&#10;一人当たり面積平均値テキスト">
          <a:extLst>
            <a:ext uri="{FF2B5EF4-FFF2-40B4-BE49-F238E27FC236}">
              <a16:creationId xmlns:a16="http://schemas.microsoft.com/office/drawing/2014/main" id="{AF862C29-CC8A-476F-9158-8CD9046010AE}"/>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256" name="フローチャート: 判断 255">
          <a:extLst>
            <a:ext uri="{FF2B5EF4-FFF2-40B4-BE49-F238E27FC236}">
              <a16:creationId xmlns:a16="http://schemas.microsoft.com/office/drawing/2014/main" id="{587CBAC9-AEB0-4D95-9A73-410A78E7DD9C}"/>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257" name="フローチャート: 判断 256">
          <a:extLst>
            <a:ext uri="{FF2B5EF4-FFF2-40B4-BE49-F238E27FC236}">
              <a16:creationId xmlns:a16="http://schemas.microsoft.com/office/drawing/2014/main" id="{39BE5BED-6AEA-4BC9-937E-29D78F140796}"/>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258" name="フローチャート: 判断 257">
          <a:extLst>
            <a:ext uri="{FF2B5EF4-FFF2-40B4-BE49-F238E27FC236}">
              <a16:creationId xmlns:a16="http://schemas.microsoft.com/office/drawing/2014/main" id="{8FF1C585-95EC-4D97-97AA-48713F16E796}"/>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259" name="フローチャート: 判断 258">
          <a:extLst>
            <a:ext uri="{FF2B5EF4-FFF2-40B4-BE49-F238E27FC236}">
              <a16:creationId xmlns:a16="http://schemas.microsoft.com/office/drawing/2014/main" id="{C947D747-B808-4132-A74B-9936BA027D29}"/>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48805</xdr:rowOff>
    </xdr:from>
    <xdr:to>
      <xdr:col>36</xdr:col>
      <xdr:colOff>165100</xdr:colOff>
      <xdr:row>85</xdr:row>
      <xdr:rowOff>150405</xdr:rowOff>
    </xdr:to>
    <xdr:sp macro="" textlink="">
      <xdr:nvSpPr>
        <xdr:cNvPr id="260" name="フローチャート: 判断 259">
          <a:extLst>
            <a:ext uri="{FF2B5EF4-FFF2-40B4-BE49-F238E27FC236}">
              <a16:creationId xmlns:a16="http://schemas.microsoft.com/office/drawing/2014/main" id="{728D4AB8-4153-43DD-A70F-DF9A2F90E77E}"/>
            </a:ext>
          </a:extLst>
        </xdr:cNvPr>
        <xdr:cNvSpPr/>
      </xdr:nvSpPr>
      <xdr:spPr>
        <a:xfrm>
          <a:off x="6921500" y="1462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705DC810-8986-4CE2-8993-C6B894C336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79DD3FAB-5D1E-4B65-A513-FCF2C975260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95D0D222-CF09-4076-BA7F-60B3C2E0975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E9CE4410-CA7E-4FE3-A5AF-6CBF413AEB9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542C9451-E0E2-4A03-B58E-3A632E22944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168548</xdr:rowOff>
    </xdr:from>
    <xdr:to>
      <xdr:col>55</xdr:col>
      <xdr:colOff>50800</xdr:colOff>
      <xdr:row>86</xdr:row>
      <xdr:rowOff>98698</xdr:rowOff>
    </xdr:to>
    <xdr:sp macro="" textlink="">
      <xdr:nvSpPr>
        <xdr:cNvPr id="266" name="楕円 265">
          <a:extLst>
            <a:ext uri="{FF2B5EF4-FFF2-40B4-BE49-F238E27FC236}">
              <a16:creationId xmlns:a16="http://schemas.microsoft.com/office/drawing/2014/main" id="{2C1AADCD-5D36-4F66-ADA8-07E82F31F72F}"/>
            </a:ext>
          </a:extLst>
        </xdr:cNvPr>
        <xdr:cNvSpPr/>
      </xdr:nvSpPr>
      <xdr:spPr>
        <a:xfrm>
          <a:off x="10426700" y="147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83475</xdr:rowOff>
    </xdr:from>
    <xdr:ext cx="469744" cy="259045"/>
    <xdr:sp macro="" textlink="">
      <xdr:nvSpPr>
        <xdr:cNvPr id="267" name="【福祉施設】&#10;一人当たり面積該当値テキスト">
          <a:extLst>
            <a:ext uri="{FF2B5EF4-FFF2-40B4-BE49-F238E27FC236}">
              <a16:creationId xmlns:a16="http://schemas.microsoft.com/office/drawing/2014/main" id="{BB3D5694-6DD9-4E22-A39B-65E60E6ED662}"/>
            </a:ext>
          </a:extLst>
        </xdr:cNvPr>
        <xdr:cNvSpPr txBox="1"/>
      </xdr:nvSpPr>
      <xdr:spPr>
        <a:xfrm>
          <a:off x="10515600" y="1465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170724</xdr:rowOff>
    </xdr:from>
    <xdr:to>
      <xdr:col>50</xdr:col>
      <xdr:colOff>165100</xdr:colOff>
      <xdr:row>86</xdr:row>
      <xdr:rowOff>100874</xdr:rowOff>
    </xdr:to>
    <xdr:sp macro="" textlink="">
      <xdr:nvSpPr>
        <xdr:cNvPr id="268" name="楕円 267">
          <a:extLst>
            <a:ext uri="{FF2B5EF4-FFF2-40B4-BE49-F238E27FC236}">
              <a16:creationId xmlns:a16="http://schemas.microsoft.com/office/drawing/2014/main" id="{0BA5D4CB-A6E3-403C-98CF-3B7B7E4124A2}"/>
            </a:ext>
          </a:extLst>
        </xdr:cNvPr>
        <xdr:cNvSpPr/>
      </xdr:nvSpPr>
      <xdr:spPr>
        <a:xfrm>
          <a:off x="9588500" y="1474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47898</xdr:rowOff>
    </xdr:from>
    <xdr:to>
      <xdr:col>55</xdr:col>
      <xdr:colOff>0</xdr:colOff>
      <xdr:row>86</xdr:row>
      <xdr:rowOff>50074</xdr:rowOff>
    </xdr:to>
    <xdr:cxnSp macro="">
      <xdr:nvCxnSpPr>
        <xdr:cNvPr id="269" name="直線コネクタ 268">
          <a:extLst>
            <a:ext uri="{FF2B5EF4-FFF2-40B4-BE49-F238E27FC236}">
              <a16:creationId xmlns:a16="http://schemas.microsoft.com/office/drawing/2014/main" id="{13C1E4AB-6020-4754-B416-A8E2B39E41D6}"/>
            </a:ext>
          </a:extLst>
        </xdr:cNvPr>
        <xdr:cNvCxnSpPr/>
      </xdr:nvCxnSpPr>
      <xdr:spPr>
        <a:xfrm flipV="1">
          <a:off x="9639300" y="14792598"/>
          <a:ext cx="8382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1451</xdr:rowOff>
    </xdr:from>
    <xdr:to>
      <xdr:col>46</xdr:col>
      <xdr:colOff>38100</xdr:colOff>
      <xdr:row>86</xdr:row>
      <xdr:rowOff>103051</xdr:rowOff>
    </xdr:to>
    <xdr:sp macro="" textlink="">
      <xdr:nvSpPr>
        <xdr:cNvPr id="270" name="楕円 269">
          <a:extLst>
            <a:ext uri="{FF2B5EF4-FFF2-40B4-BE49-F238E27FC236}">
              <a16:creationId xmlns:a16="http://schemas.microsoft.com/office/drawing/2014/main" id="{3688A44F-9749-4863-BE90-8E611732797E}"/>
            </a:ext>
          </a:extLst>
        </xdr:cNvPr>
        <xdr:cNvSpPr/>
      </xdr:nvSpPr>
      <xdr:spPr>
        <a:xfrm>
          <a:off x="8699500" y="1474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50074</xdr:rowOff>
    </xdr:from>
    <xdr:to>
      <xdr:col>50</xdr:col>
      <xdr:colOff>114300</xdr:colOff>
      <xdr:row>86</xdr:row>
      <xdr:rowOff>52251</xdr:rowOff>
    </xdr:to>
    <xdr:cxnSp macro="">
      <xdr:nvCxnSpPr>
        <xdr:cNvPr id="271" name="直線コネクタ 270">
          <a:extLst>
            <a:ext uri="{FF2B5EF4-FFF2-40B4-BE49-F238E27FC236}">
              <a16:creationId xmlns:a16="http://schemas.microsoft.com/office/drawing/2014/main" id="{254FC4AC-0727-4895-8731-A9234003D32A}"/>
            </a:ext>
          </a:extLst>
        </xdr:cNvPr>
        <xdr:cNvCxnSpPr/>
      </xdr:nvCxnSpPr>
      <xdr:spPr>
        <a:xfrm flipV="1">
          <a:off x="8750300" y="14794774"/>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2539</xdr:rowOff>
    </xdr:from>
    <xdr:to>
      <xdr:col>41</xdr:col>
      <xdr:colOff>101600</xdr:colOff>
      <xdr:row>86</xdr:row>
      <xdr:rowOff>104139</xdr:rowOff>
    </xdr:to>
    <xdr:sp macro="" textlink="">
      <xdr:nvSpPr>
        <xdr:cNvPr id="272" name="楕円 271">
          <a:extLst>
            <a:ext uri="{FF2B5EF4-FFF2-40B4-BE49-F238E27FC236}">
              <a16:creationId xmlns:a16="http://schemas.microsoft.com/office/drawing/2014/main" id="{6D8D8CBF-58BB-4FAA-9751-42437F509339}"/>
            </a:ext>
          </a:extLst>
        </xdr:cNvPr>
        <xdr:cNvSpPr/>
      </xdr:nvSpPr>
      <xdr:spPr>
        <a:xfrm>
          <a:off x="7810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52251</xdr:rowOff>
    </xdr:from>
    <xdr:to>
      <xdr:col>45</xdr:col>
      <xdr:colOff>177800</xdr:colOff>
      <xdr:row>86</xdr:row>
      <xdr:rowOff>53339</xdr:rowOff>
    </xdr:to>
    <xdr:cxnSp macro="">
      <xdr:nvCxnSpPr>
        <xdr:cNvPr id="273" name="直線コネクタ 272">
          <a:extLst>
            <a:ext uri="{FF2B5EF4-FFF2-40B4-BE49-F238E27FC236}">
              <a16:creationId xmlns:a16="http://schemas.microsoft.com/office/drawing/2014/main" id="{C127355D-80F7-4781-9C4A-80DE551D2DED}"/>
            </a:ext>
          </a:extLst>
        </xdr:cNvPr>
        <xdr:cNvCxnSpPr/>
      </xdr:nvCxnSpPr>
      <xdr:spPr>
        <a:xfrm flipV="1">
          <a:off x="7861300" y="14796951"/>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4718</xdr:rowOff>
    </xdr:from>
    <xdr:to>
      <xdr:col>36</xdr:col>
      <xdr:colOff>165100</xdr:colOff>
      <xdr:row>86</xdr:row>
      <xdr:rowOff>106318</xdr:rowOff>
    </xdr:to>
    <xdr:sp macro="" textlink="">
      <xdr:nvSpPr>
        <xdr:cNvPr id="274" name="楕円 273">
          <a:extLst>
            <a:ext uri="{FF2B5EF4-FFF2-40B4-BE49-F238E27FC236}">
              <a16:creationId xmlns:a16="http://schemas.microsoft.com/office/drawing/2014/main" id="{A46BB07F-73D4-4CF3-8824-BB3B649632C3}"/>
            </a:ext>
          </a:extLst>
        </xdr:cNvPr>
        <xdr:cNvSpPr/>
      </xdr:nvSpPr>
      <xdr:spPr>
        <a:xfrm>
          <a:off x="6921500" y="1474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53339</xdr:rowOff>
    </xdr:from>
    <xdr:to>
      <xdr:col>41</xdr:col>
      <xdr:colOff>50800</xdr:colOff>
      <xdr:row>86</xdr:row>
      <xdr:rowOff>55518</xdr:rowOff>
    </xdr:to>
    <xdr:cxnSp macro="">
      <xdr:nvCxnSpPr>
        <xdr:cNvPr id="275" name="直線コネクタ 274">
          <a:extLst>
            <a:ext uri="{FF2B5EF4-FFF2-40B4-BE49-F238E27FC236}">
              <a16:creationId xmlns:a16="http://schemas.microsoft.com/office/drawing/2014/main" id="{F171BCE4-2144-4532-BFA6-1DEEAA48E79C}"/>
            </a:ext>
          </a:extLst>
        </xdr:cNvPr>
        <xdr:cNvCxnSpPr/>
      </xdr:nvCxnSpPr>
      <xdr:spPr>
        <a:xfrm flipV="1">
          <a:off x="6972300" y="14798039"/>
          <a:ext cx="889000" cy="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276" name="n_1aveValue【福祉施設】&#10;一人当たり面積">
          <a:extLst>
            <a:ext uri="{FF2B5EF4-FFF2-40B4-BE49-F238E27FC236}">
              <a16:creationId xmlns:a16="http://schemas.microsoft.com/office/drawing/2014/main" id="{0A3DC982-EE05-4D3C-B721-055D46CC7733}"/>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277" name="n_2aveValue【福祉施設】&#10;一人当たり面積">
          <a:extLst>
            <a:ext uri="{FF2B5EF4-FFF2-40B4-BE49-F238E27FC236}">
              <a16:creationId xmlns:a16="http://schemas.microsoft.com/office/drawing/2014/main" id="{2462D272-EC2A-44E0-A17F-4DDFB51999D6}"/>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278" name="n_3aveValue【福祉施設】&#10;一人当たり面積">
          <a:extLst>
            <a:ext uri="{FF2B5EF4-FFF2-40B4-BE49-F238E27FC236}">
              <a16:creationId xmlns:a16="http://schemas.microsoft.com/office/drawing/2014/main" id="{461E8508-BA3A-4725-A289-051195B73DDE}"/>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166932</xdr:rowOff>
    </xdr:from>
    <xdr:ext cx="469744" cy="259045"/>
    <xdr:sp macro="" textlink="">
      <xdr:nvSpPr>
        <xdr:cNvPr id="279" name="n_4aveValue【福祉施設】&#10;一人当たり面積">
          <a:extLst>
            <a:ext uri="{FF2B5EF4-FFF2-40B4-BE49-F238E27FC236}">
              <a16:creationId xmlns:a16="http://schemas.microsoft.com/office/drawing/2014/main" id="{681BB873-47DB-4246-8461-90F6B828BEAF}"/>
            </a:ext>
          </a:extLst>
        </xdr:cNvPr>
        <xdr:cNvSpPr txBox="1"/>
      </xdr:nvSpPr>
      <xdr:spPr>
        <a:xfrm>
          <a:off x="6737427" y="1439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92001</xdr:rowOff>
    </xdr:from>
    <xdr:ext cx="469744" cy="259045"/>
    <xdr:sp macro="" textlink="">
      <xdr:nvSpPr>
        <xdr:cNvPr id="280" name="n_1mainValue【福祉施設】&#10;一人当たり面積">
          <a:extLst>
            <a:ext uri="{FF2B5EF4-FFF2-40B4-BE49-F238E27FC236}">
              <a16:creationId xmlns:a16="http://schemas.microsoft.com/office/drawing/2014/main" id="{04286DFF-D788-49E0-BD78-9E9F09DF9313}"/>
            </a:ext>
          </a:extLst>
        </xdr:cNvPr>
        <xdr:cNvSpPr txBox="1"/>
      </xdr:nvSpPr>
      <xdr:spPr>
        <a:xfrm>
          <a:off x="9391727" y="1483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94178</xdr:rowOff>
    </xdr:from>
    <xdr:ext cx="469744" cy="259045"/>
    <xdr:sp macro="" textlink="">
      <xdr:nvSpPr>
        <xdr:cNvPr id="281" name="n_2mainValue【福祉施設】&#10;一人当たり面積">
          <a:extLst>
            <a:ext uri="{FF2B5EF4-FFF2-40B4-BE49-F238E27FC236}">
              <a16:creationId xmlns:a16="http://schemas.microsoft.com/office/drawing/2014/main" id="{24F59695-9BD8-456A-8F9E-927A255F51AA}"/>
            </a:ext>
          </a:extLst>
        </xdr:cNvPr>
        <xdr:cNvSpPr txBox="1"/>
      </xdr:nvSpPr>
      <xdr:spPr>
        <a:xfrm>
          <a:off x="8515427" y="14838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95266</xdr:rowOff>
    </xdr:from>
    <xdr:ext cx="469744" cy="259045"/>
    <xdr:sp macro="" textlink="">
      <xdr:nvSpPr>
        <xdr:cNvPr id="282" name="n_3mainValue【福祉施設】&#10;一人当たり面積">
          <a:extLst>
            <a:ext uri="{FF2B5EF4-FFF2-40B4-BE49-F238E27FC236}">
              <a16:creationId xmlns:a16="http://schemas.microsoft.com/office/drawing/2014/main" id="{F3D2EB05-D1D2-4892-8CCD-D4526FA6EC4D}"/>
            </a:ext>
          </a:extLst>
        </xdr:cNvPr>
        <xdr:cNvSpPr txBox="1"/>
      </xdr:nvSpPr>
      <xdr:spPr>
        <a:xfrm>
          <a:off x="7626427"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97445</xdr:rowOff>
    </xdr:from>
    <xdr:ext cx="469744" cy="259045"/>
    <xdr:sp macro="" textlink="">
      <xdr:nvSpPr>
        <xdr:cNvPr id="283" name="n_4mainValue【福祉施設】&#10;一人当たり面積">
          <a:extLst>
            <a:ext uri="{FF2B5EF4-FFF2-40B4-BE49-F238E27FC236}">
              <a16:creationId xmlns:a16="http://schemas.microsoft.com/office/drawing/2014/main" id="{C7FC37E2-7565-4571-8E1A-4E8FE51173BD}"/>
            </a:ext>
          </a:extLst>
        </xdr:cNvPr>
        <xdr:cNvSpPr txBox="1"/>
      </xdr:nvSpPr>
      <xdr:spPr>
        <a:xfrm>
          <a:off x="6737427" y="1484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a:extLst>
            <a:ext uri="{FF2B5EF4-FFF2-40B4-BE49-F238E27FC236}">
              <a16:creationId xmlns:a16="http://schemas.microsoft.com/office/drawing/2014/main" id="{9477BD75-7FF0-45E6-8320-90F49E2D8A6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a:extLst>
            <a:ext uri="{FF2B5EF4-FFF2-40B4-BE49-F238E27FC236}">
              <a16:creationId xmlns:a16="http://schemas.microsoft.com/office/drawing/2014/main" id="{2D5B1862-AE56-4A8B-B8D1-2841BF39D3A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a:extLst>
            <a:ext uri="{FF2B5EF4-FFF2-40B4-BE49-F238E27FC236}">
              <a16:creationId xmlns:a16="http://schemas.microsoft.com/office/drawing/2014/main" id="{4D83C2CB-D5CB-4C61-ADC5-F352844ED6F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a:extLst>
            <a:ext uri="{FF2B5EF4-FFF2-40B4-BE49-F238E27FC236}">
              <a16:creationId xmlns:a16="http://schemas.microsoft.com/office/drawing/2014/main" id="{9CCBA803-5B2E-44D7-B908-71597D1150B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a:extLst>
            <a:ext uri="{FF2B5EF4-FFF2-40B4-BE49-F238E27FC236}">
              <a16:creationId xmlns:a16="http://schemas.microsoft.com/office/drawing/2014/main" id="{8B05ABC5-2584-4C8C-8FCE-8F626AECCEA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a:extLst>
            <a:ext uri="{FF2B5EF4-FFF2-40B4-BE49-F238E27FC236}">
              <a16:creationId xmlns:a16="http://schemas.microsoft.com/office/drawing/2014/main" id="{1D72C761-3F87-4F63-A979-FD410E71678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a:extLst>
            <a:ext uri="{FF2B5EF4-FFF2-40B4-BE49-F238E27FC236}">
              <a16:creationId xmlns:a16="http://schemas.microsoft.com/office/drawing/2014/main" id="{FF2B7A75-44CC-4334-9347-81D4F84D42D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a:extLst>
            <a:ext uri="{FF2B5EF4-FFF2-40B4-BE49-F238E27FC236}">
              <a16:creationId xmlns:a16="http://schemas.microsoft.com/office/drawing/2014/main" id="{52595397-8AE4-4C63-A051-D825F452A8D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2" name="正方形/長方形 291">
          <a:extLst>
            <a:ext uri="{FF2B5EF4-FFF2-40B4-BE49-F238E27FC236}">
              <a16:creationId xmlns:a16="http://schemas.microsoft.com/office/drawing/2014/main" id="{94984F15-0307-4F96-B1FB-DE0426236FF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3" name="正方形/長方形 292">
          <a:extLst>
            <a:ext uri="{FF2B5EF4-FFF2-40B4-BE49-F238E27FC236}">
              <a16:creationId xmlns:a16="http://schemas.microsoft.com/office/drawing/2014/main" id="{8323D482-8258-48FF-BAB3-7667CF21DE8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4" name="正方形/長方形 293">
          <a:extLst>
            <a:ext uri="{FF2B5EF4-FFF2-40B4-BE49-F238E27FC236}">
              <a16:creationId xmlns:a16="http://schemas.microsoft.com/office/drawing/2014/main" id="{E548EA0A-4F59-4AE6-AA65-69887BCB43C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5" name="正方形/長方形 294">
          <a:extLst>
            <a:ext uri="{FF2B5EF4-FFF2-40B4-BE49-F238E27FC236}">
              <a16:creationId xmlns:a16="http://schemas.microsoft.com/office/drawing/2014/main" id="{B407D236-CF51-4D4A-B373-05FE6419003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6" name="正方形/長方形 295">
          <a:extLst>
            <a:ext uri="{FF2B5EF4-FFF2-40B4-BE49-F238E27FC236}">
              <a16:creationId xmlns:a16="http://schemas.microsoft.com/office/drawing/2014/main" id="{DB567053-3909-436F-8B27-75920FA439B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7" name="正方形/長方形 296">
          <a:extLst>
            <a:ext uri="{FF2B5EF4-FFF2-40B4-BE49-F238E27FC236}">
              <a16:creationId xmlns:a16="http://schemas.microsoft.com/office/drawing/2014/main" id="{E93AB448-1B26-4930-8020-ED2DF552BC0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8" name="正方形/長方形 297">
          <a:extLst>
            <a:ext uri="{FF2B5EF4-FFF2-40B4-BE49-F238E27FC236}">
              <a16:creationId xmlns:a16="http://schemas.microsoft.com/office/drawing/2014/main" id="{50784D44-ADAE-4AE4-ACE5-33CBB6C29AD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9" name="正方形/長方形 298">
          <a:extLst>
            <a:ext uri="{FF2B5EF4-FFF2-40B4-BE49-F238E27FC236}">
              <a16:creationId xmlns:a16="http://schemas.microsoft.com/office/drawing/2014/main" id="{0ACD94B9-C5E5-407D-8141-17F632A1390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00" name="正方形/長方形 299">
          <a:extLst>
            <a:ext uri="{FF2B5EF4-FFF2-40B4-BE49-F238E27FC236}">
              <a16:creationId xmlns:a16="http://schemas.microsoft.com/office/drawing/2014/main" id="{BF523DF3-E4A4-49CB-A26C-79BDEAA793E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1" name="正方形/長方形 300">
          <a:extLst>
            <a:ext uri="{FF2B5EF4-FFF2-40B4-BE49-F238E27FC236}">
              <a16:creationId xmlns:a16="http://schemas.microsoft.com/office/drawing/2014/main" id="{946296F9-3960-4949-AB91-575EAEC2041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2" name="正方形/長方形 301">
          <a:extLst>
            <a:ext uri="{FF2B5EF4-FFF2-40B4-BE49-F238E27FC236}">
              <a16:creationId xmlns:a16="http://schemas.microsoft.com/office/drawing/2014/main" id="{B03D98FE-740F-453F-A64C-A19750A5509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3" name="正方形/長方形 302">
          <a:extLst>
            <a:ext uri="{FF2B5EF4-FFF2-40B4-BE49-F238E27FC236}">
              <a16:creationId xmlns:a16="http://schemas.microsoft.com/office/drawing/2014/main" id="{60618914-CBEF-417E-8C71-66DE07887D2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4" name="正方形/長方形 303">
          <a:extLst>
            <a:ext uri="{FF2B5EF4-FFF2-40B4-BE49-F238E27FC236}">
              <a16:creationId xmlns:a16="http://schemas.microsoft.com/office/drawing/2014/main" id="{126221DB-DB76-48F3-BE0E-37224A233E7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5" name="正方形/長方形 304">
          <a:extLst>
            <a:ext uri="{FF2B5EF4-FFF2-40B4-BE49-F238E27FC236}">
              <a16:creationId xmlns:a16="http://schemas.microsoft.com/office/drawing/2014/main" id="{262F0F28-6D20-40C8-83D6-7D1156332DC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6" name="正方形/長方形 305">
          <a:extLst>
            <a:ext uri="{FF2B5EF4-FFF2-40B4-BE49-F238E27FC236}">
              <a16:creationId xmlns:a16="http://schemas.microsoft.com/office/drawing/2014/main" id="{6F8B2749-CD77-421D-95B5-34D1041A1CB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7" name="正方形/長方形 306">
          <a:extLst>
            <a:ext uri="{FF2B5EF4-FFF2-40B4-BE49-F238E27FC236}">
              <a16:creationId xmlns:a16="http://schemas.microsoft.com/office/drawing/2014/main" id="{BFBE7513-AB3F-421F-9D17-70C2C641610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8" name="テキスト ボックス 307">
          <a:extLst>
            <a:ext uri="{FF2B5EF4-FFF2-40B4-BE49-F238E27FC236}">
              <a16:creationId xmlns:a16="http://schemas.microsoft.com/office/drawing/2014/main" id="{3FA45996-75F8-45FE-B1BF-A7F0A7A30E4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9" name="直線コネクタ 308">
          <a:extLst>
            <a:ext uri="{FF2B5EF4-FFF2-40B4-BE49-F238E27FC236}">
              <a16:creationId xmlns:a16="http://schemas.microsoft.com/office/drawing/2014/main" id="{9E79231C-780E-45E0-B9C6-AEF52E0C3AD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10" name="テキスト ボックス 309">
          <a:extLst>
            <a:ext uri="{FF2B5EF4-FFF2-40B4-BE49-F238E27FC236}">
              <a16:creationId xmlns:a16="http://schemas.microsoft.com/office/drawing/2014/main" id="{C66265CC-A4F3-4F0E-9EA8-FE240ADE73D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11" name="直線コネクタ 310">
          <a:extLst>
            <a:ext uri="{FF2B5EF4-FFF2-40B4-BE49-F238E27FC236}">
              <a16:creationId xmlns:a16="http://schemas.microsoft.com/office/drawing/2014/main" id="{633013F8-15FF-4093-A053-1F260DC39D6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2" name="テキスト ボックス 311">
          <a:extLst>
            <a:ext uri="{FF2B5EF4-FFF2-40B4-BE49-F238E27FC236}">
              <a16:creationId xmlns:a16="http://schemas.microsoft.com/office/drawing/2014/main" id="{8D49D022-7746-468C-8C80-105035E230D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3" name="直線コネクタ 312">
          <a:extLst>
            <a:ext uri="{FF2B5EF4-FFF2-40B4-BE49-F238E27FC236}">
              <a16:creationId xmlns:a16="http://schemas.microsoft.com/office/drawing/2014/main" id="{925D0767-F234-4FCE-8EBA-90CDEAB6DFC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4" name="テキスト ボックス 313">
          <a:extLst>
            <a:ext uri="{FF2B5EF4-FFF2-40B4-BE49-F238E27FC236}">
              <a16:creationId xmlns:a16="http://schemas.microsoft.com/office/drawing/2014/main" id="{7415BF22-0D80-4E83-BF65-9AD448CDCD0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5" name="直線コネクタ 314">
          <a:extLst>
            <a:ext uri="{FF2B5EF4-FFF2-40B4-BE49-F238E27FC236}">
              <a16:creationId xmlns:a16="http://schemas.microsoft.com/office/drawing/2014/main" id="{6F2D78F1-02DE-4C6F-96F7-F48A836FD3A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6" name="テキスト ボックス 315">
          <a:extLst>
            <a:ext uri="{FF2B5EF4-FFF2-40B4-BE49-F238E27FC236}">
              <a16:creationId xmlns:a16="http://schemas.microsoft.com/office/drawing/2014/main" id="{38AEF423-7096-40BE-8485-2BF9BA7FFA4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7" name="直線コネクタ 316">
          <a:extLst>
            <a:ext uri="{FF2B5EF4-FFF2-40B4-BE49-F238E27FC236}">
              <a16:creationId xmlns:a16="http://schemas.microsoft.com/office/drawing/2014/main" id="{6D1EBE48-6148-4B3D-9157-F31F62FBF49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8" name="テキスト ボックス 317">
          <a:extLst>
            <a:ext uri="{FF2B5EF4-FFF2-40B4-BE49-F238E27FC236}">
              <a16:creationId xmlns:a16="http://schemas.microsoft.com/office/drawing/2014/main" id="{0BD86457-AB50-48B3-BAC1-971341136BA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9" name="直線コネクタ 318">
          <a:extLst>
            <a:ext uri="{FF2B5EF4-FFF2-40B4-BE49-F238E27FC236}">
              <a16:creationId xmlns:a16="http://schemas.microsoft.com/office/drawing/2014/main" id="{FBEA87ED-2139-49DE-8C88-969AAB6FED3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20" name="テキスト ボックス 319">
          <a:extLst>
            <a:ext uri="{FF2B5EF4-FFF2-40B4-BE49-F238E27FC236}">
              <a16:creationId xmlns:a16="http://schemas.microsoft.com/office/drawing/2014/main" id="{39057ABE-E5B0-4104-BB7C-FF7CCD2EA85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1" name="直線コネクタ 320">
          <a:extLst>
            <a:ext uri="{FF2B5EF4-FFF2-40B4-BE49-F238E27FC236}">
              <a16:creationId xmlns:a16="http://schemas.microsoft.com/office/drawing/2014/main" id="{57DF33A5-2910-4E43-A78A-A529943C329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2" name="テキスト ボックス 321">
          <a:extLst>
            <a:ext uri="{FF2B5EF4-FFF2-40B4-BE49-F238E27FC236}">
              <a16:creationId xmlns:a16="http://schemas.microsoft.com/office/drawing/2014/main" id="{191E91F0-16CA-4E62-8C65-08D1040D32F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3" name="【一般廃棄物処理施設】&#10;有形固定資産減価償却率グラフ枠">
          <a:extLst>
            <a:ext uri="{FF2B5EF4-FFF2-40B4-BE49-F238E27FC236}">
              <a16:creationId xmlns:a16="http://schemas.microsoft.com/office/drawing/2014/main" id="{F482CAC2-7AB9-4048-8117-FB706BC8825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324" name="直線コネクタ 323">
          <a:extLst>
            <a:ext uri="{FF2B5EF4-FFF2-40B4-BE49-F238E27FC236}">
              <a16:creationId xmlns:a16="http://schemas.microsoft.com/office/drawing/2014/main" id="{BE88E3F1-4CEF-43C4-B93B-E6BB6B41E281}"/>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5" name="【一般廃棄物処理施設】&#10;有形固定資産減価償却率最小値テキスト">
          <a:extLst>
            <a:ext uri="{FF2B5EF4-FFF2-40B4-BE49-F238E27FC236}">
              <a16:creationId xmlns:a16="http://schemas.microsoft.com/office/drawing/2014/main" id="{05A50155-4A46-44F4-9598-1D1E5F7E4A4F}"/>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6" name="直線コネクタ 325">
          <a:extLst>
            <a:ext uri="{FF2B5EF4-FFF2-40B4-BE49-F238E27FC236}">
              <a16:creationId xmlns:a16="http://schemas.microsoft.com/office/drawing/2014/main" id="{4AD48B7C-1E53-45BF-A0D1-D581EC6422D4}"/>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327" name="【一般廃棄物処理施設】&#10;有形固定資産減価償却率最大値テキスト">
          <a:extLst>
            <a:ext uri="{FF2B5EF4-FFF2-40B4-BE49-F238E27FC236}">
              <a16:creationId xmlns:a16="http://schemas.microsoft.com/office/drawing/2014/main" id="{B633CA32-208C-40DD-AE9D-FDF2847338AF}"/>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328" name="直線コネクタ 327">
          <a:extLst>
            <a:ext uri="{FF2B5EF4-FFF2-40B4-BE49-F238E27FC236}">
              <a16:creationId xmlns:a16="http://schemas.microsoft.com/office/drawing/2014/main" id="{1CC01A58-16CC-4A66-AC17-1F7DC7025F52}"/>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329" name="【一般廃棄物処理施設】&#10;有形固定資産減価償却率平均値テキスト">
          <a:extLst>
            <a:ext uri="{FF2B5EF4-FFF2-40B4-BE49-F238E27FC236}">
              <a16:creationId xmlns:a16="http://schemas.microsoft.com/office/drawing/2014/main" id="{E278EE0B-43F1-40FA-9827-67AF870AD067}"/>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330" name="フローチャート: 判断 329">
          <a:extLst>
            <a:ext uri="{FF2B5EF4-FFF2-40B4-BE49-F238E27FC236}">
              <a16:creationId xmlns:a16="http://schemas.microsoft.com/office/drawing/2014/main" id="{098D625B-AA96-4182-996E-69B34FD42CF4}"/>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331" name="フローチャート: 判断 330">
          <a:extLst>
            <a:ext uri="{FF2B5EF4-FFF2-40B4-BE49-F238E27FC236}">
              <a16:creationId xmlns:a16="http://schemas.microsoft.com/office/drawing/2014/main" id="{5FE5C8DF-881A-40D7-BAD5-8B46E978BCC1}"/>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332" name="フローチャート: 判断 331">
          <a:extLst>
            <a:ext uri="{FF2B5EF4-FFF2-40B4-BE49-F238E27FC236}">
              <a16:creationId xmlns:a16="http://schemas.microsoft.com/office/drawing/2014/main" id="{926CCFB0-3872-4318-9F7D-2DD8057110EB}"/>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333" name="フローチャート: 判断 332">
          <a:extLst>
            <a:ext uri="{FF2B5EF4-FFF2-40B4-BE49-F238E27FC236}">
              <a16:creationId xmlns:a16="http://schemas.microsoft.com/office/drawing/2014/main" id="{B6C464FA-FB3E-4CBE-897E-84FE28A3A89F}"/>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334" name="フローチャート: 判断 333">
          <a:extLst>
            <a:ext uri="{FF2B5EF4-FFF2-40B4-BE49-F238E27FC236}">
              <a16:creationId xmlns:a16="http://schemas.microsoft.com/office/drawing/2014/main" id="{2EA77265-2560-4A00-8D08-2862C53B07FF}"/>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1ECF12E4-A39B-4778-8307-4CE6B3019DF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6C03059A-F2AC-43B2-9B94-4763F5D8475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E8F5F636-4BFB-494E-BFB2-CDFBE49E675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8" name="テキスト ボックス 337">
          <a:extLst>
            <a:ext uri="{FF2B5EF4-FFF2-40B4-BE49-F238E27FC236}">
              <a16:creationId xmlns:a16="http://schemas.microsoft.com/office/drawing/2014/main" id="{78DA7F67-2292-475E-B10E-897E18C8226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9" name="テキスト ボックス 338">
          <a:extLst>
            <a:ext uri="{FF2B5EF4-FFF2-40B4-BE49-F238E27FC236}">
              <a16:creationId xmlns:a16="http://schemas.microsoft.com/office/drawing/2014/main" id="{D16F5C80-91D9-4A45-9C13-5AC5E550B6B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88265</xdr:rowOff>
    </xdr:from>
    <xdr:to>
      <xdr:col>85</xdr:col>
      <xdr:colOff>177800</xdr:colOff>
      <xdr:row>41</xdr:row>
      <xdr:rowOff>18415</xdr:rowOff>
    </xdr:to>
    <xdr:sp macro="" textlink="">
      <xdr:nvSpPr>
        <xdr:cNvPr id="340" name="楕円 339">
          <a:extLst>
            <a:ext uri="{FF2B5EF4-FFF2-40B4-BE49-F238E27FC236}">
              <a16:creationId xmlns:a16="http://schemas.microsoft.com/office/drawing/2014/main" id="{9DF88DBD-A0A2-4F6D-8FC5-FBA2CEBBC137}"/>
            </a:ext>
          </a:extLst>
        </xdr:cNvPr>
        <xdr:cNvSpPr/>
      </xdr:nvSpPr>
      <xdr:spPr>
        <a:xfrm>
          <a:off x="16268700" y="694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66692</xdr:rowOff>
    </xdr:from>
    <xdr:ext cx="405111" cy="259045"/>
    <xdr:sp macro="" textlink="">
      <xdr:nvSpPr>
        <xdr:cNvPr id="341" name="【一般廃棄物処理施設】&#10;有形固定資産減価償却率該当値テキスト">
          <a:extLst>
            <a:ext uri="{FF2B5EF4-FFF2-40B4-BE49-F238E27FC236}">
              <a16:creationId xmlns:a16="http://schemas.microsoft.com/office/drawing/2014/main" id="{0009363A-5D49-46F8-81DB-097F9EAF39BF}"/>
            </a:ext>
          </a:extLst>
        </xdr:cNvPr>
        <xdr:cNvSpPr txBox="1"/>
      </xdr:nvSpPr>
      <xdr:spPr>
        <a:xfrm>
          <a:off x="16357600" y="692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74930</xdr:rowOff>
    </xdr:from>
    <xdr:to>
      <xdr:col>81</xdr:col>
      <xdr:colOff>101600</xdr:colOff>
      <xdr:row>41</xdr:row>
      <xdr:rowOff>5080</xdr:rowOff>
    </xdr:to>
    <xdr:sp macro="" textlink="">
      <xdr:nvSpPr>
        <xdr:cNvPr id="342" name="楕円 341">
          <a:extLst>
            <a:ext uri="{FF2B5EF4-FFF2-40B4-BE49-F238E27FC236}">
              <a16:creationId xmlns:a16="http://schemas.microsoft.com/office/drawing/2014/main" id="{D74D88C8-DDBB-4087-A83E-5F98E9F13539}"/>
            </a:ext>
          </a:extLst>
        </xdr:cNvPr>
        <xdr:cNvSpPr/>
      </xdr:nvSpPr>
      <xdr:spPr>
        <a:xfrm>
          <a:off x="15430500" y="693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125730</xdr:rowOff>
    </xdr:from>
    <xdr:to>
      <xdr:col>85</xdr:col>
      <xdr:colOff>127000</xdr:colOff>
      <xdr:row>40</xdr:row>
      <xdr:rowOff>139065</xdr:rowOff>
    </xdr:to>
    <xdr:cxnSp macro="">
      <xdr:nvCxnSpPr>
        <xdr:cNvPr id="343" name="直線コネクタ 342">
          <a:extLst>
            <a:ext uri="{FF2B5EF4-FFF2-40B4-BE49-F238E27FC236}">
              <a16:creationId xmlns:a16="http://schemas.microsoft.com/office/drawing/2014/main" id="{82CDD266-F198-4B19-A035-F9594407882A}"/>
            </a:ext>
          </a:extLst>
        </xdr:cNvPr>
        <xdr:cNvCxnSpPr/>
      </xdr:nvCxnSpPr>
      <xdr:spPr>
        <a:xfrm>
          <a:off x="15481300" y="698373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52070</xdr:rowOff>
    </xdr:from>
    <xdr:to>
      <xdr:col>76</xdr:col>
      <xdr:colOff>165100</xdr:colOff>
      <xdr:row>40</xdr:row>
      <xdr:rowOff>153670</xdr:rowOff>
    </xdr:to>
    <xdr:sp macro="" textlink="">
      <xdr:nvSpPr>
        <xdr:cNvPr id="344" name="楕円 343">
          <a:extLst>
            <a:ext uri="{FF2B5EF4-FFF2-40B4-BE49-F238E27FC236}">
              <a16:creationId xmlns:a16="http://schemas.microsoft.com/office/drawing/2014/main" id="{F5BC2226-ABF8-4F5D-9290-BBEBA9E64C28}"/>
            </a:ext>
          </a:extLst>
        </xdr:cNvPr>
        <xdr:cNvSpPr/>
      </xdr:nvSpPr>
      <xdr:spPr>
        <a:xfrm>
          <a:off x="145415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102870</xdr:rowOff>
    </xdr:from>
    <xdr:to>
      <xdr:col>81</xdr:col>
      <xdr:colOff>50800</xdr:colOff>
      <xdr:row>40</xdr:row>
      <xdr:rowOff>125730</xdr:rowOff>
    </xdr:to>
    <xdr:cxnSp macro="">
      <xdr:nvCxnSpPr>
        <xdr:cNvPr id="345" name="直線コネクタ 344">
          <a:extLst>
            <a:ext uri="{FF2B5EF4-FFF2-40B4-BE49-F238E27FC236}">
              <a16:creationId xmlns:a16="http://schemas.microsoft.com/office/drawing/2014/main" id="{0B8E2EAF-B663-4E69-880C-3D1B7B41B219}"/>
            </a:ext>
          </a:extLst>
        </xdr:cNvPr>
        <xdr:cNvCxnSpPr/>
      </xdr:nvCxnSpPr>
      <xdr:spPr>
        <a:xfrm>
          <a:off x="14592300" y="69608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164465</xdr:rowOff>
    </xdr:from>
    <xdr:to>
      <xdr:col>72</xdr:col>
      <xdr:colOff>38100</xdr:colOff>
      <xdr:row>40</xdr:row>
      <xdr:rowOff>94615</xdr:rowOff>
    </xdr:to>
    <xdr:sp macro="" textlink="">
      <xdr:nvSpPr>
        <xdr:cNvPr id="346" name="楕円 345">
          <a:extLst>
            <a:ext uri="{FF2B5EF4-FFF2-40B4-BE49-F238E27FC236}">
              <a16:creationId xmlns:a16="http://schemas.microsoft.com/office/drawing/2014/main" id="{9ED04652-5580-4A53-91E8-6DE50D909C54}"/>
            </a:ext>
          </a:extLst>
        </xdr:cNvPr>
        <xdr:cNvSpPr/>
      </xdr:nvSpPr>
      <xdr:spPr>
        <a:xfrm>
          <a:off x="136525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43815</xdr:rowOff>
    </xdr:from>
    <xdr:to>
      <xdr:col>76</xdr:col>
      <xdr:colOff>114300</xdr:colOff>
      <xdr:row>40</xdr:row>
      <xdr:rowOff>102870</xdr:rowOff>
    </xdr:to>
    <xdr:cxnSp macro="">
      <xdr:nvCxnSpPr>
        <xdr:cNvPr id="347" name="直線コネクタ 346">
          <a:extLst>
            <a:ext uri="{FF2B5EF4-FFF2-40B4-BE49-F238E27FC236}">
              <a16:creationId xmlns:a16="http://schemas.microsoft.com/office/drawing/2014/main" id="{2A405B6A-174C-4348-859A-5E1163945E75}"/>
            </a:ext>
          </a:extLst>
        </xdr:cNvPr>
        <xdr:cNvCxnSpPr/>
      </xdr:nvCxnSpPr>
      <xdr:spPr>
        <a:xfrm>
          <a:off x="13703300" y="690181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92075</xdr:rowOff>
    </xdr:from>
    <xdr:to>
      <xdr:col>67</xdr:col>
      <xdr:colOff>101600</xdr:colOff>
      <xdr:row>40</xdr:row>
      <xdr:rowOff>22225</xdr:rowOff>
    </xdr:to>
    <xdr:sp macro="" textlink="">
      <xdr:nvSpPr>
        <xdr:cNvPr id="348" name="楕円 347">
          <a:extLst>
            <a:ext uri="{FF2B5EF4-FFF2-40B4-BE49-F238E27FC236}">
              <a16:creationId xmlns:a16="http://schemas.microsoft.com/office/drawing/2014/main" id="{C02C6A18-A642-4E69-8DBD-14BCFE683F9F}"/>
            </a:ext>
          </a:extLst>
        </xdr:cNvPr>
        <xdr:cNvSpPr/>
      </xdr:nvSpPr>
      <xdr:spPr>
        <a:xfrm>
          <a:off x="12763500" y="677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142875</xdr:rowOff>
    </xdr:from>
    <xdr:to>
      <xdr:col>71</xdr:col>
      <xdr:colOff>177800</xdr:colOff>
      <xdr:row>40</xdr:row>
      <xdr:rowOff>43815</xdr:rowOff>
    </xdr:to>
    <xdr:cxnSp macro="">
      <xdr:nvCxnSpPr>
        <xdr:cNvPr id="349" name="直線コネクタ 348">
          <a:extLst>
            <a:ext uri="{FF2B5EF4-FFF2-40B4-BE49-F238E27FC236}">
              <a16:creationId xmlns:a16="http://schemas.microsoft.com/office/drawing/2014/main" id="{DD158479-2EBF-47DE-9A5D-40E767066649}"/>
            </a:ext>
          </a:extLst>
        </xdr:cNvPr>
        <xdr:cNvCxnSpPr/>
      </xdr:nvCxnSpPr>
      <xdr:spPr>
        <a:xfrm>
          <a:off x="12814300" y="682942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350" name="n_1aveValue【一般廃棄物処理施設】&#10;有形固定資産減価償却率">
          <a:extLst>
            <a:ext uri="{FF2B5EF4-FFF2-40B4-BE49-F238E27FC236}">
              <a16:creationId xmlns:a16="http://schemas.microsoft.com/office/drawing/2014/main" id="{956A3D86-FF02-4616-B2AF-4548C2219186}"/>
            </a:ext>
          </a:extLst>
        </xdr:cNvPr>
        <xdr:cNvSpPr txBox="1"/>
      </xdr:nvSpPr>
      <xdr:spPr>
        <a:xfrm>
          <a:off x="15266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351" name="n_2aveValue【一般廃棄物処理施設】&#10;有形固定資産減価償却率">
          <a:extLst>
            <a:ext uri="{FF2B5EF4-FFF2-40B4-BE49-F238E27FC236}">
              <a16:creationId xmlns:a16="http://schemas.microsoft.com/office/drawing/2014/main" id="{ADABA875-EF46-4431-B85A-787ACB1B4F67}"/>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352" name="n_3aveValue【一般廃棄物処理施設】&#10;有形固定資産減価償却率">
          <a:extLst>
            <a:ext uri="{FF2B5EF4-FFF2-40B4-BE49-F238E27FC236}">
              <a16:creationId xmlns:a16="http://schemas.microsoft.com/office/drawing/2014/main" id="{D4E5CC0E-7740-48BC-98F2-A31A81CFF3EE}"/>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44467</xdr:rowOff>
    </xdr:from>
    <xdr:ext cx="405111" cy="259045"/>
    <xdr:sp macro="" textlink="">
      <xdr:nvSpPr>
        <xdr:cNvPr id="353" name="n_4aveValue【一般廃棄物処理施設】&#10;有形固定資産減価償却率">
          <a:extLst>
            <a:ext uri="{FF2B5EF4-FFF2-40B4-BE49-F238E27FC236}">
              <a16:creationId xmlns:a16="http://schemas.microsoft.com/office/drawing/2014/main" id="{CD3B57F8-D44E-4709-92D1-C79A195A249E}"/>
            </a:ext>
          </a:extLst>
        </xdr:cNvPr>
        <xdr:cNvSpPr txBox="1"/>
      </xdr:nvSpPr>
      <xdr:spPr>
        <a:xfrm>
          <a:off x="1261174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167657</xdr:rowOff>
    </xdr:from>
    <xdr:ext cx="405111" cy="259045"/>
    <xdr:sp macro="" textlink="">
      <xdr:nvSpPr>
        <xdr:cNvPr id="354" name="n_1mainValue【一般廃棄物処理施設】&#10;有形固定資産減価償却率">
          <a:extLst>
            <a:ext uri="{FF2B5EF4-FFF2-40B4-BE49-F238E27FC236}">
              <a16:creationId xmlns:a16="http://schemas.microsoft.com/office/drawing/2014/main" id="{7527FF59-3CA1-4C42-8185-68B1C19416A1}"/>
            </a:ext>
          </a:extLst>
        </xdr:cNvPr>
        <xdr:cNvSpPr txBox="1"/>
      </xdr:nvSpPr>
      <xdr:spPr>
        <a:xfrm>
          <a:off x="15266044" y="702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144797</xdr:rowOff>
    </xdr:from>
    <xdr:ext cx="405111" cy="259045"/>
    <xdr:sp macro="" textlink="">
      <xdr:nvSpPr>
        <xdr:cNvPr id="355" name="n_2mainValue【一般廃棄物処理施設】&#10;有形固定資産減価償却率">
          <a:extLst>
            <a:ext uri="{FF2B5EF4-FFF2-40B4-BE49-F238E27FC236}">
              <a16:creationId xmlns:a16="http://schemas.microsoft.com/office/drawing/2014/main" id="{5BB46003-55CF-42F9-B4D2-2660CABD33FB}"/>
            </a:ext>
          </a:extLst>
        </xdr:cNvPr>
        <xdr:cNvSpPr txBox="1"/>
      </xdr:nvSpPr>
      <xdr:spPr>
        <a:xfrm>
          <a:off x="14389744" y="700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85742</xdr:rowOff>
    </xdr:from>
    <xdr:ext cx="405111" cy="259045"/>
    <xdr:sp macro="" textlink="">
      <xdr:nvSpPr>
        <xdr:cNvPr id="356" name="n_3mainValue【一般廃棄物処理施設】&#10;有形固定資産減価償却率">
          <a:extLst>
            <a:ext uri="{FF2B5EF4-FFF2-40B4-BE49-F238E27FC236}">
              <a16:creationId xmlns:a16="http://schemas.microsoft.com/office/drawing/2014/main" id="{FCFDE20C-DE72-4F6F-866F-07FE5EA3A1F7}"/>
            </a:ext>
          </a:extLst>
        </xdr:cNvPr>
        <xdr:cNvSpPr txBox="1"/>
      </xdr:nvSpPr>
      <xdr:spPr>
        <a:xfrm>
          <a:off x="13500744" y="694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13352</xdr:rowOff>
    </xdr:from>
    <xdr:ext cx="405111" cy="259045"/>
    <xdr:sp macro="" textlink="">
      <xdr:nvSpPr>
        <xdr:cNvPr id="357" name="n_4mainValue【一般廃棄物処理施設】&#10;有形固定資産減価償却率">
          <a:extLst>
            <a:ext uri="{FF2B5EF4-FFF2-40B4-BE49-F238E27FC236}">
              <a16:creationId xmlns:a16="http://schemas.microsoft.com/office/drawing/2014/main" id="{EA50D29E-3493-4F7A-8FB5-EBD8040D6752}"/>
            </a:ext>
          </a:extLst>
        </xdr:cNvPr>
        <xdr:cNvSpPr txBox="1"/>
      </xdr:nvSpPr>
      <xdr:spPr>
        <a:xfrm>
          <a:off x="12611744" y="687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8" name="正方形/長方形 357">
          <a:extLst>
            <a:ext uri="{FF2B5EF4-FFF2-40B4-BE49-F238E27FC236}">
              <a16:creationId xmlns:a16="http://schemas.microsoft.com/office/drawing/2014/main" id="{E4D31D23-2962-4F11-910A-243A090EFBD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9" name="正方形/長方形 358">
          <a:extLst>
            <a:ext uri="{FF2B5EF4-FFF2-40B4-BE49-F238E27FC236}">
              <a16:creationId xmlns:a16="http://schemas.microsoft.com/office/drawing/2014/main" id="{14959DD4-F531-49D2-92AC-D23610B687E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0" name="正方形/長方形 359">
          <a:extLst>
            <a:ext uri="{FF2B5EF4-FFF2-40B4-BE49-F238E27FC236}">
              <a16:creationId xmlns:a16="http://schemas.microsoft.com/office/drawing/2014/main" id="{4FD459DD-FA1F-407E-AAA1-6EB045E3C88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1" name="正方形/長方形 360">
          <a:extLst>
            <a:ext uri="{FF2B5EF4-FFF2-40B4-BE49-F238E27FC236}">
              <a16:creationId xmlns:a16="http://schemas.microsoft.com/office/drawing/2014/main" id="{06ED1C54-25F7-4AEE-B68C-0CA2C1C7BEA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2" name="正方形/長方形 361">
          <a:extLst>
            <a:ext uri="{FF2B5EF4-FFF2-40B4-BE49-F238E27FC236}">
              <a16:creationId xmlns:a16="http://schemas.microsoft.com/office/drawing/2014/main" id="{00156416-59B3-4E2B-A783-04B9405EB63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3" name="正方形/長方形 362">
          <a:extLst>
            <a:ext uri="{FF2B5EF4-FFF2-40B4-BE49-F238E27FC236}">
              <a16:creationId xmlns:a16="http://schemas.microsoft.com/office/drawing/2014/main" id="{2DBEA997-1D35-4BA4-8013-C9EBAE0045E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4" name="正方形/長方形 363">
          <a:extLst>
            <a:ext uri="{FF2B5EF4-FFF2-40B4-BE49-F238E27FC236}">
              <a16:creationId xmlns:a16="http://schemas.microsoft.com/office/drawing/2014/main" id="{34663AF0-A271-42DF-AE02-1E0113C1879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5" name="正方形/長方形 364">
          <a:extLst>
            <a:ext uri="{FF2B5EF4-FFF2-40B4-BE49-F238E27FC236}">
              <a16:creationId xmlns:a16="http://schemas.microsoft.com/office/drawing/2014/main" id="{3CCDA8EA-2C34-43B5-A72D-45BD580E3F8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6" name="テキスト ボックス 365">
          <a:extLst>
            <a:ext uri="{FF2B5EF4-FFF2-40B4-BE49-F238E27FC236}">
              <a16:creationId xmlns:a16="http://schemas.microsoft.com/office/drawing/2014/main" id="{EC5D02D7-EE6E-4227-9C51-5943138F784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7" name="直線コネクタ 366">
          <a:extLst>
            <a:ext uri="{FF2B5EF4-FFF2-40B4-BE49-F238E27FC236}">
              <a16:creationId xmlns:a16="http://schemas.microsoft.com/office/drawing/2014/main" id="{CD62A2EF-3970-4B99-BB38-CE2AC95BC1C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8" name="直線コネクタ 367">
          <a:extLst>
            <a:ext uri="{FF2B5EF4-FFF2-40B4-BE49-F238E27FC236}">
              <a16:creationId xmlns:a16="http://schemas.microsoft.com/office/drawing/2014/main" id="{2A21C5E3-E9EA-4FE8-AA51-318D6CDA54E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9" name="テキスト ボックス 368">
          <a:extLst>
            <a:ext uri="{FF2B5EF4-FFF2-40B4-BE49-F238E27FC236}">
              <a16:creationId xmlns:a16="http://schemas.microsoft.com/office/drawing/2014/main" id="{8006849D-2566-41A1-8F16-93072FA7E454}"/>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70" name="直線コネクタ 369">
          <a:extLst>
            <a:ext uri="{FF2B5EF4-FFF2-40B4-BE49-F238E27FC236}">
              <a16:creationId xmlns:a16="http://schemas.microsoft.com/office/drawing/2014/main" id="{66E6A701-075A-42BD-8BF7-EFA581428C4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71" name="テキスト ボックス 370">
          <a:extLst>
            <a:ext uri="{FF2B5EF4-FFF2-40B4-BE49-F238E27FC236}">
              <a16:creationId xmlns:a16="http://schemas.microsoft.com/office/drawing/2014/main" id="{05D6AADB-D6A9-487F-AE54-E7DEFCD83772}"/>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2" name="直線コネクタ 371">
          <a:extLst>
            <a:ext uri="{FF2B5EF4-FFF2-40B4-BE49-F238E27FC236}">
              <a16:creationId xmlns:a16="http://schemas.microsoft.com/office/drawing/2014/main" id="{9785B7FC-FCAE-4930-9A75-6172031CC0F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3" name="テキスト ボックス 372">
          <a:extLst>
            <a:ext uri="{FF2B5EF4-FFF2-40B4-BE49-F238E27FC236}">
              <a16:creationId xmlns:a16="http://schemas.microsoft.com/office/drawing/2014/main" id="{D941E3F0-81F7-45E8-8D05-69CFE721ACF2}"/>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4" name="直線コネクタ 373">
          <a:extLst>
            <a:ext uri="{FF2B5EF4-FFF2-40B4-BE49-F238E27FC236}">
              <a16:creationId xmlns:a16="http://schemas.microsoft.com/office/drawing/2014/main" id="{5B2C3F7C-0E30-48CB-9F2C-E62EAC472BFD}"/>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5" name="テキスト ボックス 374">
          <a:extLst>
            <a:ext uri="{FF2B5EF4-FFF2-40B4-BE49-F238E27FC236}">
              <a16:creationId xmlns:a16="http://schemas.microsoft.com/office/drawing/2014/main" id="{DD592370-0B22-4DF2-B0C2-22F24F72CCE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6" name="直線コネクタ 375">
          <a:extLst>
            <a:ext uri="{FF2B5EF4-FFF2-40B4-BE49-F238E27FC236}">
              <a16:creationId xmlns:a16="http://schemas.microsoft.com/office/drawing/2014/main" id="{81CDBC52-D059-4007-B4B1-2BE3F372B1E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7" name="テキスト ボックス 376">
          <a:extLst>
            <a:ext uri="{FF2B5EF4-FFF2-40B4-BE49-F238E27FC236}">
              <a16:creationId xmlns:a16="http://schemas.microsoft.com/office/drawing/2014/main" id="{9D89E348-2DB5-43BD-B0DC-BFBB08EE83C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8" name="【一般廃棄物処理施設】&#10;一人当たり有形固定資産（償却資産）額グラフ枠">
          <a:extLst>
            <a:ext uri="{FF2B5EF4-FFF2-40B4-BE49-F238E27FC236}">
              <a16:creationId xmlns:a16="http://schemas.microsoft.com/office/drawing/2014/main" id="{B5D3DEC6-3472-472E-A8AE-DC18EB2A0A5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379" name="直線コネクタ 378">
          <a:extLst>
            <a:ext uri="{FF2B5EF4-FFF2-40B4-BE49-F238E27FC236}">
              <a16:creationId xmlns:a16="http://schemas.microsoft.com/office/drawing/2014/main" id="{13D99B22-B6B1-48B0-9D9F-89B54D267ABD}"/>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380" name="【一般廃棄物処理施設】&#10;一人当たり有形固定資産（償却資産）額最小値テキスト">
          <a:extLst>
            <a:ext uri="{FF2B5EF4-FFF2-40B4-BE49-F238E27FC236}">
              <a16:creationId xmlns:a16="http://schemas.microsoft.com/office/drawing/2014/main" id="{C154747A-B642-4C2B-8449-BE3600BCD145}"/>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381" name="直線コネクタ 380">
          <a:extLst>
            <a:ext uri="{FF2B5EF4-FFF2-40B4-BE49-F238E27FC236}">
              <a16:creationId xmlns:a16="http://schemas.microsoft.com/office/drawing/2014/main" id="{31CD3624-2924-4F0A-908F-F1720D6F1B7B}"/>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382" name="【一般廃棄物処理施設】&#10;一人当たり有形固定資産（償却資産）額最大値テキスト">
          <a:extLst>
            <a:ext uri="{FF2B5EF4-FFF2-40B4-BE49-F238E27FC236}">
              <a16:creationId xmlns:a16="http://schemas.microsoft.com/office/drawing/2014/main" id="{A62A924D-E0E3-488E-BF32-0230102E652D}"/>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383" name="直線コネクタ 382">
          <a:extLst>
            <a:ext uri="{FF2B5EF4-FFF2-40B4-BE49-F238E27FC236}">
              <a16:creationId xmlns:a16="http://schemas.microsoft.com/office/drawing/2014/main" id="{B0FABB5E-1F99-4C17-AA36-F1D52B913616}"/>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384" name="【一般廃棄物処理施設】&#10;一人当たり有形固定資産（償却資産）額平均値テキスト">
          <a:extLst>
            <a:ext uri="{FF2B5EF4-FFF2-40B4-BE49-F238E27FC236}">
              <a16:creationId xmlns:a16="http://schemas.microsoft.com/office/drawing/2014/main" id="{53D94D16-22A9-4477-8CC9-0497E1B1C3EF}"/>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385" name="フローチャート: 判断 384">
          <a:extLst>
            <a:ext uri="{FF2B5EF4-FFF2-40B4-BE49-F238E27FC236}">
              <a16:creationId xmlns:a16="http://schemas.microsoft.com/office/drawing/2014/main" id="{605C9CC9-85D1-4031-B98A-78E124DFD8E9}"/>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386" name="フローチャート: 判断 385">
          <a:extLst>
            <a:ext uri="{FF2B5EF4-FFF2-40B4-BE49-F238E27FC236}">
              <a16:creationId xmlns:a16="http://schemas.microsoft.com/office/drawing/2014/main" id="{7B80ECAE-C280-466A-A901-D0551D0AFEC7}"/>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387" name="フローチャート: 判断 386">
          <a:extLst>
            <a:ext uri="{FF2B5EF4-FFF2-40B4-BE49-F238E27FC236}">
              <a16:creationId xmlns:a16="http://schemas.microsoft.com/office/drawing/2014/main" id="{9035EF38-A6E5-44A9-8C92-21408E7EB050}"/>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388" name="フローチャート: 判断 387">
          <a:extLst>
            <a:ext uri="{FF2B5EF4-FFF2-40B4-BE49-F238E27FC236}">
              <a16:creationId xmlns:a16="http://schemas.microsoft.com/office/drawing/2014/main" id="{FD4EE743-A030-4241-80F6-61C30FDE9135}"/>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115722</xdr:rowOff>
    </xdr:from>
    <xdr:to>
      <xdr:col>98</xdr:col>
      <xdr:colOff>38100</xdr:colOff>
      <xdr:row>40</xdr:row>
      <xdr:rowOff>45872</xdr:rowOff>
    </xdr:to>
    <xdr:sp macro="" textlink="">
      <xdr:nvSpPr>
        <xdr:cNvPr id="389" name="フローチャート: 判断 388">
          <a:extLst>
            <a:ext uri="{FF2B5EF4-FFF2-40B4-BE49-F238E27FC236}">
              <a16:creationId xmlns:a16="http://schemas.microsoft.com/office/drawing/2014/main" id="{FFF0A32C-B615-41DD-839E-999319723807}"/>
            </a:ext>
          </a:extLst>
        </xdr:cNvPr>
        <xdr:cNvSpPr/>
      </xdr:nvSpPr>
      <xdr:spPr>
        <a:xfrm>
          <a:off x="18605500" y="6802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A319DAEE-74DA-4CB2-ACB0-056DE98454A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8DC5317F-0563-43F1-8F07-3930D4E854C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9F0B3DF8-70BE-4854-B836-E612316BB48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F228AAA4-DB30-44DF-A0CF-D2FEF477E38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CB1C7509-AF57-45E0-A9CE-0F3F6960816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81693</xdr:rowOff>
    </xdr:from>
    <xdr:to>
      <xdr:col>116</xdr:col>
      <xdr:colOff>114300</xdr:colOff>
      <xdr:row>40</xdr:row>
      <xdr:rowOff>11843</xdr:rowOff>
    </xdr:to>
    <xdr:sp macro="" textlink="">
      <xdr:nvSpPr>
        <xdr:cNvPr id="395" name="楕円 394">
          <a:extLst>
            <a:ext uri="{FF2B5EF4-FFF2-40B4-BE49-F238E27FC236}">
              <a16:creationId xmlns:a16="http://schemas.microsoft.com/office/drawing/2014/main" id="{8FAB6F7C-9610-41CD-864F-A04BA92875C6}"/>
            </a:ext>
          </a:extLst>
        </xdr:cNvPr>
        <xdr:cNvSpPr/>
      </xdr:nvSpPr>
      <xdr:spPr>
        <a:xfrm>
          <a:off x="22110700" y="676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60120</xdr:rowOff>
    </xdr:from>
    <xdr:ext cx="599010" cy="259045"/>
    <xdr:sp macro="" textlink="">
      <xdr:nvSpPr>
        <xdr:cNvPr id="396" name="【一般廃棄物処理施設】&#10;一人当たり有形固定資産（償却資産）額該当値テキスト">
          <a:extLst>
            <a:ext uri="{FF2B5EF4-FFF2-40B4-BE49-F238E27FC236}">
              <a16:creationId xmlns:a16="http://schemas.microsoft.com/office/drawing/2014/main" id="{6258E4B6-2DF8-4F26-AFFE-CE7E032BF53A}"/>
            </a:ext>
          </a:extLst>
        </xdr:cNvPr>
        <xdr:cNvSpPr txBox="1"/>
      </xdr:nvSpPr>
      <xdr:spPr>
        <a:xfrm>
          <a:off x="22199600" y="6746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95747</xdr:rowOff>
    </xdr:from>
    <xdr:to>
      <xdr:col>112</xdr:col>
      <xdr:colOff>38100</xdr:colOff>
      <xdr:row>40</xdr:row>
      <xdr:rowOff>25897</xdr:rowOff>
    </xdr:to>
    <xdr:sp macro="" textlink="">
      <xdr:nvSpPr>
        <xdr:cNvPr id="397" name="楕円 396">
          <a:extLst>
            <a:ext uri="{FF2B5EF4-FFF2-40B4-BE49-F238E27FC236}">
              <a16:creationId xmlns:a16="http://schemas.microsoft.com/office/drawing/2014/main" id="{E0363539-222D-49F7-A917-9E456BF5AA8E}"/>
            </a:ext>
          </a:extLst>
        </xdr:cNvPr>
        <xdr:cNvSpPr/>
      </xdr:nvSpPr>
      <xdr:spPr>
        <a:xfrm>
          <a:off x="21272500" y="678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132493</xdr:rowOff>
    </xdr:from>
    <xdr:to>
      <xdr:col>116</xdr:col>
      <xdr:colOff>63500</xdr:colOff>
      <xdr:row>39</xdr:row>
      <xdr:rowOff>146547</xdr:rowOff>
    </xdr:to>
    <xdr:cxnSp macro="">
      <xdr:nvCxnSpPr>
        <xdr:cNvPr id="398" name="直線コネクタ 397">
          <a:extLst>
            <a:ext uri="{FF2B5EF4-FFF2-40B4-BE49-F238E27FC236}">
              <a16:creationId xmlns:a16="http://schemas.microsoft.com/office/drawing/2014/main" id="{FDEA87D9-DC69-4310-9F42-1B474A9276CF}"/>
            </a:ext>
          </a:extLst>
        </xdr:cNvPr>
        <xdr:cNvCxnSpPr/>
      </xdr:nvCxnSpPr>
      <xdr:spPr>
        <a:xfrm flipV="1">
          <a:off x="21323300" y="6819043"/>
          <a:ext cx="838200" cy="1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102122</xdr:rowOff>
    </xdr:from>
    <xdr:to>
      <xdr:col>107</xdr:col>
      <xdr:colOff>101600</xdr:colOff>
      <xdr:row>40</xdr:row>
      <xdr:rowOff>32272</xdr:rowOff>
    </xdr:to>
    <xdr:sp macro="" textlink="">
      <xdr:nvSpPr>
        <xdr:cNvPr id="399" name="楕円 398">
          <a:extLst>
            <a:ext uri="{FF2B5EF4-FFF2-40B4-BE49-F238E27FC236}">
              <a16:creationId xmlns:a16="http://schemas.microsoft.com/office/drawing/2014/main" id="{B37C8B46-AC70-45CB-82BB-F41D05B5A174}"/>
            </a:ext>
          </a:extLst>
        </xdr:cNvPr>
        <xdr:cNvSpPr/>
      </xdr:nvSpPr>
      <xdr:spPr>
        <a:xfrm>
          <a:off x="20383500" y="678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146547</xdr:rowOff>
    </xdr:from>
    <xdr:to>
      <xdr:col>111</xdr:col>
      <xdr:colOff>177800</xdr:colOff>
      <xdr:row>39</xdr:row>
      <xdr:rowOff>152922</xdr:rowOff>
    </xdr:to>
    <xdr:cxnSp macro="">
      <xdr:nvCxnSpPr>
        <xdr:cNvPr id="400" name="直線コネクタ 399">
          <a:extLst>
            <a:ext uri="{FF2B5EF4-FFF2-40B4-BE49-F238E27FC236}">
              <a16:creationId xmlns:a16="http://schemas.microsoft.com/office/drawing/2014/main" id="{A6A9453D-3F4A-4B92-8D95-757FD45C8AB2}"/>
            </a:ext>
          </a:extLst>
        </xdr:cNvPr>
        <xdr:cNvCxnSpPr/>
      </xdr:nvCxnSpPr>
      <xdr:spPr>
        <a:xfrm flipV="1">
          <a:off x="20434300" y="6833097"/>
          <a:ext cx="889000" cy="6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117852</xdr:rowOff>
    </xdr:from>
    <xdr:to>
      <xdr:col>102</xdr:col>
      <xdr:colOff>165100</xdr:colOff>
      <xdr:row>40</xdr:row>
      <xdr:rowOff>48002</xdr:rowOff>
    </xdr:to>
    <xdr:sp macro="" textlink="">
      <xdr:nvSpPr>
        <xdr:cNvPr id="401" name="楕円 400">
          <a:extLst>
            <a:ext uri="{FF2B5EF4-FFF2-40B4-BE49-F238E27FC236}">
              <a16:creationId xmlns:a16="http://schemas.microsoft.com/office/drawing/2014/main" id="{A9F38207-C89C-4355-9F4A-A1F0797DC373}"/>
            </a:ext>
          </a:extLst>
        </xdr:cNvPr>
        <xdr:cNvSpPr/>
      </xdr:nvSpPr>
      <xdr:spPr>
        <a:xfrm>
          <a:off x="19494500" y="680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152922</xdr:rowOff>
    </xdr:from>
    <xdr:to>
      <xdr:col>107</xdr:col>
      <xdr:colOff>50800</xdr:colOff>
      <xdr:row>39</xdr:row>
      <xdr:rowOff>168652</xdr:rowOff>
    </xdr:to>
    <xdr:cxnSp macro="">
      <xdr:nvCxnSpPr>
        <xdr:cNvPr id="402" name="直線コネクタ 401">
          <a:extLst>
            <a:ext uri="{FF2B5EF4-FFF2-40B4-BE49-F238E27FC236}">
              <a16:creationId xmlns:a16="http://schemas.microsoft.com/office/drawing/2014/main" id="{FA3E37DC-293E-4201-8715-8B0955C87677}"/>
            </a:ext>
          </a:extLst>
        </xdr:cNvPr>
        <xdr:cNvCxnSpPr/>
      </xdr:nvCxnSpPr>
      <xdr:spPr>
        <a:xfrm flipV="1">
          <a:off x="19545300" y="6839472"/>
          <a:ext cx="889000" cy="1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157357</xdr:rowOff>
    </xdr:from>
    <xdr:to>
      <xdr:col>98</xdr:col>
      <xdr:colOff>38100</xdr:colOff>
      <xdr:row>40</xdr:row>
      <xdr:rowOff>87507</xdr:rowOff>
    </xdr:to>
    <xdr:sp macro="" textlink="">
      <xdr:nvSpPr>
        <xdr:cNvPr id="403" name="楕円 402">
          <a:extLst>
            <a:ext uri="{FF2B5EF4-FFF2-40B4-BE49-F238E27FC236}">
              <a16:creationId xmlns:a16="http://schemas.microsoft.com/office/drawing/2014/main" id="{75B20CB2-8A56-4505-AA1A-BC004852B47D}"/>
            </a:ext>
          </a:extLst>
        </xdr:cNvPr>
        <xdr:cNvSpPr/>
      </xdr:nvSpPr>
      <xdr:spPr>
        <a:xfrm>
          <a:off x="18605500" y="684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168652</xdr:rowOff>
    </xdr:from>
    <xdr:to>
      <xdr:col>102</xdr:col>
      <xdr:colOff>114300</xdr:colOff>
      <xdr:row>40</xdr:row>
      <xdr:rowOff>36707</xdr:rowOff>
    </xdr:to>
    <xdr:cxnSp macro="">
      <xdr:nvCxnSpPr>
        <xdr:cNvPr id="404" name="直線コネクタ 403">
          <a:extLst>
            <a:ext uri="{FF2B5EF4-FFF2-40B4-BE49-F238E27FC236}">
              <a16:creationId xmlns:a16="http://schemas.microsoft.com/office/drawing/2014/main" id="{00E203D5-3C10-4408-B9A3-7C199AC1E332}"/>
            </a:ext>
          </a:extLst>
        </xdr:cNvPr>
        <xdr:cNvCxnSpPr/>
      </xdr:nvCxnSpPr>
      <xdr:spPr>
        <a:xfrm flipV="1">
          <a:off x="18656300" y="6855202"/>
          <a:ext cx="889000" cy="39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405" name="n_1aveValue【一般廃棄物処理施設】&#10;一人当たり有形固定資産（償却資産）額">
          <a:extLst>
            <a:ext uri="{FF2B5EF4-FFF2-40B4-BE49-F238E27FC236}">
              <a16:creationId xmlns:a16="http://schemas.microsoft.com/office/drawing/2014/main" id="{58E0E5E8-0409-43CB-BAFF-27127027FBDF}"/>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406" name="n_2aveValue【一般廃棄物処理施設】&#10;一人当たり有形固定資産（償却資産）額">
          <a:extLst>
            <a:ext uri="{FF2B5EF4-FFF2-40B4-BE49-F238E27FC236}">
              <a16:creationId xmlns:a16="http://schemas.microsoft.com/office/drawing/2014/main" id="{39621DC3-8E61-4047-ACAF-27CD5B5D1233}"/>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407" name="n_3aveValue【一般廃棄物処理施設】&#10;一人当たり有形固定資産（償却資産）額">
          <a:extLst>
            <a:ext uri="{FF2B5EF4-FFF2-40B4-BE49-F238E27FC236}">
              <a16:creationId xmlns:a16="http://schemas.microsoft.com/office/drawing/2014/main" id="{E18FE304-EFCA-44A9-B28D-8CD4C178D337}"/>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62399</xdr:rowOff>
    </xdr:from>
    <xdr:ext cx="599010" cy="259045"/>
    <xdr:sp macro="" textlink="">
      <xdr:nvSpPr>
        <xdr:cNvPr id="408" name="n_4aveValue【一般廃棄物処理施設】&#10;一人当たり有形固定資産（償却資産）額">
          <a:extLst>
            <a:ext uri="{FF2B5EF4-FFF2-40B4-BE49-F238E27FC236}">
              <a16:creationId xmlns:a16="http://schemas.microsoft.com/office/drawing/2014/main" id="{FEEE203A-88A1-4FC3-A56C-29E9CCD83249}"/>
            </a:ext>
          </a:extLst>
        </xdr:cNvPr>
        <xdr:cNvSpPr txBox="1"/>
      </xdr:nvSpPr>
      <xdr:spPr>
        <a:xfrm>
          <a:off x="18356795" y="6577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17024</xdr:rowOff>
    </xdr:from>
    <xdr:ext cx="599010" cy="259045"/>
    <xdr:sp macro="" textlink="">
      <xdr:nvSpPr>
        <xdr:cNvPr id="409" name="n_1mainValue【一般廃棄物処理施設】&#10;一人当たり有形固定資産（償却資産）額">
          <a:extLst>
            <a:ext uri="{FF2B5EF4-FFF2-40B4-BE49-F238E27FC236}">
              <a16:creationId xmlns:a16="http://schemas.microsoft.com/office/drawing/2014/main" id="{F2913017-F2B9-402E-B6E1-63D8A8FE1D08}"/>
            </a:ext>
          </a:extLst>
        </xdr:cNvPr>
        <xdr:cNvSpPr txBox="1"/>
      </xdr:nvSpPr>
      <xdr:spPr>
        <a:xfrm>
          <a:off x="21011095" y="6875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23399</xdr:rowOff>
    </xdr:from>
    <xdr:ext cx="599010" cy="259045"/>
    <xdr:sp macro="" textlink="">
      <xdr:nvSpPr>
        <xdr:cNvPr id="410" name="n_2mainValue【一般廃棄物処理施設】&#10;一人当たり有形固定資産（償却資産）額">
          <a:extLst>
            <a:ext uri="{FF2B5EF4-FFF2-40B4-BE49-F238E27FC236}">
              <a16:creationId xmlns:a16="http://schemas.microsoft.com/office/drawing/2014/main" id="{44CA8B3F-5920-4E46-AC3A-A623FD7B993E}"/>
            </a:ext>
          </a:extLst>
        </xdr:cNvPr>
        <xdr:cNvSpPr txBox="1"/>
      </xdr:nvSpPr>
      <xdr:spPr>
        <a:xfrm>
          <a:off x="20134795" y="6881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39129</xdr:rowOff>
    </xdr:from>
    <xdr:ext cx="599010" cy="259045"/>
    <xdr:sp macro="" textlink="">
      <xdr:nvSpPr>
        <xdr:cNvPr id="411" name="n_3mainValue【一般廃棄物処理施設】&#10;一人当たり有形固定資産（償却資産）額">
          <a:extLst>
            <a:ext uri="{FF2B5EF4-FFF2-40B4-BE49-F238E27FC236}">
              <a16:creationId xmlns:a16="http://schemas.microsoft.com/office/drawing/2014/main" id="{B8A488DB-3C41-4C61-9FE7-4C6852A1D336}"/>
            </a:ext>
          </a:extLst>
        </xdr:cNvPr>
        <xdr:cNvSpPr txBox="1"/>
      </xdr:nvSpPr>
      <xdr:spPr>
        <a:xfrm>
          <a:off x="19245795" y="6897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78634</xdr:rowOff>
    </xdr:from>
    <xdr:ext cx="599010" cy="259045"/>
    <xdr:sp macro="" textlink="">
      <xdr:nvSpPr>
        <xdr:cNvPr id="412" name="n_4mainValue【一般廃棄物処理施設】&#10;一人当たり有形固定資産（償却資産）額">
          <a:extLst>
            <a:ext uri="{FF2B5EF4-FFF2-40B4-BE49-F238E27FC236}">
              <a16:creationId xmlns:a16="http://schemas.microsoft.com/office/drawing/2014/main" id="{BD2C0712-00BA-4CB0-BE80-49CE5DD93906}"/>
            </a:ext>
          </a:extLst>
        </xdr:cNvPr>
        <xdr:cNvSpPr txBox="1"/>
      </xdr:nvSpPr>
      <xdr:spPr>
        <a:xfrm>
          <a:off x="18356795" y="6936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C1FA7547-3D80-420D-B556-12ACD2F6774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F3FFEDB3-752A-415F-B32E-CAFED0276FE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EC23D87D-CC97-47CC-AB9C-03DB5EDFC76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919088D2-DA4F-4571-9356-5CAF5C9EDC4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CBCBB7B3-B88C-4A31-8DF2-21C4617C138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D0193460-EC81-4C81-8C9D-4E9E3BB0658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9EF368DB-DC8A-44F0-86AC-BDFC5ECA9F3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E64EEE45-101A-4D63-A8AA-92DD9A485F5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1" name="テキスト ボックス 420">
          <a:extLst>
            <a:ext uri="{FF2B5EF4-FFF2-40B4-BE49-F238E27FC236}">
              <a16:creationId xmlns:a16="http://schemas.microsoft.com/office/drawing/2014/main" id="{C5159EA4-72A9-45AA-9A4A-29BBABD1ECF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a:extLst>
            <a:ext uri="{FF2B5EF4-FFF2-40B4-BE49-F238E27FC236}">
              <a16:creationId xmlns:a16="http://schemas.microsoft.com/office/drawing/2014/main" id="{C69F11BA-BECE-43F9-A0A2-D663E72AC87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3" name="テキスト ボックス 422">
          <a:extLst>
            <a:ext uri="{FF2B5EF4-FFF2-40B4-BE49-F238E27FC236}">
              <a16:creationId xmlns:a16="http://schemas.microsoft.com/office/drawing/2014/main" id="{7FFE2CBA-1E0E-49EC-B0FD-BF676B2E9CB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4" name="直線コネクタ 423">
          <a:extLst>
            <a:ext uri="{FF2B5EF4-FFF2-40B4-BE49-F238E27FC236}">
              <a16:creationId xmlns:a16="http://schemas.microsoft.com/office/drawing/2014/main" id="{FD05FE4C-5CCF-43C5-A9CD-D9703A7C10B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5" name="テキスト ボックス 424">
          <a:extLst>
            <a:ext uri="{FF2B5EF4-FFF2-40B4-BE49-F238E27FC236}">
              <a16:creationId xmlns:a16="http://schemas.microsoft.com/office/drawing/2014/main" id="{D45437E4-58B6-4277-BE12-650115E0A33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6" name="直線コネクタ 425">
          <a:extLst>
            <a:ext uri="{FF2B5EF4-FFF2-40B4-BE49-F238E27FC236}">
              <a16:creationId xmlns:a16="http://schemas.microsoft.com/office/drawing/2014/main" id="{DE24CE3A-6A20-4074-98AF-B3AC361AF40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7" name="テキスト ボックス 426">
          <a:extLst>
            <a:ext uri="{FF2B5EF4-FFF2-40B4-BE49-F238E27FC236}">
              <a16:creationId xmlns:a16="http://schemas.microsoft.com/office/drawing/2014/main" id="{22B4BF84-0F31-41AA-970E-200F616ECC8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8" name="直線コネクタ 427">
          <a:extLst>
            <a:ext uri="{FF2B5EF4-FFF2-40B4-BE49-F238E27FC236}">
              <a16:creationId xmlns:a16="http://schemas.microsoft.com/office/drawing/2014/main" id="{2A874016-09D1-482F-9E5D-DAC8C8EF4B1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9" name="テキスト ボックス 428">
          <a:extLst>
            <a:ext uri="{FF2B5EF4-FFF2-40B4-BE49-F238E27FC236}">
              <a16:creationId xmlns:a16="http://schemas.microsoft.com/office/drawing/2014/main" id="{AF43BC64-AE72-4CEF-921D-CA9620FF8E6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0" name="直線コネクタ 429">
          <a:extLst>
            <a:ext uri="{FF2B5EF4-FFF2-40B4-BE49-F238E27FC236}">
              <a16:creationId xmlns:a16="http://schemas.microsoft.com/office/drawing/2014/main" id="{AF651E73-75D4-412E-A016-8F5D636FDAC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1" name="テキスト ボックス 430">
          <a:extLst>
            <a:ext uri="{FF2B5EF4-FFF2-40B4-BE49-F238E27FC236}">
              <a16:creationId xmlns:a16="http://schemas.microsoft.com/office/drawing/2014/main" id="{C5680F01-C65A-403A-9C57-DE4E74B2BFE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2" name="直線コネクタ 431">
          <a:extLst>
            <a:ext uri="{FF2B5EF4-FFF2-40B4-BE49-F238E27FC236}">
              <a16:creationId xmlns:a16="http://schemas.microsoft.com/office/drawing/2014/main" id="{82B5BC77-BE6E-42B1-ABA9-0F7E43F690A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433" name="テキスト ボックス 432">
          <a:extLst>
            <a:ext uri="{FF2B5EF4-FFF2-40B4-BE49-F238E27FC236}">
              <a16:creationId xmlns:a16="http://schemas.microsoft.com/office/drawing/2014/main" id="{763CB559-6CC1-4F57-938D-966F4D3A422E}"/>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5B862D40-9114-4CE3-9965-BB2E3754E15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5" name="【保健センター・保健所】&#10;有形固定資産減価償却率グラフ枠">
          <a:extLst>
            <a:ext uri="{FF2B5EF4-FFF2-40B4-BE49-F238E27FC236}">
              <a16:creationId xmlns:a16="http://schemas.microsoft.com/office/drawing/2014/main" id="{C4FBCFAE-EA09-4D3F-BB77-74F723AFA78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158750</xdr:rowOff>
    </xdr:from>
    <xdr:to>
      <xdr:col>85</xdr:col>
      <xdr:colOff>126364</xdr:colOff>
      <xdr:row>62</xdr:row>
      <xdr:rowOff>165100</xdr:rowOff>
    </xdr:to>
    <xdr:cxnSp macro="">
      <xdr:nvCxnSpPr>
        <xdr:cNvPr id="436" name="直線コネクタ 435">
          <a:extLst>
            <a:ext uri="{FF2B5EF4-FFF2-40B4-BE49-F238E27FC236}">
              <a16:creationId xmlns:a16="http://schemas.microsoft.com/office/drawing/2014/main" id="{91DCF64A-6960-4F51-8F1E-04DD7F9788F8}"/>
            </a:ext>
          </a:extLst>
        </xdr:cNvPr>
        <xdr:cNvCxnSpPr/>
      </xdr:nvCxnSpPr>
      <xdr:spPr>
        <a:xfrm flipV="1">
          <a:off x="16318864" y="9588500"/>
          <a:ext cx="0" cy="1206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168927</xdr:rowOff>
    </xdr:from>
    <xdr:ext cx="469744" cy="259045"/>
    <xdr:sp macro="" textlink="">
      <xdr:nvSpPr>
        <xdr:cNvPr id="437" name="【保健センター・保健所】&#10;有形固定資産減価償却率最小値テキスト">
          <a:extLst>
            <a:ext uri="{FF2B5EF4-FFF2-40B4-BE49-F238E27FC236}">
              <a16:creationId xmlns:a16="http://schemas.microsoft.com/office/drawing/2014/main" id="{E77B4F66-AC07-4F01-9DBF-2ACB056F9E54}"/>
            </a:ext>
          </a:extLst>
        </xdr:cNvPr>
        <xdr:cNvSpPr txBox="1"/>
      </xdr:nvSpPr>
      <xdr:spPr>
        <a:xfrm>
          <a:off x="16357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165100</xdr:rowOff>
    </xdr:from>
    <xdr:to>
      <xdr:col>86</xdr:col>
      <xdr:colOff>25400</xdr:colOff>
      <xdr:row>62</xdr:row>
      <xdr:rowOff>165100</xdr:rowOff>
    </xdr:to>
    <xdr:cxnSp macro="">
      <xdr:nvCxnSpPr>
        <xdr:cNvPr id="438" name="直線コネクタ 437">
          <a:extLst>
            <a:ext uri="{FF2B5EF4-FFF2-40B4-BE49-F238E27FC236}">
              <a16:creationId xmlns:a16="http://schemas.microsoft.com/office/drawing/2014/main" id="{12EC9344-7B26-4115-8446-E3BE40A69DCC}"/>
            </a:ext>
          </a:extLst>
        </xdr:cNvPr>
        <xdr:cNvCxnSpPr/>
      </xdr:nvCxnSpPr>
      <xdr:spPr>
        <a:xfrm>
          <a:off x="16230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105427</xdr:rowOff>
    </xdr:from>
    <xdr:ext cx="340478" cy="259045"/>
    <xdr:sp macro="" textlink="">
      <xdr:nvSpPr>
        <xdr:cNvPr id="439" name="【保健センター・保健所】&#10;有形固定資産減価償却率最大値テキスト">
          <a:extLst>
            <a:ext uri="{FF2B5EF4-FFF2-40B4-BE49-F238E27FC236}">
              <a16:creationId xmlns:a16="http://schemas.microsoft.com/office/drawing/2014/main" id="{C506CB2E-83E6-46F4-BA67-28D510057267}"/>
            </a:ext>
          </a:extLst>
        </xdr:cNvPr>
        <xdr:cNvSpPr txBox="1"/>
      </xdr:nvSpPr>
      <xdr:spPr>
        <a:xfrm>
          <a:off x="16357600" y="93637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158750</xdr:rowOff>
    </xdr:from>
    <xdr:to>
      <xdr:col>86</xdr:col>
      <xdr:colOff>25400</xdr:colOff>
      <xdr:row>55</xdr:row>
      <xdr:rowOff>158750</xdr:rowOff>
    </xdr:to>
    <xdr:cxnSp macro="">
      <xdr:nvCxnSpPr>
        <xdr:cNvPr id="440" name="直線コネクタ 439">
          <a:extLst>
            <a:ext uri="{FF2B5EF4-FFF2-40B4-BE49-F238E27FC236}">
              <a16:creationId xmlns:a16="http://schemas.microsoft.com/office/drawing/2014/main" id="{CA7A6958-1E8F-47FB-970E-7804C2FFB5D9}"/>
            </a:ext>
          </a:extLst>
        </xdr:cNvPr>
        <xdr:cNvCxnSpPr/>
      </xdr:nvCxnSpPr>
      <xdr:spPr>
        <a:xfrm>
          <a:off x="16230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80027</xdr:rowOff>
    </xdr:from>
    <xdr:ext cx="405111" cy="259045"/>
    <xdr:sp macro="" textlink="">
      <xdr:nvSpPr>
        <xdr:cNvPr id="441" name="【保健センター・保健所】&#10;有形固定資産減価償却率平均値テキスト">
          <a:extLst>
            <a:ext uri="{FF2B5EF4-FFF2-40B4-BE49-F238E27FC236}">
              <a16:creationId xmlns:a16="http://schemas.microsoft.com/office/drawing/2014/main" id="{CDD98C90-A35E-4ABE-8B5C-2F0E5499F0EC}"/>
            </a:ext>
          </a:extLst>
        </xdr:cNvPr>
        <xdr:cNvSpPr txBox="1"/>
      </xdr:nvSpPr>
      <xdr:spPr>
        <a:xfrm>
          <a:off x="16357600" y="10195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101600</xdr:rowOff>
    </xdr:from>
    <xdr:to>
      <xdr:col>85</xdr:col>
      <xdr:colOff>177800</xdr:colOff>
      <xdr:row>60</xdr:row>
      <xdr:rowOff>31750</xdr:rowOff>
    </xdr:to>
    <xdr:sp macro="" textlink="">
      <xdr:nvSpPr>
        <xdr:cNvPr id="442" name="フローチャート: 判断 441">
          <a:extLst>
            <a:ext uri="{FF2B5EF4-FFF2-40B4-BE49-F238E27FC236}">
              <a16:creationId xmlns:a16="http://schemas.microsoft.com/office/drawing/2014/main" id="{93D08163-E4EF-4E0B-9CF0-16C26F3C0D3B}"/>
            </a:ext>
          </a:extLst>
        </xdr:cNvPr>
        <xdr:cNvSpPr/>
      </xdr:nvSpPr>
      <xdr:spPr>
        <a:xfrm>
          <a:off x="162687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73660</xdr:rowOff>
    </xdr:from>
    <xdr:to>
      <xdr:col>81</xdr:col>
      <xdr:colOff>101600</xdr:colOff>
      <xdr:row>60</xdr:row>
      <xdr:rowOff>3810</xdr:rowOff>
    </xdr:to>
    <xdr:sp macro="" textlink="">
      <xdr:nvSpPr>
        <xdr:cNvPr id="443" name="フローチャート: 判断 442">
          <a:extLst>
            <a:ext uri="{FF2B5EF4-FFF2-40B4-BE49-F238E27FC236}">
              <a16:creationId xmlns:a16="http://schemas.microsoft.com/office/drawing/2014/main" id="{E5A8453A-D798-4E07-B034-435FC1AFE498}"/>
            </a:ext>
          </a:extLst>
        </xdr:cNvPr>
        <xdr:cNvSpPr/>
      </xdr:nvSpPr>
      <xdr:spPr>
        <a:xfrm>
          <a:off x="15430500" y="1018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67310</xdr:rowOff>
    </xdr:from>
    <xdr:to>
      <xdr:col>76</xdr:col>
      <xdr:colOff>165100</xdr:colOff>
      <xdr:row>59</xdr:row>
      <xdr:rowOff>168910</xdr:rowOff>
    </xdr:to>
    <xdr:sp macro="" textlink="">
      <xdr:nvSpPr>
        <xdr:cNvPr id="444" name="フローチャート: 判断 443">
          <a:extLst>
            <a:ext uri="{FF2B5EF4-FFF2-40B4-BE49-F238E27FC236}">
              <a16:creationId xmlns:a16="http://schemas.microsoft.com/office/drawing/2014/main" id="{F7F1A554-C0E4-4E0A-A8E1-B41E17876F94}"/>
            </a:ext>
          </a:extLst>
        </xdr:cNvPr>
        <xdr:cNvSpPr/>
      </xdr:nvSpPr>
      <xdr:spPr>
        <a:xfrm>
          <a:off x="14541500" y="1018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49530</xdr:rowOff>
    </xdr:from>
    <xdr:to>
      <xdr:col>72</xdr:col>
      <xdr:colOff>38100</xdr:colOff>
      <xdr:row>59</xdr:row>
      <xdr:rowOff>151130</xdr:rowOff>
    </xdr:to>
    <xdr:sp macro="" textlink="">
      <xdr:nvSpPr>
        <xdr:cNvPr id="445" name="フローチャート: 判断 444">
          <a:extLst>
            <a:ext uri="{FF2B5EF4-FFF2-40B4-BE49-F238E27FC236}">
              <a16:creationId xmlns:a16="http://schemas.microsoft.com/office/drawing/2014/main" id="{E035C335-CDF4-4ECE-B2D1-3A635686899C}"/>
            </a:ext>
          </a:extLst>
        </xdr:cNvPr>
        <xdr:cNvSpPr/>
      </xdr:nvSpPr>
      <xdr:spPr>
        <a:xfrm>
          <a:off x="13652500" y="1016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49530</xdr:rowOff>
    </xdr:from>
    <xdr:to>
      <xdr:col>67</xdr:col>
      <xdr:colOff>101600</xdr:colOff>
      <xdr:row>59</xdr:row>
      <xdr:rowOff>151130</xdr:rowOff>
    </xdr:to>
    <xdr:sp macro="" textlink="">
      <xdr:nvSpPr>
        <xdr:cNvPr id="446" name="フローチャート: 判断 445">
          <a:extLst>
            <a:ext uri="{FF2B5EF4-FFF2-40B4-BE49-F238E27FC236}">
              <a16:creationId xmlns:a16="http://schemas.microsoft.com/office/drawing/2014/main" id="{1AD32AAE-5092-412E-BFEC-2E8AAA907C25}"/>
            </a:ext>
          </a:extLst>
        </xdr:cNvPr>
        <xdr:cNvSpPr/>
      </xdr:nvSpPr>
      <xdr:spPr>
        <a:xfrm>
          <a:off x="12763500" y="1016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2A44088B-C946-4F0E-96D8-BA0D25E1779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5AE3E74A-4C95-4C27-8F8A-5B7842BAC97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B3DBF946-DF8B-4B00-8923-4DD1CBD87E0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7322BE94-3490-4DEB-B7DD-F45F7FB94B4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72F60FED-C5EA-4E13-8CF5-1ED839EAF8C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10160</xdr:rowOff>
    </xdr:from>
    <xdr:to>
      <xdr:col>85</xdr:col>
      <xdr:colOff>177800</xdr:colOff>
      <xdr:row>56</xdr:row>
      <xdr:rowOff>111760</xdr:rowOff>
    </xdr:to>
    <xdr:sp macro="" textlink="">
      <xdr:nvSpPr>
        <xdr:cNvPr id="452" name="楕円 451">
          <a:extLst>
            <a:ext uri="{FF2B5EF4-FFF2-40B4-BE49-F238E27FC236}">
              <a16:creationId xmlns:a16="http://schemas.microsoft.com/office/drawing/2014/main" id="{7D83A709-E5DA-4EF8-8554-AC91F4858639}"/>
            </a:ext>
          </a:extLst>
        </xdr:cNvPr>
        <xdr:cNvSpPr/>
      </xdr:nvSpPr>
      <xdr:spPr>
        <a:xfrm>
          <a:off x="16268700" y="96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96537</xdr:rowOff>
    </xdr:from>
    <xdr:ext cx="405111" cy="259045"/>
    <xdr:sp macro="" textlink="">
      <xdr:nvSpPr>
        <xdr:cNvPr id="453" name="【保健センター・保健所】&#10;有形固定資産減価償却率該当値テキスト">
          <a:extLst>
            <a:ext uri="{FF2B5EF4-FFF2-40B4-BE49-F238E27FC236}">
              <a16:creationId xmlns:a16="http://schemas.microsoft.com/office/drawing/2014/main" id="{81F4CFD8-3C0D-42A8-8354-743857F182F1}"/>
            </a:ext>
          </a:extLst>
        </xdr:cNvPr>
        <xdr:cNvSpPr txBox="1"/>
      </xdr:nvSpPr>
      <xdr:spPr>
        <a:xfrm>
          <a:off x="16357600" y="9526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147320</xdr:rowOff>
    </xdr:from>
    <xdr:to>
      <xdr:col>81</xdr:col>
      <xdr:colOff>101600</xdr:colOff>
      <xdr:row>56</xdr:row>
      <xdr:rowOff>77470</xdr:rowOff>
    </xdr:to>
    <xdr:sp macro="" textlink="">
      <xdr:nvSpPr>
        <xdr:cNvPr id="454" name="楕円 453">
          <a:extLst>
            <a:ext uri="{FF2B5EF4-FFF2-40B4-BE49-F238E27FC236}">
              <a16:creationId xmlns:a16="http://schemas.microsoft.com/office/drawing/2014/main" id="{2985123F-1534-44C7-BCBF-C0C9DFE0E4D8}"/>
            </a:ext>
          </a:extLst>
        </xdr:cNvPr>
        <xdr:cNvSpPr/>
      </xdr:nvSpPr>
      <xdr:spPr>
        <a:xfrm>
          <a:off x="15430500" y="957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26670</xdr:rowOff>
    </xdr:from>
    <xdr:to>
      <xdr:col>85</xdr:col>
      <xdr:colOff>127000</xdr:colOff>
      <xdr:row>56</xdr:row>
      <xdr:rowOff>60960</xdr:rowOff>
    </xdr:to>
    <xdr:cxnSp macro="">
      <xdr:nvCxnSpPr>
        <xdr:cNvPr id="455" name="直線コネクタ 454">
          <a:extLst>
            <a:ext uri="{FF2B5EF4-FFF2-40B4-BE49-F238E27FC236}">
              <a16:creationId xmlns:a16="http://schemas.microsoft.com/office/drawing/2014/main" id="{E74CB6C9-A6D3-44B7-9F33-F83DD6BED088}"/>
            </a:ext>
          </a:extLst>
        </xdr:cNvPr>
        <xdr:cNvCxnSpPr/>
      </xdr:nvCxnSpPr>
      <xdr:spPr>
        <a:xfrm>
          <a:off x="15481300" y="962787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113030</xdr:rowOff>
    </xdr:from>
    <xdr:to>
      <xdr:col>76</xdr:col>
      <xdr:colOff>165100</xdr:colOff>
      <xdr:row>56</xdr:row>
      <xdr:rowOff>43180</xdr:rowOff>
    </xdr:to>
    <xdr:sp macro="" textlink="">
      <xdr:nvSpPr>
        <xdr:cNvPr id="456" name="楕円 455">
          <a:extLst>
            <a:ext uri="{FF2B5EF4-FFF2-40B4-BE49-F238E27FC236}">
              <a16:creationId xmlns:a16="http://schemas.microsoft.com/office/drawing/2014/main" id="{B2A94ABF-5D35-45CE-9B92-9643B28FBD8D}"/>
            </a:ext>
          </a:extLst>
        </xdr:cNvPr>
        <xdr:cNvSpPr/>
      </xdr:nvSpPr>
      <xdr:spPr>
        <a:xfrm>
          <a:off x="14541500" y="954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163830</xdr:rowOff>
    </xdr:from>
    <xdr:to>
      <xdr:col>81</xdr:col>
      <xdr:colOff>50800</xdr:colOff>
      <xdr:row>56</xdr:row>
      <xdr:rowOff>26670</xdr:rowOff>
    </xdr:to>
    <xdr:cxnSp macro="">
      <xdr:nvCxnSpPr>
        <xdr:cNvPr id="457" name="直線コネクタ 456">
          <a:extLst>
            <a:ext uri="{FF2B5EF4-FFF2-40B4-BE49-F238E27FC236}">
              <a16:creationId xmlns:a16="http://schemas.microsoft.com/office/drawing/2014/main" id="{ACA61550-1D54-4543-A051-F63DE7BA9D22}"/>
            </a:ext>
          </a:extLst>
        </xdr:cNvPr>
        <xdr:cNvCxnSpPr/>
      </xdr:nvCxnSpPr>
      <xdr:spPr>
        <a:xfrm>
          <a:off x="14592300" y="95935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78740</xdr:rowOff>
    </xdr:from>
    <xdr:to>
      <xdr:col>72</xdr:col>
      <xdr:colOff>38100</xdr:colOff>
      <xdr:row>56</xdr:row>
      <xdr:rowOff>8890</xdr:rowOff>
    </xdr:to>
    <xdr:sp macro="" textlink="">
      <xdr:nvSpPr>
        <xdr:cNvPr id="458" name="楕円 457">
          <a:extLst>
            <a:ext uri="{FF2B5EF4-FFF2-40B4-BE49-F238E27FC236}">
              <a16:creationId xmlns:a16="http://schemas.microsoft.com/office/drawing/2014/main" id="{6B5A20D0-EF32-4E66-A0E8-B37C2CE1644D}"/>
            </a:ext>
          </a:extLst>
        </xdr:cNvPr>
        <xdr:cNvSpPr/>
      </xdr:nvSpPr>
      <xdr:spPr>
        <a:xfrm>
          <a:off x="13652500" y="95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129540</xdr:rowOff>
    </xdr:from>
    <xdr:to>
      <xdr:col>76</xdr:col>
      <xdr:colOff>114300</xdr:colOff>
      <xdr:row>55</xdr:row>
      <xdr:rowOff>163830</xdr:rowOff>
    </xdr:to>
    <xdr:cxnSp macro="">
      <xdr:nvCxnSpPr>
        <xdr:cNvPr id="459" name="直線コネクタ 458">
          <a:extLst>
            <a:ext uri="{FF2B5EF4-FFF2-40B4-BE49-F238E27FC236}">
              <a16:creationId xmlns:a16="http://schemas.microsoft.com/office/drawing/2014/main" id="{03043EC2-328E-421B-ABB4-3B7D8AFB07C0}"/>
            </a:ext>
          </a:extLst>
        </xdr:cNvPr>
        <xdr:cNvCxnSpPr/>
      </xdr:nvCxnSpPr>
      <xdr:spPr>
        <a:xfrm>
          <a:off x="13703300" y="95592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44450</xdr:rowOff>
    </xdr:from>
    <xdr:to>
      <xdr:col>67</xdr:col>
      <xdr:colOff>101600</xdr:colOff>
      <xdr:row>55</xdr:row>
      <xdr:rowOff>146050</xdr:rowOff>
    </xdr:to>
    <xdr:sp macro="" textlink="">
      <xdr:nvSpPr>
        <xdr:cNvPr id="460" name="楕円 459">
          <a:extLst>
            <a:ext uri="{FF2B5EF4-FFF2-40B4-BE49-F238E27FC236}">
              <a16:creationId xmlns:a16="http://schemas.microsoft.com/office/drawing/2014/main" id="{CC9FB55C-1090-4934-963F-DE5EC248496E}"/>
            </a:ext>
          </a:extLst>
        </xdr:cNvPr>
        <xdr:cNvSpPr/>
      </xdr:nvSpPr>
      <xdr:spPr>
        <a:xfrm>
          <a:off x="127635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95250</xdr:rowOff>
    </xdr:from>
    <xdr:to>
      <xdr:col>71</xdr:col>
      <xdr:colOff>177800</xdr:colOff>
      <xdr:row>55</xdr:row>
      <xdr:rowOff>129540</xdr:rowOff>
    </xdr:to>
    <xdr:cxnSp macro="">
      <xdr:nvCxnSpPr>
        <xdr:cNvPr id="461" name="直線コネクタ 460">
          <a:extLst>
            <a:ext uri="{FF2B5EF4-FFF2-40B4-BE49-F238E27FC236}">
              <a16:creationId xmlns:a16="http://schemas.microsoft.com/office/drawing/2014/main" id="{5E589CEB-4B5F-45A1-B5E2-C1BD6838344D}"/>
            </a:ext>
          </a:extLst>
        </xdr:cNvPr>
        <xdr:cNvCxnSpPr/>
      </xdr:nvCxnSpPr>
      <xdr:spPr>
        <a:xfrm>
          <a:off x="12814300" y="95250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166387</xdr:rowOff>
    </xdr:from>
    <xdr:ext cx="405111" cy="259045"/>
    <xdr:sp macro="" textlink="">
      <xdr:nvSpPr>
        <xdr:cNvPr id="462" name="n_1aveValue【保健センター・保健所】&#10;有形固定資産減価償却率">
          <a:extLst>
            <a:ext uri="{FF2B5EF4-FFF2-40B4-BE49-F238E27FC236}">
              <a16:creationId xmlns:a16="http://schemas.microsoft.com/office/drawing/2014/main" id="{50047D34-B8CA-4BF5-A0F2-23501A7B418B}"/>
            </a:ext>
          </a:extLst>
        </xdr:cNvPr>
        <xdr:cNvSpPr txBox="1"/>
      </xdr:nvSpPr>
      <xdr:spPr>
        <a:xfrm>
          <a:off x="15266044" y="1028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160037</xdr:rowOff>
    </xdr:from>
    <xdr:ext cx="405111" cy="259045"/>
    <xdr:sp macro="" textlink="">
      <xdr:nvSpPr>
        <xdr:cNvPr id="463" name="n_2aveValue【保健センター・保健所】&#10;有形固定資産減価償却率">
          <a:extLst>
            <a:ext uri="{FF2B5EF4-FFF2-40B4-BE49-F238E27FC236}">
              <a16:creationId xmlns:a16="http://schemas.microsoft.com/office/drawing/2014/main" id="{3A5655F4-147A-469C-BEA7-35C1CF738110}"/>
            </a:ext>
          </a:extLst>
        </xdr:cNvPr>
        <xdr:cNvSpPr txBox="1"/>
      </xdr:nvSpPr>
      <xdr:spPr>
        <a:xfrm>
          <a:off x="14389744" y="1027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142257</xdr:rowOff>
    </xdr:from>
    <xdr:ext cx="405111" cy="259045"/>
    <xdr:sp macro="" textlink="">
      <xdr:nvSpPr>
        <xdr:cNvPr id="464" name="n_3aveValue【保健センター・保健所】&#10;有形固定資産減価償却率">
          <a:extLst>
            <a:ext uri="{FF2B5EF4-FFF2-40B4-BE49-F238E27FC236}">
              <a16:creationId xmlns:a16="http://schemas.microsoft.com/office/drawing/2014/main" id="{5227FE55-8BE7-406D-AB2F-A4D457BF996C}"/>
            </a:ext>
          </a:extLst>
        </xdr:cNvPr>
        <xdr:cNvSpPr txBox="1"/>
      </xdr:nvSpPr>
      <xdr:spPr>
        <a:xfrm>
          <a:off x="13500744" y="1025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142257</xdr:rowOff>
    </xdr:from>
    <xdr:ext cx="405111" cy="259045"/>
    <xdr:sp macro="" textlink="">
      <xdr:nvSpPr>
        <xdr:cNvPr id="465" name="n_4aveValue【保健センター・保健所】&#10;有形固定資産減価償却率">
          <a:extLst>
            <a:ext uri="{FF2B5EF4-FFF2-40B4-BE49-F238E27FC236}">
              <a16:creationId xmlns:a16="http://schemas.microsoft.com/office/drawing/2014/main" id="{EC7581B6-C604-4E5C-92DB-BA5020C40378}"/>
            </a:ext>
          </a:extLst>
        </xdr:cNvPr>
        <xdr:cNvSpPr txBox="1"/>
      </xdr:nvSpPr>
      <xdr:spPr>
        <a:xfrm>
          <a:off x="12611744" y="1025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54</xdr:row>
      <xdr:rowOff>93997</xdr:rowOff>
    </xdr:from>
    <xdr:ext cx="340478" cy="259045"/>
    <xdr:sp macro="" textlink="">
      <xdr:nvSpPr>
        <xdr:cNvPr id="466" name="n_1mainValue【保健センター・保健所】&#10;有形固定資産減価償却率">
          <a:extLst>
            <a:ext uri="{FF2B5EF4-FFF2-40B4-BE49-F238E27FC236}">
              <a16:creationId xmlns:a16="http://schemas.microsoft.com/office/drawing/2014/main" id="{DFF02A02-7A8E-4B58-845A-4050766B2AEE}"/>
            </a:ext>
          </a:extLst>
        </xdr:cNvPr>
        <xdr:cNvSpPr txBox="1"/>
      </xdr:nvSpPr>
      <xdr:spPr>
        <a:xfrm>
          <a:off x="15298361" y="93522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54</xdr:row>
      <xdr:rowOff>59707</xdr:rowOff>
    </xdr:from>
    <xdr:ext cx="340478" cy="259045"/>
    <xdr:sp macro="" textlink="">
      <xdr:nvSpPr>
        <xdr:cNvPr id="467" name="n_2mainValue【保健センター・保健所】&#10;有形固定資産減価償却率">
          <a:extLst>
            <a:ext uri="{FF2B5EF4-FFF2-40B4-BE49-F238E27FC236}">
              <a16:creationId xmlns:a16="http://schemas.microsoft.com/office/drawing/2014/main" id="{065EFAF6-BD45-4116-8616-1BBA0B5B5620}"/>
            </a:ext>
          </a:extLst>
        </xdr:cNvPr>
        <xdr:cNvSpPr txBox="1"/>
      </xdr:nvSpPr>
      <xdr:spPr>
        <a:xfrm>
          <a:off x="14422061" y="9318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54</xdr:row>
      <xdr:rowOff>25417</xdr:rowOff>
    </xdr:from>
    <xdr:ext cx="340478" cy="259045"/>
    <xdr:sp macro="" textlink="">
      <xdr:nvSpPr>
        <xdr:cNvPr id="468" name="n_3mainValue【保健センター・保健所】&#10;有形固定資産減価償却率">
          <a:extLst>
            <a:ext uri="{FF2B5EF4-FFF2-40B4-BE49-F238E27FC236}">
              <a16:creationId xmlns:a16="http://schemas.microsoft.com/office/drawing/2014/main" id="{12E76107-D1F2-4C3F-BF51-A895EE543ADE}"/>
            </a:ext>
          </a:extLst>
        </xdr:cNvPr>
        <xdr:cNvSpPr txBox="1"/>
      </xdr:nvSpPr>
      <xdr:spPr>
        <a:xfrm>
          <a:off x="13533061" y="92837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53</xdr:row>
      <xdr:rowOff>162577</xdr:rowOff>
    </xdr:from>
    <xdr:ext cx="340478" cy="259045"/>
    <xdr:sp macro="" textlink="">
      <xdr:nvSpPr>
        <xdr:cNvPr id="469" name="n_4mainValue【保健センター・保健所】&#10;有形固定資産減価償却率">
          <a:extLst>
            <a:ext uri="{FF2B5EF4-FFF2-40B4-BE49-F238E27FC236}">
              <a16:creationId xmlns:a16="http://schemas.microsoft.com/office/drawing/2014/main" id="{CB03D3CD-511A-4461-9637-09DE8B54C66D}"/>
            </a:ext>
          </a:extLst>
        </xdr:cNvPr>
        <xdr:cNvSpPr txBox="1"/>
      </xdr:nvSpPr>
      <xdr:spPr>
        <a:xfrm>
          <a:off x="12644061" y="924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7E446128-788B-4731-B82F-A7DCBCB4C4C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28F19BC3-8023-4ED8-8B64-1F4C9F6BABE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401AEF26-C736-42BB-8418-C8FB0B515BB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1A7C4DB5-69BB-4F4C-988F-DB285881AEC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5CDEAFDA-730A-4295-B6F0-D0F4C91346C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BBEAD185-FEA2-4EF0-96B9-B641A7F4AE0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6690E8BE-30E7-458B-B3ED-93740D36737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62F325D9-AE4B-487A-AFF9-39CCD6E9F1C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AF73885F-630F-4A47-A9ED-BB97BF50F5A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06E4B4D9-AB5D-4273-A54E-62DFEE6DDAF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0" name="直線コネクタ 479">
          <a:extLst>
            <a:ext uri="{FF2B5EF4-FFF2-40B4-BE49-F238E27FC236}">
              <a16:creationId xmlns:a16="http://schemas.microsoft.com/office/drawing/2014/main" id="{EEB0EB00-84F4-4DC1-96E0-773ADBE8303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1" name="テキスト ボックス 480">
          <a:extLst>
            <a:ext uri="{FF2B5EF4-FFF2-40B4-BE49-F238E27FC236}">
              <a16:creationId xmlns:a16="http://schemas.microsoft.com/office/drawing/2014/main" id="{BB434B2F-F4A5-4FC8-88A0-08228AB973C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2" name="直線コネクタ 481">
          <a:extLst>
            <a:ext uri="{FF2B5EF4-FFF2-40B4-BE49-F238E27FC236}">
              <a16:creationId xmlns:a16="http://schemas.microsoft.com/office/drawing/2014/main" id="{36386FFE-811E-401C-93DD-C4B692AA0C8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3" name="テキスト ボックス 482">
          <a:extLst>
            <a:ext uri="{FF2B5EF4-FFF2-40B4-BE49-F238E27FC236}">
              <a16:creationId xmlns:a16="http://schemas.microsoft.com/office/drawing/2014/main" id="{0208D9AF-8531-47FF-9C87-ABD83459C50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4" name="直線コネクタ 483">
          <a:extLst>
            <a:ext uri="{FF2B5EF4-FFF2-40B4-BE49-F238E27FC236}">
              <a16:creationId xmlns:a16="http://schemas.microsoft.com/office/drawing/2014/main" id="{3DD50CED-F3EA-4B7A-BB86-A13E54866A2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5" name="テキスト ボックス 484">
          <a:extLst>
            <a:ext uri="{FF2B5EF4-FFF2-40B4-BE49-F238E27FC236}">
              <a16:creationId xmlns:a16="http://schemas.microsoft.com/office/drawing/2014/main" id="{8A72F092-111B-4AFE-99E1-2B14E632BD6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6" name="直線コネクタ 485">
          <a:extLst>
            <a:ext uri="{FF2B5EF4-FFF2-40B4-BE49-F238E27FC236}">
              <a16:creationId xmlns:a16="http://schemas.microsoft.com/office/drawing/2014/main" id="{9BDBD6A5-6C5E-48A1-9639-FD333A603F4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7" name="テキスト ボックス 486">
          <a:extLst>
            <a:ext uri="{FF2B5EF4-FFF2-40B4-BE49-F238E27FC236}">
              <a16:creationId xmlns:a16="http://schemas.microsoft.com/office/drawing/2014/main" id="{FAC1A086-2A35-4BFD-8FC7-9B078CD1743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8" name="直線コネクタ 487">
          <a:extLst>
            <a:ext uri="{FF2B5EF4-FFF2-40B4-BE49-F238E27FC236}">
              <a16:creationId xmlns:a16="http://schemas.microsoft.com/office/drawing/2014/main" id="{0E0ED7FF-7193-4EB0-B857-C72AC17EF5B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9" name="テキスト ボックス 488">
          <a:extLst>
            <a:ext uri="{FF2B5EF4-FFF2-40B4-BE49-F238E27FC236}">
              <a16:creationId xmlns:a16="http://schemas.microsoft.com/office/drawing/2014/main" id="{414C6E53-DAE6-4DFF-81BB-BE45642D2037}"/>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B69C776D-F7C9-49FA-BF9A-F32339DC5F5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C5E7CEE6-CA52-461D-952B-99CF0B8A113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保健センター・保健所】&#10;一人当たり面積グラフ枠">
          <a:extLst>
            <a:ext uri="{FF2B5EF4-FFF2-40B4-BE49-F238E27FC236}">
              <a16:creationId xmlns:a16="http://schemas.microsoft.com/office/drawing/2014/main" id="{D208DBC2-5D4B-4EFD-AFD8-E625FE93640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493" name="直線コネクタ 492">
          <a:extLst>
            <a:ext uri="{FF2B5EF4-FFF2-40B4-BE49-F238E27FC236}">
              <a16:creationId xmlns:a16="http://schemas.microsoft.com/office/drawing/2014/main" id="{65E104A9-9CAA-4B89-86CA-8B9588CB59B8}"/>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494" name="【保健センター・保健所】&#10;一人当たり面積最小値テキスト">
          <a:extLst>
            <a:ext uri="{FF2B5EF4-FFF2-40B4-BE49-F238E27FC236}">
              <a16:creationId xmlns:a16="http://schemas.microsoft.com/office/drawing/2014/main" id="{31298892-D69F-4380-A25A-5E223FF5E1B0}"/>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495" name="直線コネクタ 494">
          <a:extLst>
            <a:ext uri="{FF2B5EF4-FFF2-40B4-BE49-F238E27FC236}">
              <a16:creationId xmlns:a16="http://schemas.microsoft.com/office/drawing/2014/main" id="{E0D88D5A-A72F-4846-A339-5043E87FBF08}"/>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496" name="【保健センター・保健所】&#10;一人当たり面積最大値テキスト">
          <a:extLst>
            <a:ext uri="{FF2B5EF4-FFF2-40B4-BE49-F238E27FC236}">
              <a16:creationId xmlns:a16="http://schemas.microsoft.com/office/drawing/2014/main" id="{FA3D0206-4339-4019-A3E5-A20A75737C09}"/>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497" name="直線コネクタ 496">
          <a:extLst>
            <a:ext uri="{FF2B5EF4-FFF2-40B4-BE49-F238E27FC236}">
              <a16:creationId xmlns:a16="http://schemas.microsoft.com/office/drawing/2014/main" id="{3FED5F60-3477-4568-B9BD-0220B72DA54A}"/>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498" name="【保健センター・保健所】&#10;一人当たり面積平均値テキスト">
          <a:extLst>
            <a:ext uri="{FF2B5EF4-FFF2-40B4-BE49-F238E27FC236}">
              <a16:creationId xmlns:a16="http://schemas.microsoft.com/office/drawing/2014/main" id="{2E4B5620-1CD6-48A8-B047-3DC109E7FCB7}"/>
            </a:ext>
          </a:extLst>
        </xdr:cNvPr>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499" name="フローチャート: 判断 498">
          <a:extLst>
            <a:ext uri="{FF2B5EF4-FFF2-40B4-BE49-F238E27FC236}">
              <a16:creationId xmlns:a16="http://schemas.microsoft.com/office/drawing/2014/main" id="{527160E4-6054-484F-B239-6CB40B0560DC}"/>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500" name="フローチャート: 判断 499">
          <a:extLst>
            <a:ext uri="{FF2B5EF4-FFF2-40B4-BE49-F238E27FC236}">
              <a16:creationId xmlns:a16="http://schemas.microsoft.com/office/drawing/2014/main" id="{BD517D72-71E2-459A-BBEE-CDA44113358A}"/>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501" name="フローチャート: 判断 500">
          <a:extLst>
            <a:ext uri="{FF2B5EF4-FFF2-40B4-BE49-F238E27FC236}">
              <a16:creationId xmlns:a16="http://schemas.microsoft.com/office/drawing/2014/main" id="{285CCAA9-B862-47A3-9F99-04DB0E60B1A9}"/>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502" name="フローチャート: 判断 501">
          <a:extLst>
            <a:ext uri="{FF2B5EF4-FFF2-40B4-BE49-F238E27FC236}">
              <a16:creationId xmlns:a16="http://schemas.microsoft.com/office/drawing/2014/main" id="{D06832DF-1825-4F64-B932-9BB8578FCD59}"/>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124460</xdr:rowOff>
    </xdr:from>
    <xdr:to>
      <xdr:col>98</xdr:col>
      <xdr:colOff>38100</xdr:colOff>
      <xdr:row>62</xdr:row>
      <xdr:rowOff>54610</xdr:rowOff>
    </xdr:to>
    <xdr:sp macro="" textlink="">
      <xdr:nvSpPr>
        <xdr:cNvPr id="503" name="フローチャート: 判断 502">
          <a:extLst>
            <a:ext uri="{FF2B5EF4-FFF2-40B4-BE49-F238E27FC236}">
              <a16:creationId xmlns:a16="http://schemas.microsoft.com/office/drawing/2014/main" id="{4FBBBC72-2631-4EF5-AE81-B1FC1CF158A1}"/>
            </a:ext>
          </a:extLst>
        </xdr:cNvPr>
        <xdr:cNvSpPr/>
      </xdr:nvSpPr>
      <xdr:spPr>
        <a:xfrm>
          <a:off x="18605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C92CDD89-2AA7-4046-81D4-DE8D0DD565E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758C19BC-0773-4CB7-A0BB-034BF7C2916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680A127C-A30D-4231-AB01-5AA5CFE6EF4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93EBAF0A-F2B9-440D-9034-2A984664920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0AF5FC30-F840-4EEB-B3F5-1872B7C5573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6350</xdr:rowOff>
    </xdr:from>
    <xdr:to>
      <xdr:col>116</xdr:col>
      <xdr:colOff>114300</xdr:colOff>
      <xdr:row>63</xdr:row>
      <xdr:rowOff>107950</xdr:rowOff>
    </xdr:to>
    <xdr:sp macro="" textlink="">
      <xdr:nvSpPr>
        <xdr:cNvPr id="509" name="楕円 508">
          <a:extLst>
            <a:ext uri="{FF2B5EF4-FFF2-40B4-BE49-F238E27FC236}">
              <a16:creationId xmlns:a16="http://schemas.microsoft.com/office/drawing/2014/main" id="{30C71836-D420-463B-8FC2-41C68B1F31D2}"/>
            </a:ext>
          </a:extLst>
        </xdr:cNvPr>
        <xdr:cNvSpPr/>
      </xdr:nvSpPr>
      <xdr:spPr>
        <a:xfrm>
          <a:off x="221107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92727</xdr:rowOff>
    </xdr:from>
    <xdr:ext cx="469744" cy="259045"/>
    <xdr:sp macro="" textlink="">
      <xdr:nvSpPr>
        <xdr:cNvPr id="510" name="【保健センター・保健所】&#10;一人当たり面積該当値テキスト">
          <a:extLst>
            <a:ext uri="{FF2B5EF4-FFF2-40B4-BE49-F238E27FC236}">
              <a16:creationId xmlns:a16="http://schemas.microsoft.com/office/drawing/2014/main" id="{5792589E-A188-4FC8-BB7C-9D524C0D4C7E}"/>
            </a:ext>
          </a:extLst>
        </xdr:cNvPr>
        <xdr:cNvSpPr txBox="1"/>
      </xdr:nvSpPr>
      <xdr:spPr>
        <a:xfrm>
          <a:off x="22199600" y="1072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10160</xdr:rowOff>
    </xdr:from>
    <xdr:to>
      <xdr:col>112</xdr:col>
      <xdr:colOff>38100</xdr:colOff>
      <xdr:row>63</xdr:row>
      <xdr:rowOff>111760</xdr:rowOff>
    </xdr:to>
    <xdr:sp macro="" textlink="">
      <xdr:nvSpPr>
        <xdr:cNvPr id="511" name="楕円 510">
          <a:extLst>
            <a:ext uri="{FF2B5EF4-FFF2-40B4-BE49-F238E27FC236}">
              <a16:creationId xmlns:a16="http://schemas.microsoft.com/office/drawing/2014/main" id="{491EF1C6-9961-49D2-9A7B-F579F9BC3AD7}"/>
            </a:ext>
          </a:extLst>
        </xdr:cNvPr>
        <xdr:cNvSpPr/>
      </xdr:nvSpPr>
      <xdr:spPr>
        <a:xfrm>
          <a:off x="212725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57150</xdr:rowOff>
    </xdr:from>
    <xdr:to>
      <xdr:col>116</xdr:col>
      <xdr:colOff>63500</xdr:colOff>
      <xdr:row>63</xdr:row>
      <xdr:rowOff>60960</xdr:rowOff>
    </xdr:to>
    <xdr:cxnSp macro="">
      <xdr:nvCxnSpPr>
        <xdr:cNvPr id="512" name="直線コネクタ 511">
          <a:extLst>
            <a:ext uri="{FF2B5EF4-FFF2-40B4-BE49-F238E27FC236}">
              <a16:creationId xmlns:a16="http://schemas.microsoft.com/office/drawing/2014/main" id="{D224F378-C137-47AD-89D9-CA8994F31ABE}"/>
            </a:ext>
          </a:extLst>
        </xdr:cNvPr>
        <xdr:cNvCxnSpPr/>
      </xdr:nvCxnSpPr>
      <xdr:spPr>
        <a:xfrm flipV="1">
          <a:off x="21323300" y="108585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13970</xdr:rowOff>
    </xdr:from>
    <xdr:to>
      <xdr:col>107</xdr:col>
      <xdr:colOff>101600</xdr:colOff>
      <xdr:row>63</xdr:row>
      <xdr:rowOff>115570</xdr:rowOff>
    </xdr:to>
    <xdr:sp macro="" textlink="">
      <xdr:nvSpPr>
        <xdr:cNvPr id="513" name="楕円 512">
          <a:extLst>
            <a:ext uri="{FF2B5EF4-FFF2-40B4-BE49-F238E27FC236}">
              <a16:creationId xmlns:a16="http://schemas.microsoft.com/office/drawing/2014/main" id="{53E29C00-1E48-4AF4-A03B-FD250FC013DA}"/>
            </a:ext>
          </a:extLst>
        </xdr:cNvPr>
        <xdr:cNvSpPr/>
      </xdr:nvSpPr>
      <xdr:spPr>
        <a:xfrm>
          <a:off x="20383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60960</xdr:rowOff>
    </xdr:from>
    <xdr:to>
      <xdr:col>111</xdr:col>
      <xdr:colOff>177800</xdr:colOff>
      <xdr:row>63</xdr:row>
      <xdr:rowOff>64770</xdr:rowOff>
    </xdr:to>
    <xdr:cxnSp macro="">
      <xdr:nvCxnSpPr>
        <xdr:cNvPr id="514" name="直線コネクタ 513">
          <a:extLst>
            <a:ext uri="{FF2B5EF4-FFF2-40B4-BE49-F238E27FC236}">
              <a16:creationId xmlns:a16="http://schemas.microsoft.com/office/drawing/2014/main" id="{E7B4092B-9D80-445F-A2AE-2D821DE20836}"/>
            </a:ext>
          </a:extLst>
        </xdr:cNvPr>
        <xdr:cNvCxnSpPr/>
      </xdr:nvCxnSpPr>
      <xdr:spPr>
        <a:xfrm flipV="1">
          <a:off x="20434300" y="108623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13970</xdr:rowOff>
    </xdr:from>
    <xdr:to>
      <xdr:col>102</xdr:col>
      <xdr:colOff>165100</xdr:colOff>
      <xdr:row>63</xdr:row>
      <xdr:rowOff>115570</xdr:rowOff>
    </xdr:to>
    <xdr:sp macro="" textlink="">
      <xdr:nvSpPr>
        <xdr:cNvPr id="515" name="楕円 514">
          <a:extLst>
            <a:ext uri="{FF2B5EF4-FFF2-40B4-BE49-F238E27FC236}">
              <a16:creationId xmlns:a16="http://schemas.microsoft.com/office/drawing/2014/main" id="{813EA3EF-7108-4F6F-A451-9F66A23D4686}"/>
            </a:ext>
          </a:extLst>
        </xdr:cNvPr>
        <xdr:cNvSpPr/>
      </xdr:nvSpPr>
      <xdr:spPr>
        <a:xfrm>
          <a:off x="19494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64770</xdr:rowOff>
    </xdr:from>
    <xdr:to>
      <xdr:col>107</xdr:col>
      <xdr:colOff>50800</xdr:colOff>
      <xdr:row>63</xdr:row>
      <xdr:rowOff>64770</xdr:rowOff>
    </xdr:to>
    <xdr:cxnSp macro="">
      <xdr:nvCxnSpPr>
        <xdr:cNvPr id="516" name="直線コネクタ 515">
          <a:extLst>
            <a:ext uri="{FF2B5EF4-FFF2-40B4-BE49-F238E27FC236}">
              <a16:creationId xmlns:a16="http://schemas.microsoft.com/office/drawing/2014/main" id="{0F3472EB-3492-44E4-BAEB-9F1A648DFE06}"/>
            </a:ext>
          </a:extLst>
        </xdr:cNvPr>
        <xdr:cNvCxnSpPr/>
      </xdr:nvCxnSpPr>
      <xdr:spPr>
        <a:xfrm>
          <a:off x="19545300" y="10866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17780</xdr:rowOff>
    </xdr:from>
    <xdr:to>
      <xdr:col>98</xdr:col>
      <xdr:colOff>38100</xdr:colOff>
      <xdr:row>63</xdr:row>
      <xdr:rowOff>119380</xdr:rowOff>
    </xdr:to>
    <xdr:sp macro="" textlink="">
      <xdr:nvSpPr>
        <xdr:cNvPr id="517" name="楕円 516">
          <a:extLst>
            <a:ext uri="{FF2B5EF4-FFF2-40B4-BE49-F238E27FC236}">
              <a16:creationId xmlns:a16="http://schemas.microsoft.com/office/drawing/2014/main" id="{3E7F5347-8116-4152-A416-0EA14061E063}"/>
            </a:ext>
          </a:extLst>
        </xdr:cNvPr>
        <xdr:cNvSpPr/>
      </xdr:nvSpPr>
      <xdr:spPr>
        <a:xfrm>
          <a:off x="186055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64770</xdr:rowOff>
    </xdr:from>
    <xdr:to>
      <xdr:col>102</xdr:col>
      <xdr:colOff>114300</xdr:colOff>
      <xdr:row>63</xdr:row>
      <xdr:rowOff>68580</xdr:rowOff>
    </xdr:to>
    <xdr:cxnSp macro="">
      <xdr:nvCxnSpPr>
        <xdr:cNvPr id="518" name="直線コネクタ 517">
          <a:extLst>
            <a:ext uri="{FF2B5EF4-FFF2-40B4-BE49-F238E27FC236}">
              <a16:creationId xmlns:a16="http://schemas.microsoft.com/office/drawing/2014/main" id="{7296F0DD-BC2D-4326-96ED-91C5AAEEEA67}"/>
            </a:ext>
          </a:extLst>
        </xdr:cNvPr>
        <xdr:cNvCxnSpPr/>
      </xdr:nvCxnSpPr>
      <xdr:spPr>
        <a:xfrm flipV="1">
          <a:off x="18656300" y="108661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519" name="n_1aveValue【保健センター・保健所】&#10;一人当たり面積">
          <a:extLst>
            <a:ext uri="{FF2B5EF4-FFF2-40B4-BE49-F238E27FC236}">
              <a16:creationId xmlns:a16="http://schemas.microsoft.com/office/drawing/2014/main" id="{4EB2C824-AD8D-4867-A219-03AE7E06589B}"/>
            </a:ext>
          </a:extLst>
        </xdr:cNvPr>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520" name="n_2aveValue【保健センター・保健所】&#10;一人当たり面積">
          <a:extLst>
            <a:ext uri="{FF2B5EF4-FFF2-40B4-BE49-F238E27FC236}">
              <a16:creationId xmlns:a16="http://schemas.microsoft.com/office/drawing/2014/main" id="{DFBBFA9C-D69E-4D66-A1DC-BEBBA9A2808E}"/>
            </a:ext>
          </a:extLst>
        </xdr:cNvPr>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521" name="n_3aveValue【保健センター・保健所】&#10;一人当たり面積">
          <a:extLst>
            <a:ext uri="{FF2B5EF4-FFF2-40B4-BE49-F238E27FC236}">
              <a16:creationId xmlns:a16="http://schemas.microsoft.com/office/drawing/2014/main" id="{F7135528-9CD8-4A22-8D9D-525E74A4ED05}"/>
            </a:ext>
          </a:extLst>
        </xdr:cNvPr>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71137</xdr:rowOff>
    </xdr:from>
    <xdr:ext cx="469744" cy="259045"/>
    <xdr:sp macro="" textlink="">
      <xdr:nvSpPr>
        <xdr:cNvPr id="522" name="n_4aveValue【保健センター・保健所】&#10;一人当たり面積">
          <a:extLst>
            <a:ext uri="{FF2B5EF4-FFF2-40B4-BE49-F238E27FC236}">
              <a16:creationId xmlns:a16="http://schemas.microsoft.com/office/drawing/2014/main" id="{3A52FBB0-0296-492E-ADD7-0C5AB6CB4FE0}"/>
            </a:ext>
          </a:extLst>
        </xdr:cNvPr>
        <xdr:cNvSpPr txBox="1"/>
      </xdr:nvSpPr>
      <xdr:spPr>
        <a:xfrm>
          <a:off x="184214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102887</xdr:rowOff>
    </xdr:from>
    <xdr:ext cx="469744" cy="259045"/>
    <xdr:sp macro="" textlink="">
      <xdr:nvSpPr>
        <xdr:cNvPr id="523" name="n_1mainValue【保健センター・保健所】&#10;一人当たり面積">
          <a:extLst>
            <a:ext uri="{FF2B5EF4-FFF2-40B4-BE49-F238E27FC236}">
              <a16:creationId xmlns:a16="http://schemas.microsoft.com/office/drawing/2014/main" id="{4659500F-FBD8-499C-8214-F201764E6E37}"/>
            </a:ext>
          </a:extLst>
        </xdr:cNvPr>
        <xdr:cNvSpPr txBox="1"/>
      </xdr:nvSpPr>
      <xdr:spPr>
        <a:xfrm>
          <a:off x="21075727" y="1090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106697</xdr:rowOff>
    </xdr:from>
    <xdr:ext cx="469744" cy="259045"/>
    <xdr:sp macro="" textlink="">
      <xdr:nvSpPr>
        <xdr:cNvPr id="524" name="n_2mainValue【保健センター・保健所】&#10;一人当たり面積">
          <a:extLst>
            <a:ext uri="{FF2B5EF4-FFF2-40B4-BE49-F238E27FC236}">
              <a16:creationId xmlns:a16="http://schemas.microsoft.com/office/drawing/2014/main" id="{095FB9CD-1B76-4668-9FF3-8FF10BD67C84}"/>
            </a:ext>
          </a:extLst>
        </xdr:cNvPr>
        <xdr:cNvSpPr txBox="1"/>
      </xdr:nvSpPr>
      <xdr:spPr>
        <a:xfrm>
          <a:off x="20199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106697</xdr:rowOff>
    </xdr:from>
    <xdr:ext cx="469744" cy="259045"/>
    <xdr:sp macro="" textlink="">
      <xdr:nvSpPr>
        <xdr:cNvPr id="525" name="n_3mainValue【保健センター・保健所】&#10;一人当たり面積">
          <a:extLst>
            <a:ext uri="{FF2B5EF4-FFF2-40B4-BE49-F238E27FC236}">
              <a16:creationId xmlns:a16="http://schemas.microsoft.com/office/drawing/2014/main" id="{9A7E0422-880C-4A70-858C-79909479514B}"/>
            </a:ext>
          </a:extLst>
        </xdr:cNvPr>
        <xdr:cNvSpPr txBox="1"/>
      </xdr:nvSpPr>
      <xdr:spPr>
        <a:xfrm>
          <a:off x="19310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110507</xdr:rowOff>
    </xdr:from>
    <xdr:ext cx="469744" cy="259045"/>
    <xdr:sp macro="" textlink="">
      <xdr:nvSpPr>
        <xdr:cNvPr id="526" name="n_4mainValue【保健センター・保健所】&#10;一人当たり面積">
          <a:extLst>
            <a:ext uri="{FF2B5EF4-FFF2-40B4-BE49-F238E27FC236}">
              <a16:creationId xmlns:a16="http://schemas.microsoft.com/office/drawing/2014/main" id="{F5CCEA71-0E1C-46B1-B168-6F3C2DA7478D}"/>
            </a:ext>
          </a:extLst>
        </xdr:cNvPr>
        <xdr:cNvSpPr txBox="1"/>
      </xdr:nvSpPr>
      <xdr:spPr>
        <a:xfrm>
          <a:off x="18421427" y="1091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6A503D40-BD8C-42CB-BBEB-670EDEAD13C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32FB6788-0082-4EA9-AFE5-8B781EBD9F3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65518747-964B-4845-BE74-4DD75E5A8F9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A2BC51B4-0E11-480B-AA51-CFC667BCAB7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8739DAE8-381E-4513-B8CC-D24EA96BDC2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318E8A6A-CD8D-4362-BF3C-B53E7CCFAF5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BDBF1678-6211-4612-B8BF-7A685E7F68D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E464749C-E484-46DE-81C8-3371F2F7B90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4A0E8CA5-6B94-4FF6-AE76-7DF8234BA8E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47047A85-287A-4FAD-BD4C-E787068A219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FCA414F1-CA22-4851-9E4E-BD0CE2E4D47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8" name="直線コネクタ 537">
          <a:extLst>
            <a:ext uri="{FF2B5EF4-FFF2-40B4-BE49-F238E27FC236}">
              <a16:creationId xmlns:a16="http://schemas.microsoft.com/office/drawing/2014/main" id="{2923832B-163C-42EE-8E6C-9437443C410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9" name="テキスト ボックス 538">
          <a:extLst>
            <a:ext uri="{FF2B5EF4-FFF2-40B4-BE49-F238E27FC236}">
              <a16:creationId xmlns:a16="http://schemas.microsoft.com/office/drawing/2014/main" id="{D1A439FE-F69F-42F2-B524-AB0693B3F02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0" name="直線コネクタ 539">
          <a:extLst>
            <a:ext uri="{FF2B5EF4-FFF2-40B4-BE49-F238E27FC236}">
              <a16:creationId xmlns:a16="http://schemas.microsoft.com/office/drawing/2014/main" id="{E8A01FB1-7012-4BEF-A3FE-FA326AD9E64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1" name="テキスト ボックス 540">
          <a:extLst>
            <a:ext uri="{FF2B5EF4-FFF2-40B4-BE49-F238E27FC236}">
              <a16:creationId xmlns:a16="http://schemas.microsoft.com/office/drawing/2014/main" id="{045E28D3-877E-4338-AAD9-B7DCA35B88E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2" name="直線コネクタ 541">
          <a:extLst>
            <a:ext uri="{FF2B5EF4-FFF2-40B4-BE49-F238E27FC236}">
              <a16:creationId xmlns:a16="http://schemas.microsoft.com/office/drawing/2014/main" id="{E0D858B7-9BCF-4EE9-A758-2FAF85F3C24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3" name="テキスト ボックス 542">
          <a:extLst>
            <a:ext uri="{FF2B5EF4-FFF2-40B4-BE49-F238E27FC236}">
              <a16:creationId xmlns:a16="http://schemas.microsoft.com/office/drawing/2014/main" id="{4F3F7A9D-615D-4D82-8A8D-E83B3E5862E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4" name="直線コネクタ 543">
          <a:extLst>
            <a:ext uri="{FF2B5EF4-FFF2-40B4-BE49-F238E27FC236}">
              <a16:creationId xmlns:a16="http://schemas.microsoft.com/office/drawing/2014/main" id="{6271BA8A-99EF-4D8A-BF59-FF6656C4C65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5" name="テキスト ボックス 544">
          <a:extLst>
            <a:ext uri="{FF2B5EF4-FFF2-40B4-BE49-F238E27FC236}">
              <a16:creationId xmlns:a16="http://schemas.microsoft.com/office/drawing/2014/main" id="{C2CB2CA7-9F2F-418E-8858-649591AE0C6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6" name="直線コネクタ 545">
          <a:extLst>
            <a:ext uri="{FF2B5EF4-FFF2-40B4-BE49-F238E27FC236}">
              <a16:creationId xmlns:a16="http://schemas.microsoft.com/office/drawing/2014/main" id="{F976171C-82FC-4D52-994C-57DDE2B86FB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7" name="テキスト ボックス 546">
          <a:extLst>
            <a:ext uri="{FF2B5EF4-FFF2-40B4-BE49-F238E27FC236}">
              <a16:creationId xmlns:a16="http://schemas.microsoft.com/office/drawing/2014/main" id="{0BE259CE-A209-470C-ADCD-7AED8552E5D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19F14CE6-6976-4B1D-B26B-311354E554F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9" name="テキスト ボックス 548">
          <a:extLst>
            <a:ext uri="{FF2B5EF4-FFF2-40B4-BE49-F238E27FC236}">
              <a16:creationId xmlns:a16="http://schemas.microsoft.com/office/drawing/2014/main" id="{8D72DB28-89A3-4F4B-B541-DC543B8BB09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0" name="【消防施設】&#10;有形固定資産減価償却率グラフ枠">
          <a:extLst>
            <a:ext uri="{FF2B5EF4-FFF2-40B4-BE49-F238E27FC236}">
              <a16:creationId xmlns:a16="http://schemas.microsoft.com/office/drawing/2014/main" id="{7C996700-5914-4AAB-A16E-F4FFF79CD19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551" name="直線コネクタ 550">
          <a:extLst>
            <a:ext uri="{FF2B5EF4-FFF2-40B4-BE49-F238E27FC236}">
              <a16:creationId xmlns:a16="http://schemas.microsoft.com/office/drawing/2014/main" id="{CE263A20-C14B-482E-A033-91D174781862}"/>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2" name="【消防施設】&#10;有形固定資産減価償却率最小値テキスト">
          <a:extLst>
            <a:ext uri="{FF2B5EF4-FFF2-40B4-BE49-F238E27FC236}">
              <a16:creationId xmlns:a16="http://schemas.microsoft.com/office/drawing/2014/main" id="{4C1C4281-B372-4F72-8D75-532B8CBC3157}"/>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3" name="直線コネクタ 552">
          <a:extLst>
            <a:ext uri="{FF2B5EF4-FFF2-40B4-BE49-F238E27FC236}">
              <a16:creationId xmlns:a16="http://schemas.microsoft.com/office/drawing/2014/main" id="{B2D492BC-324A-41B3-8D34-93CC07837EF5}"/>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554" name="【消防施設】&#10;有形固定資産減価償却率最大値テキスト">
          <a:extLst>
            <a:ext uri="{FF2B5EF4-FFF2-40B4-BE49-F238E27FC236}">
              <a16:creationId xmlns:a16="http://schemas.microsoft.com/office/drawing/2014/main" id="{96F9C4C6-1A00-4405-862B-A5F2FBC61DB9}"/>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555" name="直線コネクタ 554">
          <a:extLst>
            <a:ext uri="{FF2B5EF4-FFF2-40B4-BE49-F238E27FC236}">
              <a16:creationId xmlns:a16="http://schemas.microsoft.com/office/drawing/2014/main" id="{764BFCE2-5117-44BF-89C3-763C1DF23690}"/>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556" name="【消防施設】&#10;有形固定資産減価償却率平均値テキスト">
          <a:extLst>
            <a:ext uri="{FF2B5EF4-FFF2-40B4-BE49-F238E27FC236}">
              <a16:creationId xmlns:a16="http://schemas.microsoft.com/office/drawing/2014/main" id="{8C4B4B06-7D98-482A-9234-FEF2A376A063}"/>
            </a:ext>
          </a:extLst>
        </xdr:cNvPr>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557" name="フローチャート: 判断 556">
          <a:extLst>
            <a:ext uri="{FF2B5EF4-FFF2-40B4-BE49-F238E27FC236}">
              <a16:creationId xmlns:a16="http://schemas.microsoft.com/office/drawing/2014/main" id="{446148BC-BC29-4082-949D-DD4B04E571FC}"/>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558" name="フローチャート: 判断 557">
          <a:extLst>
            <a:ext uri="{FF2B5EF4-FFF2-40B4-BE49-F238E27FC236}">
              <a16:creationId xmlns:a16="http://schemas.microsoft.com/office/drawing/2014/main" id="{DCD82354-4B12-4C10-9CC6-2B0BECBE1365}"/>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559" name="フローチャート: 判断 558">
          <a:extLst>
            <a:ext uri="{FF2B5EF4-FFF2-40B4-BE49-F238E27FC236}">
              <a16:creationId xmlns:a16="http://schemas.microsoft.com/office/drawing/2014/main" id="{04BCEE8F-D469-454B-9FA3-0FF21E5B969A}"/>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560" name="フローチャート: 判断 559">
          <a:extLst>
            <a:ext uri="{FF2B5EF4-FFF2-40B4-BE49-F238E27FC236}">
              <a16:creationId xmlns:a16="http://schemas.microsoft.com/office/drawing/2014/main" id="{EFC58375-A7D4-43C1-8178-3F7AA5165FF6}"/>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561" name="フローチャート: 判断 560">
          <a:extLst>
            <a:ext uri="{FF2B5EF4-FFF2-40B4-BE49-F238E27FC236}">
              <a16:creationId xmlns:a16="http://schemas.microsoft.com/office/drawing/2014/main" id="{65D6EEB7-829F-40B1-9310-63339131B91C}"/>
            </a:ext>
          </a:extLst>
        </xdr:cNvPr>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B7180779-DC12-40F8-9EF0-2AC86627934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4BF099A7-3062-4A21-999E-03616D94223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4ACA8CBA-DC60-4342-9C96-7B6B5C331D9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257E75E6-B918-49F9-A6FF-60F5852D19C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84B2703F-9865-4BD8-BBA9-D02B89B96E7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25400</xdr:rowOff>
    </xdr:from>
    <xdr:to>
      <xdr:col>85</xdr:col>
      <xdr:colOff>177800</xdr:colOff>
      <xdr:row>80</xdr:row>
      <xdr:rowOff>127000</xdr:rowOff>
    </xdr:to>
    <xdr:sp macro="" textlink="">
      <xdr:nvSpPr>
        <xdr:cNvPr id="567" name="楕円 566">
          <a:extLst>
            <a:ext uri="{FF2B5EF4-FFF2-40B4-BE49-F238E27FC236}">
              <a16:creationId xmlns:a16="http://schemas.microsoft.com/office/drawing/2014/main" id="{F289E4DB-3F00-424D-A27B-8CF40328910F}"/>
            </a:ext>
          </a:extLst>
        </xdr:cNvPr>
        <xdr:cNvSpPr/>
      </xdr:nvSpPr>
      <xdr:spPr>
        <a:xfrm>
          <a:off x="162687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48277</xdr:rowOff>
    </xdr:from>
    <xdr:ext cx="405111" cy="259045"/>
    <xdr:sp macro="" textlink="">
      <xdr:nvSpPr>
        <xdr:cNvPr id="568" name="【消防施設】&#10;有形固定資産減価償却率該当値テキスト">
          <a:extLst>
            <a:ext uri="{FF2B5EF4-FFF2-40B4-BE49-F238E27FC236}">
              <a16:creationId xmlns:a16="http://schemas.microsoft.com/office/drawing/2014/main" id="{ED30AD56-77E3-4F90-AA98-2E0DE3DFF035}"/>
            </a:ext>
          </a:extLst>
        </xdr:cNvPr>
        <xdr:cNvSpPr txBox="1"/>
      </xdr:nvSpPr>
      <xdr:spPr>
        <a:xfrm>
          <a:off x="16357600"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130175</xdr:rowOff>
    </xdr:from>
    <xdr:to>
      <xdr:col>81</xdr:col>
      <xdr:colOff>101600</xdr:colOff>
      <xdr:row>80</xdr:row>
      <xdr:rowOff>60325</xdr:rowOff>
    </xdr:to>
    <xdr:sp macro="" textlink="">
      <xdr:nvSpPr>
        <xdr:cNvPr id="569" name="楕円 568">
          <a:extLst>
            <a:ext uri="{FF2B5EF4-FFF2-40B4-BE49-F238E27FC236}">
              <a16:creationId xmlns:a16="http://schemas.microsoft.com/office/drawing/2014/main" id="{5A213F1F-AD4C-423B-9983-2B123AB45D55}"/>
            </a:ext>
          </a:extLst>
        </xdr:cNvPr>
        <xdr:cNvSpPr/>
      </xdr:nvSpPr>
      <xdr:spPr>
        <a:xfrm>
          <a:off x="15430500" y="1367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9525</xdr:rowOff>
    </xdr:from>
    <xdr:to>
      <xdr:col>85</xdr:col>
      <xdr:colOff>127000</xdr:colOff>
      <xdr:row>80</xdr:row>
      <xdr:rowOff>76200</xdr:rowOff>
    </xdr:to>
    <xdr:cxnSp macro="">
      <xdr:nvCxnSpPr>
        <xdr:cNvPr id="570" name="直線コネクタ 569">
          <a:extLst>
            <a:ext uri="{FF2B5EF4-FFF2-40B4-BE49-F238E27FC236}">
              <a16:creationId xmlns:a16="http://schemas.microsoft.com/office/drawing/2014/main" id="{8B50E4A9-9DFD-494F-91B1-51335109A6F6}"/>
            </a:ext>
          </a:extLst>
        </xdr:cNvPr>
        <xdr:cNvCxnSpPr/>
      </xdr:nvCxnSpPr>
      <xdr:spPr>
        <a:xfrm>
          <a:off x="15481300" y="1372552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65405</xdr:rowOff>
    </xdr:from>
    <xdr:to>
      <xdr:col>76</xdr:col>
      <xdr:colOff>165100</xdr:colOff>
      <xdr:row>79</xdr:row>
      <xdr:rowOff>167005</xdr:rowOff>
    </xdr:to>
    <xdr:sp macro="" textlink="">
      <xdr:nvSpPr>
        <xdr:cNvPr id="571" name="楕円 570">
          <a:extLst>
            <a:ext uri="{FF2B5EF4-FFF2-40B4-BE49-F238E27FC236}">
              <a16:creationId xmlns:a16="http://schemas.microsoft.com/office/drawing/2014/main" id="{6C97C22B-C2FB-46BB-92FB-39F2ADDEF53F}"/>
            </a:ext>
          </a:extLst>
        </xdr:cNvPr>
        <xdr:cNvSpPr/>
      </xdr:nvSpPr>
      <xdr:spPr>
        <a:xfrm>
          <a:off x="14541500" y="1360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116205</xdr:rowOff>
    </xdr:from>
    <xdr:to>
      <xdr:col>81</xdr:col>
      <xdr:colOff>50800</xdr:colOff>
      <xdr:row>80</xdr:row>
      <xdr:rowOff>9525</xdr:rowOff>
    </xdr:to>
    <xdr:cxnSp macro="">
      <xdr:nvCxnSpPr>
        <xdr:cNvPr id="572" name="直線コネクタ 571">
          <a:extLst>
            <a:ext uri="{FF2B5EF4-FFF2-40B4-BE49-F238E27FC236}">
              <a16:creationId xmlns:a16="http://schemas.microsoft.com/office/drawing/2014/main" id="{A7EB1993-F6D3-42DD-AA28-A0FF2E43F1D4}"/>
            </a:ext>
          </a:extLst>
        </xdr:cNvPr>
        <xdr:cNvCxnSpPr/>
      </xdr:nvCxnSpPr>
      <xdr:spPr>
        <a:xfrm>
          <a:off x="14592300" y="1366075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170180</xdr:rowOff>
    </xdr:from>
    <xdr:to>
      <xdr:col>72</xdr:col>
      <xdr:colOff>38100</xdr:colOff>
      <xdr:row>79</xdr:row>
      <xdr:rowOff>100330</xdr:rowOff>
    </xdr:to>
    <xdr:sp macro="" textlink="">
      <xdr:nvSpPr>
        <xdr:cNvPr id="573" name="楕円 572">
          <a:extLst>
            <a:ext uri="{FF2B5EF4-FFF2-40B4-BE49-F238E27FC236}">
              <a16:creationId xmlns:a16="http://schemas.microsoft.com/office/drawing/2014/main" id="{51588832-AF33-4F23-BA0E-55C86C2F543C}"/>
            </a:ext>
          </a:extLst>
        </xdr:cNvPr>
        <xdr:cNvSpPr/>
      </xdr:nvSpPr>
      <xdr:spPr>
        <a:xfrm>
          <a:off x="136525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49530</xdr:rowOff>
    </xdr:from>
    <xdr:to>
      <xdr:col>76</xdr:col>
      <xdr:colOff>114300</xdr:colOff>
      <xdr:row>79</xdr:row>
      <xdr:rowOff>116205</xdr:rowOff>
    </xdr:to>
    <xdr:cxnSp macro="">
      <xdr:nvCxnSpPr>
        <xdr:cNvPr id="574" name="直線コネクタ 573">
          <a:extLst>
            <a:ext uri="{FF2B5EF4-FFF2-40B4-BE49-F238E27FC236}">
              <a16:creationId xmlns:a16="http://schemas.microsoft.com/office/drawing/2014/main" id="{10710348-7D02-404F-909D-D3BC6F118D1A}"/>
            </a:ext>
          </a:extLst>
        </xdr:cNvPr>
        <xdr:cNvCxnSpPr/>
      </xdr:nvCxnSpPr>
      <xdr:spPr>
        <a:xfrm>
          <a:off x="13703300" y="1359408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105411</xdr:rowOff>
    </xdr:from>
    <xdr:to>
      <xdr:col>67</xdr:col>
      <xdr:colOff>101600</xdr:colOff>
      <xdr:row>79</xdr:row>
      <xdr:rowOff>35561</xdr:rowOff>
    </xdr:to>
    <xdr:sp macro="" textlink="">
      <xdr:nvSpPr>
        <xdr:cNvPr id="575" name="楕円 574">
          <a:extLst>
            <a:ext uri="{FF2B5EF4-FFF2-40B4-BE49-F238E27FC236}">
              <a16:creationId xmlns:a16="http://schemas.microsoft.com/office/drawing/2014/main" id="{5F159967-3B64-48E4-93B9-22627B66DAC0}"/>
            </a:ext>
          </a:extLst>
        </xdr:cNvPr>
        <xdr:cNvSpPr/>
      </xdr:nvSpPr>
      <xdr:spPr>
        <a:xfrm>
          <a:off x="12763500" y="1347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156211</xdr:rowOff>
    </xdr:from>
    <xdr:to>
      <xdr:col>71</xdr:col>
      <xdr:colOff>177800</xdr:colOff>
      <xdr:row>79</xdr:row>
      <xdr:rowOff>49530</xdr:rowOff>
    </xdr:to>
    <xdr:cxnSp macro="">
      <xdr:nvCxnSpPr>
        <xdr:cNvPr id="576" name="直線コネクタ 575">
          <a:extLst>
            <a:ext uri="{FF2B5EF4-FFF2-40B4-BE49-F238E27FC236}">
              <a16:creationId xmlns:a16="http://schemas.microsoft.com/office/drawing/2014/main" id="{8AE74980-CD10-428D-90C9-EE663CC2BA68}"/>
            </a:ext>
          </a:extLst>
        </xdr:cNvPr>
        <xdr:cNvCxnSpPr/>
      </xdr:nvCxnSpPr>
      <xdr:spPr>
        <a:xfrm>
          <a:off x="12814300" y="13529311"/>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577" name="n_1aveValue【消防施設】&#10;有形固定資産減価償却率">
          <a:extLst>
            <a:ext uri="{FF2B5EF4-FFF2-40B4-BE49-F238E27FC236}">
              <a16:creationId xmlns:a16="http://schemas.microsoft.com/office/drawing/2014/main" id="{400588C9-A278-4803-9789-4CD02D76311C}"/>
            </a:ext>
          </a:extLst>
        </xdr:cNvPr>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578" name="n_2aveValue【消防施設】&#10;有形固定資産減価償却率">
          <a:extLst>
            <a:ext uri="{FF2B5EF4-FFF2-40B4-BE49-F238E27FC236}">
              <a16:creationId xmlns:a16="http://schemas.microsoft.com/office/drawing/2014/main" id="{7440C61D-1C1C-4465-A7F4-DBD9D1EA8E51}"/>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579" name="n_3aveValue【消防施設】&#10;有形固定資産減価償却率">
          <a:extLst>
            <a:ext uri="{FF2B5EF4-FFF2-40B4-BE49-F238E27FC236}">
              <a16:creationId xmlns:a16="http://schemas.microsoft.com/office/drawing/2014/main" id="{A2A9F4CA-5669-4AF5-A11F-4A83FBDE3B01}"/>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91457</xdr:rowOff>
    </xdr:from>
    <xdr:ext cx="405111" cy="259045"/>
    <xdr:sp macro="" textlink="">
      <xdr:nvSpPr>
        <xdr:cNvPr id="580" name="n_4aveValue【消防施設】&#10;有形固定資産減価償却率">
          <a:extLst>
            <a:ext uri="{FF2B5EF4-FFF2-40B4-BE49-F238E27FC236}">
              <a16:creationId xmlns:a16="http://schemas.microsoft.com/office/drawing/2014/main" id="{26B1A88F-B1DB-4E45-B6C0-EFF8E11C9FE8}"/>
            </a:ext>
          </a:extLst>
        </xdr:cNvPr>
        <xdr:cNvSpPr txBox="1"/>
      </xdr:nvSpPr>
      <xdr:spPr>
        <a:xfrm>
          <a:off x="126117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76852</xdr:rowOff>
    </xdr:from>
    <xdr:ext cx="405111" cy="259045"/>
    <xdr:sp macro="" textlink="">
      <xdr:nvSpPr>
        <xdr:cNvPr id="581" name="n_1mainValue【消防施設】&#10;有形固定資産減価償却率">
          <a:extLst>
            <a:ext uri="{FF2B5EF4-FFF2-40B4-BE49-F238E27FC236}">
              <a16:creationId xmlns:a16="http://schemas.microsoft.com/office/drawing/2014/main" id="{D575E4ED-960B-4F21-8304-396C252CBDDB}"/>
            </a:ext>
          </a:extLst>
        </xdr:cNvPr>
        <xdr:cNvSpPr txBox="1"/>
      </xdr:nvSpPr>
      <xdr:spPr>
        <a:xfrm>
          <a:off x="15266044" y="134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12082</xdr:rowOff>
    </xdr:from>
    <xdr:ext cx="405111" cy="259045"/>
    <xdr:sp macro="" textlink="">
      <xdr:nvSpPr>
        <xdr:cNvPr id="582" name="n_2mainValue【消防施設】&#10;有形固定資産減価償却率">
          <a:extLst>
            <a:ext uri="{FF2B5EF4-FFF2-40B4-BE49-F238E27FC236}">
              <a16:creationId xmlns:a16="http://schemas.microsoft.com/office/drawing/2014/main" id="{DFF7FFA9-45B6-4482-86D7-C5FFE434B197}"/>
            </a:ext>
          </a:extLst>
        </xdr:cNvPr>
        <xdr:cNvSpPr txBox="1"/>
      </xdr:nvSpPr>
      <xdr:spPr>
        <a:xfrm>
          <a:off x="14389744" y="1338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116857</xdr:rowOff>
    </xdr:from>
    <xdr:ext cx="405111" cy="259045"/>
    <xdr:sp macro="" textlink="">
      <xdr:nvSpPr>
        <xdr:cNvPr id="583" name="n_3mainValue【消防施設】&#10;有形固定資産減価償却率">
          <a:extLst>
            <a:ext uri="{FF2B5EF4-FFF2-40B4-BE49-F238E27FC236}">
              <a16:creationId xmlns:a16="http://schemas.microsoft.com/office/drawing/2014/main" id="{113C6794-BEBB-46BE-BA83-AC658A14C862}"/>
            </a:ext>
          </a:extLst>
        </xdr:cNvPr>
        <xdr:cNvSpPr txBox="1"/>
      </xdr:nvSpPr>
      <xdr:spPr>
        <a:xfrm>
          <a:off x="1350074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52088</xdr:rowOff>
    </xdr:from>
    <xdr:ext cx="405111" cy="259045"/>
    <xdr:sp macro="" textlink="">
      <xdr:nvSpPr>
        <xdr:cNvPr id="584" name="n_4mainValue【消防施設】&#10;有形固定資産減価償却率">
          <a:extLst>
            <a:ext uri="{FF2B5EF4-FFF2-40B4-BE49-F238E27FC236}">
              <a16:creationId xmlns:a16="http://schemas.microsoft.com/office/drawing/2014/main" id="{7CAA33A0-5D5D-4138-9585-1EF80B6C7FC6}"/>
            </a:ext>
          </a:extLst>
        </xdr:cNvPr>
        <xdr:cNvSpPr txBox="1"/>
      </xdr:nvSpPr>
      <xdr:spPr>
        <a:xfrm>
          <a:off x="12611744" y="1325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5" name="正方形/長方形 584">
          <a:extLst>
            <a:ext uri="{FF2B5EF4-FFF2-40B4-BE49-F238E27FC236}">
              <a16:creationId xmlns:a16="http://schemas.microsoft.com/office/drawing/2014/main" id="{E90A019B-8318-4BF2-84F3-6DE6BF6A992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6" name="正方形/長方形 585">
          <a:extLst>
            <a:ext uri="{FF2B5EF4-FFF2-40B4-BE49-F238E27FC236}">
              <a16:creationId xmlns:a16="http://schemas.microsoft.com/office/drawing/2014/main" id="{4FB79AF8-4EA7-497D-8595-FE0C97A423D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7" name="正方形/長方形 586">
          <a:extLst>
            <a:ext uri="{FF2B5EF4-FFF2-40B4-BE49-F238E27FC236}">
              <a16:creationId xmlns:a16="http://schemas.microsoft.com/office/drawing/2014/main" id="{DE8805BF-0961-464E-A21D-32EC37F5ADC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8" name="正方形/長方形 587">
          <a:extLst>
            <a:ext uri="{FF2B5EF4-FFF2-40B4-BE49-F238E27FC236}">
              <a16:creationId xmlns:a16="http://schemas.microsoft.com/office/drawing/2014/main" id="{BF5D2A3A-1B54-4522-B016-07EB22F6731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9" name="正方形/長方形 588">
          <a:extLst>
            <a:ext uri="{FF2B5EF4-FFF2-40B4-BE49-F238E27FC236}">
              <a16:creationId xmlns:a16="http://schemas.microsoft.com/office/drawing/2014/main" id="{AE05A584-E1EA-4D81-ADD9-3D155C9A910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0" name="正方形/長方形 589">
          <a:extLst>
            <a:ext uri="{FF2B5EF4-FFF2-40B4-BE49-F238E27FC236}">
              <a16:creationId xmlns:a16="http://schemas.microsoft.com/office/drawing/2014/main" id="{8C436C8D-EE4D-4AF1-A104-735EC03176E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1" name="正方形/長方形 590">
          <a:extLst>
            <a:ext uri="{FF2B5EF4-FFF2-40B4-BE49-F238E27FC236}">
              <a16:creationId xmlns:a16="http://schemas.microsoft.com/office/drawing/2014/main" id="{F4C08363-3C53-4B1D-9AB0-E5D785325BC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2" name="正方形/長方形 591">
          <a:extLst>
            <a:ext uri="{FF2B5EF4-FFF2-40B4-BE49-F238E27FC236}">
              <a16:creationId xmlns:a16="http://schemas.microsoft.com/office/drawing/2014/main" id="{90A061E9-9C78-4021-9462-D9E40737909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3" name="テキスト ボックス 592">
          <a:extLst>
            <a:ext uri="{FF2B5EF4-FFF2-40B4-BE49-F238E27FC236}">
              <a16:creationId xmlns:a16="http://schemas.microsoft.com/office/drawing/2014/main" id="{00652EE3-1457-43E1-8B4D-99DE6D85197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4" name="直線コネクタ 593">
          <a:extLst>
            <a:ext uri="{FF2B5EF4-FFF2-40B4-BE49-F238E27FC236}">
              <a16:creationId xmlns:a16="http://schemas.microsoft.com/office/drawing/2014/main" id="{8AEFFFC9-EE94-4D8F-986B-FBAB655A1C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5" name="直線コネクタ 594">
          <a:extLst>
            <a:ext uri="{FF2B5EF4-FFF2-40B4-BE49-F238E27FC236}">
              <a16:creationId xmlns:a16="http://schemas.microsoft.com/office/drawing/2014/main" id="{1C3CE8FD-45EC-44C5-B02B-9350E1A20AD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6" name="テキスト ボックス 595">
          <a:extLst>
            <a:ext uri="{FF2B5EF4-FFF2-40B4-BE49-F238E27FC236}">
              <a16:creationId xmlns:a16="http://schemas.microsoft.com/office/drawing/2014/main" id="{C82AFCD3-7018-4800-8A56-4A5C2DB3C9BF}"/>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7" name="直線コネクタ 596">
          <a:extLst>
            <a:ext uri="{FF2B5EF4-FFF2-40B4-BE49-F238E27FC236}">
              <a16:creationId xmlns:a16="http://schemas.microsoft.com/office/drawing/2014/main" id="{F6EDE9FE-448F-489B-9479-7F4532363DC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8" name="テキスト ボックス 597">
          <a:extLst>
            <a:ext uri="{FF2B5EF4-FFF2-40B4-BE49-F238E27FC236}">
              <a16:creationId xmlns:a16="http://schemas.microsoft.com/office/drawing/2014/main" id="{3131BD57-E51C-4E09-8965-081627227F19}"/>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9" name="直線コネクタ 598">
          <a:extLst>
            <a:ext uri="{FF2B5EF4-FFF2-40B4-BE49-F238E27FC236}">
              <a16:creationId xmlns:a16="http://schemas.microsoft.com/office/drawing/2014/main" id="{023E49B9-9DD4-47F1-AD05-997714267F0B}"/>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0" name="テキスト ボックス 599">
          <a:extLst>
            <a:ext uri="{FF2B5EF4-FFF2-40B4-BE49-F238E27FC236}">
              <a16:creationId xmlns:a16="http://schemas.microsoft.com/office/drawing/2014/main" id="{3F288D60-F5DF-4B2F-A68B-4A015F9DE76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1" name="直線コネクタ 600">
          <a:extLst>
            <a:ext uri="{FF2B5EF4-FFF2-40B4-BE49-F238E27FC236}">
              <a16:creationId xmlns:a16="http://schemas.microsoft.com/office/drawing/2014/main" id="{87695688-7F37-44F6-936B-D9D883C4BEE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2" name="テキスト ボックス 601">
          <a:extLst>
            <a:ext uri="{FF2B5EF4-FFF2-40B4-BE49-F238E27FC236}">
              <a16:creationId xmlns:a16="http://schemas.microsoft.com/office/drawing/2014/main" id="{25A5F5F6-D0C1-4716-A0E9-7F6CBCC90D8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3" name="直線コネクタ 602">
          <a:extLst>
            <a:ext uri="{FF2B5EF4-FFF2-40B4-BE49-F238E27FC236}">
              <a16:creationId xmlns:a16="http://schemas.microsoft.com/office/drawing/2014/main" id="{23B2E7E4-2DE3-450A-ABCB-376B5058938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4" name="テキスト ボックス 603">
          <a:extLst>
            <a:ext uri="{FF2B5EF4-FFF2-40B4-BE49-F238E27FC236}">
              <a16:creationId xmlns:a16="http://schemas.microsoft.com/office/drawing/2014/main" id="{BD5DB568-B91A-475C-9BD5-C57DB71331D1}"/>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5" name="直線コネクタ 604">
          <a:extLst>
            <a:ext uri="{FF2B5EF4-FFF2-40B4-BE49-F238E27FC236}">
              <a16:creationId xmlns:a16="http://schemas.microsoft.com/office/drawing/2014/main" id="{2B83DCC9-232D-4215-B077-05D078005375}"/>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6" name="テキスト ボックス 605">
          <a:extLst>
            <a:ext uri="{FF2B5EF4-FFF2-40B4-BE49-F238E27FC236}">
              <a16:creationId xmlns:a16="http://schemas.microsoft.com/office/drawing/2014/main" id="{4052C9A9-70F0-4819-A50A-B182F56D4B21}"/>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39D8CFCD-817A-4D42-96C2-27E3A7B1DE3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8" name="テキスト ボックス 607">
          <a:extLst>
            <a:ext uri="{FF2B5EF4-FFF2-40B4-BE49-F238E27FC236}">
              <a16:creationId xmlns:a16="http://schemas.microsoft.com/office/drawing/2014/main" id="{EE5E2F0F-2379-42F9-A3E8-2962EE90F6B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927E692A-9F19-48D3-ADA5-ED4973B86D8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610" name="直線コネクタ 609">
          <a:extLst>
            <a:ext uri="{FF2B5EF4-FFF2-40B4-BE49-F238E27FC236}">
              <a16:creationId xmlns:a16="http://schemas.microsoft.com/office/drawing/2014/main" id="{E526F44D-C0A6-4813-AB4C-9CADA4C93BF2}"/>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611" name="【消防施設】&#10;一人当たり面積最小値テキスト">
          <a:extLst>
            <a:ext uri="{FF2B5EF4-FFF2-40B4-BE49-F238E27FC236}">
              <a16:creationId xmlns:a16="http://schemas.microsoft.com/office/drawing/2014/main" id="{596F4F72-CD73-4F82-B5BA-4798901DAB49}"/>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612" name="直線コネクタ 611">
          <a:extLst>
            <a:ext uri="{FF2B5EF4-FFF2-40B4-BE49-F238E27FC236}">
              <a16:creationId xmlns:a16="http://schemas.microsoft.com/office/drawing/2014/main" id="{F9759C0D-0518-448D-B907-C89BDACC0783}"/>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613" name="【消防施設】&#10;一人当たり面積最大値テキスト">
          <a:extLst>
            <a:ext uri="{FF2B5EF4-FFF2-40B4-BE49-F238E27FC236}">
              <a16:creationId xmlns:a16="http://schemas.microsoft.com/office/drawing/2014/main" id="{1230B098-BBC2-4B27-861B-3503960A8C68}"/>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614" name="直線コネクタ 613">
          <a:extLst>
            <a:ext uri="{FF2B5EF4-FFF2-40B4-BE49-F238E27FC236}">
              <a16:creationId xmlns:a16="http://schemas.microsoft.com/office/drawing/2014/main" id="{F191EDDD-3DA0-42E1-9328-135D0E7B55A9}"/>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615" name="【消防施設】&#10;一人当たり面積平均値テキスト">
          <a:extLst>
            <a:ext uri="{FF2B5EF4-FFF2-40B4-BE49-F238E27FC236}">
              <a16:creationId xmlns:a16="http://schemas.microsoft.com/office/drawing/2014/main" id="{3455F690-2061-4CE6-8980-DEC2D702B35A}"/>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616" name="フローチャート: 判断 615">
          <a:extLst>
            <a:ext uri="{FF2B5EF4-FFF2-40B4-BE49-F238E27FC236}">
              <a16:creationId xmlns:a16="http://schemas.microsoft.com/office/drawing/2014/main" id="{4D6483C5-A31F-4690-BEFB-B86346CE8C84}"/>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617" name="フローチャート: 判断 616">
          <a:extLst>
            <a:ext uri="{FF2B5EF4-FFF2-40B4-BE49-F238E27FC236}">
              <a16:creationId xmlns:a16="http://schemas.microsoft.com/office/drawing/2014/main" id="{511C15B0-1799-402E-846A-5DB4245E2B9C}"/>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618" name="フローチャート: 判断 617">
          <a:extLst>
            <a:ext uri="{FF2B5EF4-FFF2-40B4-BE49-F238E27FC236}">
              <a16:creationId xmlns:a16="http://schemas.microsoft.com/office/drawing/2014/main" id="{359B7E7D-4B98-4717-8546-D3C6235FF615}"/>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619" name="フローチャート: 判断 618">
          <a:extLst>
            <a:ext uri="{FF2B5EF4-FFF2-40B4-BE49-F238E27FC236}">
              <a16:creationId xmlns:a16="http://schemas.microsoft.com/office/drawing/2014/main" id="{27AB8B7C-2AF9-45DE-9330-893212B4C7B7}"/>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620" name="フローチャート: 判断 619">
          <a:extLst>
            <a:ext uri="{FF2B5EF4-FFF2-40B4-BE49-F238E27FC236}">
              <a16:creationId xmlns:a16="http://schemas.microsoft.com/office/drawing/2014/main" id="{7BD3A866-BAD9-412F-8407-CA753D838638}"/>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8A294A98-EBA3-43A5-B289-66DB8DE538A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B725B037-535A-4C56-97E6-CDB7F1F4F28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3ECC9566-5B51-4C8F-BCE8-E427A3F6CF3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604986D6-0385-4052-A1C3-2402198D98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ED65BD86-DD91-42DF-9FAF-53DE346C83E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155484</xdr:rowOff>
    </xdr:from>
    <xdr:to>
      <xdr:col>116</xdr:col>
      <xdr:colOff>114300</xdr:colOff>
      <xdr:row>86</xdr:row>
      <xdr:rowOff>85634</xdr:rowOff>
    </xdr:to>
    <xdr:sp macro="" textlink="">
      <xdr:nvSpPr>
        <xdr:cNvPr id="626" name="楕円 625">
          <a:extLst>
            <a:ext uri="{FF2B5EF4-FFF2-40B4-BE49-F238E27FC236}">
              <a16:creationId xmlns:a16="http://schemas.microsoft.com/office/drawing/2014/main" id="{8AD1980A-0BC9-4731-90FF-F2F7194DCA52}"/>
            </a:ext>
          </a:extLst>
        </xdr:cNvPr>
        <xdr:cNvSpPr/>
      </xdr:nvSpPr>
      <xdr:spPr>
        <a:xfrm>
          <a:off x="22110700" y="1472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70411</xdr:rowOff>
    </xdr:from>
    <xdr:ext cx="469744" cy="259045"/>
    <xdr:sp macro="" textlink="">
      <xdr:nvSpPr>
        <xdr:cNvPr id="627" name="【消防施設】&#10;一人当たり面積該当値テキスト">
          <a:extLst>
            <a:ext uri="{FF2B5EF4-FFF2-40B4-BE49-F238E27FC236}">
              <a16:creationId xmlns:a16="http://schemas.microsoft.com/office/drawing/2014/main" id="{73CA9683-DB85-4FA8-9E93-5556654E9384}"/>
            </a:ext>
          </a:extLst>
        </xdr:cNvPr>
        <xdr:cNvSpPr txBox="1"/>
      </xdr:nvSpPr>
      <xdr:spPr>
        <a:xfrm>
          <a:off x="22199600" y="1464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157118</xdr:rowOff>
    </xdr:from>
    <xdr:to>
      <xdr:col>112</xdr:col>
      <xdr:colOff>38100</xdr:colOff>
      <xdr:row>86</xdr:row>
      <xdr:rowOff>87268</xdr:rowOff>
    </xdr:to>
    <xdr:sp macro="" textlink="">
      <xdr:nvSpPr>
        <xdr:cNvPr id="628" name="楕円 627">
          <a:extLst>
            <a:ext uri="{FF2B5EF4-FFF2-40B4-BE49-F238E27FC236}">
              <a16:creationId xmlns:a16="http://schemas.microsoft.com/office/drawing/2014/main" id="{51D66B97-65BE-4556-857C-51FAC6AF7213}"/>
            </a:ext>
          </a:extLst>
        </xdr:cNvPr>
        <xdr:cNvSpPr/>
      </xdr:nvSpPr>
      <xdr:spPr>
        <a:xfrm>
          <a:off x="21272500" y="1473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34834</xdr:rowOff>
    </xdr:from>
    <xdr:to>
      <xdr:col>116</xdr:col>
      <xdr:colOff>63500</xdr:colOff>
      <xdr:row>86</xdr:row>
      <xdr:rowOff>36468</xdr:rowOff>
    </xdr:to>
    <xdr:cxnSp macro="">
      <xdr:nvCxnSpPr>
        <xdr:cNvPr id="629" name="直線コネクタ 628">
          <a:extLst>
            <a:ext uri="{FF2B5EF4-FFF2-40B4-BE49-F238E27FC236}">
              <a16:creationId xmlns:a16="http://schemas.microsoft.com/office/drawing/2014/main" id="{318A79D5-5F26-4DDF-925C-C31F6F541D50}"/>
            </a:ext>
          </a:extLst>
        </xdr:cNvPr>
        <xdr:cNvCxnSpPr/>
      </xdr:nvCxnSpPr>
      <xdr:spPr>
        <a:xfrm flipV="1">
          <a:off x="21323300" y="14779534"/>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158750</xdr:rowOff>
    </xdr:from>
    <xdr:to>
      <xdr:col>107</xdr:col>
      <xdr:colOff>101600</xdr:colOff>
      <xdr:row>86</xdr:row>
      <xdr:rowOff>88900</xdr:rowOff>
    </xdr:to>
    <xdr:sp macro="" textlink="">
      <xdr:nvSpPr>
        <xdr:cNvPr id="630" name="楕円 629">
          <a:extLst>
            <a:ext uri="{FF2B5EF4-FFF2-40B4-BE49-F238E27FC236}">
              <a16:creationId xmlns:a16="http://schemas.microsoft.com/office/drawing/2014/main" id="{ED8EFF49-28A3-4FAB-B0F3-D747A7FED0A3}"/>
            </a:ext>
          </a:extLst>
        </xdr:cNvPr>
        <xdr:cNvSpPr/>
      </xdr:nvSpPr>
      <xdr:spPr>
        <a:xfrm>
          <a:off x="20383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36468</xdr:rowOff>
    </xdr:from>
    <xdr:to>
      <xdr:col>111</xdr:col>
      <xdr:colOff>177800</xdr:colOff>
      <xdr:row>86</xdr:row>
      <xdr:rowOff>38100</xdr:rowOff>
    </xdr:to>
    <xdr:cxnSp macro="">
      <xdr:nvCxnSpPr>
        <xdr:cNvPr id="631" name="直線コネクタ 630">
          <a:extLst>
            <a:ext uri="{FF2B5EF4-FFF2-40B4-BE49-F238E27FC236}">
              <a16:creationId xmlns:a16="http://schemas.microsoft.com/office/drawing/2014/main" id="{E735D320-6E1A-416E-98E4-7B935D50829E}"/>
            </a:ext>
          </a:extLst>
        </xdr:cNvPr>
        <xdr:cNvCxnSpPr/>
      </xdr:nvCxnSpPr>
      <xdr:spPr>
        <a:xfrm flipV="1">
          <a:off x="20434300" y="14781168"/>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160382</xdr:rowOff>
    </xdr:from>
    <xdr:to>
      <xdr:col>102</xdr:col>
      <xdr:colOff>165100</xdr:colOff>
      <xdr:row>86</xdr:row>
      <xdr:rowOff>90532</xdr:rowOff>
    </xdr:to>
    <xdr:sp macro="" textlink="">
      <xdr:nvSpPr>
        <xdr:cNvPr id="632" name="楕円 631">
          <a:extLst>
            <a:ext uri="{FF2B5EF4-FFF2-40B4-BE49-F238E27FC236}">
              <a16:creationId xmlns:a16="http://schemas.microsoft.com/office/drawing/2014/main" id="{DB2BDDE1-D50B-4302-8C12-6E454F782E03}"/>
            </a:ext>
          </a:extLst>
        </xdr:cNvPr>
        <xdr:cNvSpPr/>
      </xdr:nvSpPr>
      <xdr:spPr>
        <a:xfrm>
          <a:off x="19494500" y="14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38100</xdr:rowOff>
    </xdr:from>
    <xdr:to>
      <xdr:col>107</xdr:col>
      <xdr:colOff>50800</xdr:colOff>
      <xdr:row>86</xdr:row>
      <xdr:rowOff>39732</xdr:rowOff>
    </xdr:to>
    <xdr:cxnSp macro="">
      <xdr:nvCxnSpPr>
        <xdr:cNvPr id="633" name="直線コネクタ 632">
          <a:extLst>
            <a:ext uri="{FF2B5EF4-FFF2-40B4-BE49-F238E27FC236}">
              <a16:creationId xmlns:a16="http://schemas.microsoft.com/office/drawing/2014/main" id="{65E4DA70-2DAF-499A-8747-991AE4F59446}"/>
            </a:ext>
          </a:extLst>
        </xdr:cNvPr>
        <xdr:cNvCxnSpPr/>
      </xdr:nvCxnSpPr>
      <xdr:spPr>
        <a:xfrm flipV="1">
          <a:off x="19545300" y="14782800"/>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162016</xdr:rowOff>
    </xdr:from>
    <xdr:to>
      <xdr:col>98</xdr:col>
      <xdr:colOff>38100</xdr:colOff>
      <xdr:row>86</xdr:row>
      <xdr:rowOff>92166</xdr:rowOff>
    </xdr:to>
    <xdr:sp macro="" textlink="">
      <xdr:nvSpPr>
        <xdr:cNvPr id="634" name="楕円 633">
          <a:extLst>
            <a:ext uri="{FF2B5EF4-FFF2-40B4-BE49-F238E27FC236}">
              <a16:creationId xmlns:a16="http://schemas.microsoft.com/office/drawing/2014/main" id="{EB9CE32E-E25F-44BC-A9CA-CCD5EB05C7E0}"/>
            </a:ext>
          </a:extLst>
        </xdr:cNvPr>
        <xdr:cNvSpPr/>
      </xdr:nvSpPr>
      <xdr:spPr>
        <a:xfrm>
          <a:off x="18605500" y="1473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39732</xdr:rowOff>
    </xdr:from>
    <xdr:to>
      <xdr:col>102</xdr:col>
      <xdr:colOff>114300</xdr:colOff>
      <xdr:row>86</xdr:row>
      <xdr:rowOff>41366</xdr:rowOff>
    </xdr:to>
    <xdr:cxnSp macro="">
      <xdr:nvCxnSpPr>
        <xdr:cNvPr id="635" name="直線コネクタ 634">
          <a:extLst>
            <a:ext uri="{FF2B5EF4-FFF2-40B4-BE49-F238E27FC236}">
              <a16:creationId xmlns:a16="http://schemas.microsoft.com/office/drawing/2014/main" id="{59991F5A-E435-494D-987B-D2623EEFDCB0}"/>
            </a:ext>
          </a:extLst>
        </xdr:cNvPr>
        <xdr:cNvCxnSpPr/>
      </xdr:nvCxnSpPr>
      <xdr:spPr>
        <a:xfrm flipV="1">
          <a:off x="18656300" y="14784432"/>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636" name="n_1aveValue【消防施設】&#10;一人当たり面積">
          <a:extLst>
            <a:ext uri="{FF2B5EF4-FFF2-40B4-BE49-F238E27FC236}">
              <a16:creationId xmlns:a16="http://schemas.microsoft.com/office/drawing/2014/main" id="{3168195F-4EC1-4F4A-89C0-CEBB3CEC965D}"/>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637" name="n_2aveValue【消防施設】&#10;一人当たり面積">
          <a:extLst>
            <a:ext uri="{FF2B5EF4-FFF2-40B4-BE49-F238E27FC236}">
              <a16:creationId xmlns:a16="http://schemas.microsoft.com/office/drawing/2014/main" id="{16409BC9-4C16-4B77-AA93-BB295A126091}"/>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638" name="n_3aveValue【消防施設】&#10;一人当たり面積">
          <a:extLst>
            <a:ext uri="{FF2B5EF4-FFF2-40B4-BE49-F238E27FC236}">
              <a16:creationId xmlns:a16="http://schemas.microsoft.com/office/drawing/2014/main" id="{2991FB39-77F8-4CE9-8754-1D66C1DB062A}"/>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639" name="n_4aveValue【消防施設】&#10;一人当たり面積">
          <a:extLst>
            <a:ext uri="{FF2B5EF4-FFF2-40B4-BE49-F238E27FC236}">
              <a16:creationId xmlns:a16="http://schemas.microsoft.com/office/drawing/2014/main" id="{FF663AF6-CA4E-41AC-946A-9A0D3CC1477A}"/>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78395</xdr:rowOff>
    </xdr:from>
    <xdr:ext cx="469744" cy="259045"/>
    <xdr:sp macro="" textlink="">
      <xdr:nvSpPr>
        <xdr:cNvPr id="640" name="n_1mainValue【消防施設】&#10;一人当たり面積">
          <a:extLst>
            <a:ext uri="{FF2B5EF4-FFF2-40B4-BE49-F238E27FC236}">
              <a16:creationId xmlns:a16="http://schemas.microsoft.com/office/drawing/2014/main" id="{A2DBC6BF-3DEB-4E87-B707-738EF4B9BF5A}"/>
            </a:ext>
          </a:extLst>
        </xdr:cNvPr>
        <xdr:cNvSpPr txBox="1"/>
      </xdr:nvSpPr>
      <xdr:spPr>
        <a:xfrm>
          <a:off x="21075727" y="1482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80027</xdr:rowOff>
    </xdr:from>
    <xdr:ext cx="469744" cy="259045"/>
    <xdr:sp macro="" textlink="">
      <xdr:nvSpPr>
        <xdr:cNvPr id="641" name="n_2mainValue【消防施設】&#10;一人当たり面積">
          <a:extLst>
            <a:ext uri="{FF2B5EF4-FFF2-40B4-BE49-F238E27FC236}">
              <a16:creationId xmlns:a16="http://schemas.microsoft.com/office/drawing/2014/main" id="{1C9A05B4-B3ED-459E-BF27-45C0B06E808F}"/>
            </a:ext>
          </a:extLst>
        </xdr:cNvPr>
        <xdr:cNvSpPr txBox="1"/>
      </xdr:nvSpPr>
      <xdr:spPr>
        <a:xfrm>
          <a:off x="20199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81659</xdr:rowOff>
    </xdr:from>
    <xdr:ext cx="469744" cy="259045"/>
    <xdr:sp macro="" textlink="">
      <xdr:nvSpPr>
        <xdr:cNvPr id="642" name="n_3mainValue【消防施設】&#10;一人当たり面積">
          <a:extLst>
            <a:ext uri="{FF2B5EF4-FFF2-40B4-BE49-F238E27FC236}">
              <a16:creationId xmlns:a16="http://schemas.microsoft.com/office/drawing/2014/main" id="{8C108701-D4E8-4C65-8FC4-8CCF8085102E}"/>
            </a:ext>
          </a:extLst>
        </xdr:cNvPr>
        <xdr:cNvSpPr txBox="1"/>
      </xdr:nvSpPr>
      <xdr:spPr>
        <a:xfrm>
          <a:off x="19310427" y="1482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83293</xdr:rowOff>
    </xdr:from>
    <xdr:ext cx="469744" cy="259045"/>
    <xdr:sp macro="" textlink="">
      <xdr:nvSpPr>
        <xdr:cNvPr id="643" name="n_4mainValue【消防施設】&#10;一人当たり面積">
          <a:extLst>
            <a:ext uri="{FF2B5EF4-FFF2-40B4-BE49-F238E27FC236}">
              <a16:creationId xmlns:a16="http://schemas.microsoft.com/office/drawing/2014/main" id="{0C79E8DF-8E9A-43AB-A679-DD0804230E7F}"/>
            </a:ext>
          </a:extLst>
        </xdr:cNvPr>
        <xdr:cNvSpPr txBox="1"/>
      </xdr:nvSpPr>
      <xdr:spPr>
        <a:xfrm>
          <a:off x="18421427" y="1482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274C89A4-5D25-4821-B201-10D38C5B43E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C59B987F-6C35-4E6B-8FC5-D9E9984B068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B0461A4F-E329-4665-8594-CF1EEC07FB9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CDB1A859-6707-48BB-9A1F-A93417825FD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CA5D45C1-7882-48BD-AAA9-F7E0F1798EA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D9AAAF46-33DC-449F-9DC0-E593C5E7720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27EAA756-D273-48B5-8D66-B92A9105CEE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634F0721-2964-4C39-A2B3-6775A2BAD77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3D530F30-54D4-4160-ABDB-CF7D1661DFB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EE8BCABE-40E2-458A-90AA-F1444B8B45D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D9C250A6-7483-4D47-9B92-F9A69D433F0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5" name="直線コネクタ 654">
          <a:extLst>
            <a:ext uri="{FF2B5EF4-FFF2-40B4-BE49-F238E27FC236}">
              <a16:creationId xmlns:a16="http://schemas.microsoft.com/office/drawing/2014/main" id="{E50BE8FA-85B4-4A07-A477-05EE0D91B56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6" name="テキスト ボックス 655">
          <a:extLst>
            <a:ext uri="{FF2B5EF4-FFF2-40B4-BE49-F238E27FC236}">
              <a16:creationId xmlns:a16="http://schemas.microsoft.com/office/drawing/2014/main" id="{B066A747-1FC6-404C-B649-CED9ED781A3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7" name="直線コネクタ 656">
          <a:extLst>
            <a:ext uri="{FF2B5EF4-FFF2-40B4-BE49-F238E27FC236}">
              <a16:creationId xmlns:a16="http://schemas.microsoft.com/office/drawing/2014/main" id="{13D038DA-4244-4642-BF34-89024B27EAF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8" name="テキスト ボックス 657">
          <a:extLst>
            <a:ext uri="{FF2B5EF4-FFF2-40B4-BE49-F238E27FC236}">
              <a16:creationId xmlns:a16="http://schemas.microsoft.com/office/drawing/2014/main" id="{C5D4E4BC-A483-4B14-B80F-8B84AF9B3A6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9" name="直線コネクタ 658">
          <a:extLst>
            <a:ext uri="{FF2B5EF4-FFF2-40B4-BE49-F238E27FC236}">
              <a16:creationId xmlns:a16="http://schemas.microsoft.com/office/drawing/2014/main" id="{DF98067E-8DC5-4DB3-8CF5-6BCD70417FF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0" name="テキスト ボックス 659">
          <a:extLst>
            <a:ext uri="{FF2B5EF4-FFF2-40B4-BE49-F238E27FC236}">
              <a16:creationId xmlns:a16="http://schemas.microsoft.com/office/drawing/2014/main" id="{6B23D972-33E8-454A-8291-D2D8CB90357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1" name="直線コネクタ 660">
          <a:extLst>
            <a:ext uri="{FF2B5EF4-FFF2-40B4-BE49-F238E27FC236}">
              <a16:creationId xmlns:a16="http://schemas.microsoft.com/office/drawing/2014/main" id="{D50137B3-0E6F-47EF-AD46-004151AF707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2" name="テキスト ボックス 661">
          <a:extLst>
            <a:ext uri="{FF2B5EF4-FFF2-40B4-BE49-F238E27FC236}">
              <a16:creationId xmlns:a16="http://schemas.microsoft.com/office/drawing/2014/main" id="{0360850F-2CDC-4E70-895B-8636F38B5D4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3" name="直線コネクタ 662">
          <a:extLst>
            <a:ext uri="{FF2B5EF4-FFF2-40B4-BE49-F238E27FC236}">
              <a16:creationId xmlns:a16="http://schemas.microsoft.com/office/drawing/2014/main" id="{B8465EE3-D19C-44E6-8E9E-685B966CD99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4" name="テキスト ボックス 663">
          <a:extLst>
            <a:ext uri="{FF2B5EF4-FFF2-40B4-BE49-F238E27FC236}">
              <a16:creationId xmlns:a16="http://schemas.microsoft.com/office/drawing/2014/main" id="{E5F0DA3A-680D-4DC9-A7FD-16E242ABEC4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5" name="直線コネクタ 664">
          <a:extLst>
            <a:ext uri="{FF2B5EF4-FFF2-40B4-BE49-F238E27FC236}">
              <a16:creationId xmlns:a16="http://schemas.microsoft.com/office/drawing/2014/main" id="{6E778BE3-B278-42FF-8927-A9E5DF25CC1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6" name="テキスト ボックス 665">
          <a:extLst>
            <a:ext uri="{FF2B5EF4-FFF2-40B4-BE49-F238E27FC236}">
              <a16:creationId xmlns:a16="http://schemas.microsoft.com/office/drawing/2014/main" id="{F6884C27-C542-4198-9292-8057021EF25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AF4DEA96-61BE-4477-992B-96EE36445D5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庁舎】&#10;有形固定資産減価償却率グラフ枠">
          <a:extLst>
            <a:ext uri="{FF2B5EF4-FFF2-40B4-BE49-F238E27FC236}">
              <a16:creationId xmlns:a16="http://schemas.microsoft.com/office/drawing/2014/main" id="{73C9BC32-10C5-4EFA-8EA3-F8C02E40858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669" name="直線コネクタ 668">
          <a:extLst>
            <a:ext uri="{FF2B5EF4-FFF2-40B4-BE49-F238E27FC236}">
              <a16:creationId xmlns:a16="http://schemas.microsoft.com/office/drawing/2014/main" id="{B359A78F-E1E5-4014-8A26-3F37918EC7EE}"/>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670" name="【庁舎】&#10;有形固定資産減価償却率最小値テキスト">
          <a:extLst>
            <a:ext uri="{FF2B5EF4-FFF2-40B4-BE49-F238E27FC236}">
              <a16:creationId xmlns:a16="http://schemas.microsoft.com/office/drawing/2014/main" id="{CE6ADFDD-D960-4C70-82DA-2CFF3CA56980}"/>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671" name="直線コネクタ 670">
          <a:extLst>
            <a:ext uri="{FF2B5EF4-FFF2-40B4-BE49-F238E27FC236}">
              <a16:creationId xmlns:a16="http://schemas.microsoft.com/office/drawing/2014/main" id="{550DC4DE-6CC4-412E-8118-E278E2FCC550}"/>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72" name="【庁舎】&#10;有形固定資産減価償却率最大値テキスト">
          <a:extLst>
            <a:ext uri="{FF2B5EF4-FFF2-40B4-BE49-F238E27FC236}">
              <a16:creationId xmlns:a16="http://schemas.microsoft.com/office/drawing/2014/main" id="{E6043E63-C746-4918-BF56-F6D8BCA6D46B}"/>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73" name="直線コネクタ 672">
          <a:extLst>
            <a:ext uri="{FF2B5EF4-FFF2-40B4-BE49-F238E27FC236}">
              <a16:creationId xmlns:a16="http://schemas.microsoft.com/office/drawing/2014/main" id="{6DFB7B3A-C226-4995-B072-0FEC3C6D8898}"/>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674" name="【庁舎】&#10;有形固定資産減価償却率平均値テキスト">
          <a:extLst>
            <a:ext uri="{FF2B5EF4-FFF2-40B4-BE49-F238E27FC236}">
              <a16:creationId xmlns:a16="http://schemas.microsoft.com/office/drawing/2014/main" id="{59F284D2-D071-4786-9C1E-BF0834BC3FEF}"/>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675" name="フローチャート: 判断 674">
          <a:extLst>
            <a:ext uri="{FF2B5EF4-FFF2-40B4-BE49-F238E27FC236}">
              <a16:creationId xmlns:a16="http://schemas.microsoft.com/office/drawing/2014/main" id="{F730F2F2-3F72-417F-93D8-368E9F7D7202}"/>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6" name="フローチャート: 判断 675">
          <a:extLst>
            <a:ext uri="{FF2B5EF4-FFF2-40B4-BE49-F238E27FC236}">
              <a16:creationId xmlns:a16="http://schemas.microsoft.com/office/drawing/2014/main" id="{7A490D80-CB95-41C8-8657-BDCC4729A194}"/>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77" name="フローチャート: 判断 676">
          <a:extLst>
            <a:ext uri="{FF2B5EF4-FFF2-40B4-BE49-F238E27FC236}">
              <a16:creationId xmlns:a16="http://schemas.microsoft.com/office/drawing/2014/main" id="{720A59CE-D651-4291-9F8A-E734928DCF15}"/>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78" name="フローチャート: 判断 677">
          <a:extLst>
            <a:ext uri="{FF2B5EF4-FFF2-40B4-BE49-F238E27FC236}">
              <a16:creationId xmlns:a16="http://schemas.microsoft.com/office/drawing/2014/main" id="{A261560C-0052-4CC3-B20C-A11EDBE1FE29}"/>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79" name="フローチャート: 判断 678">
          <a:extLst>
            <a:ext uri="{FF2B5EF4-FFF2-40B4-BE49-F238E27FC236}">
              <a16:creationId xmlns:a16="http://schemas.microsoft.com/office/drawing/2014/main" id="{FABA9D2D-ADAF-42A4-B8F2-EB7ABDA24CEC}"/>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D5BE1CDC-C842-4403-8E7F-218E6A30C01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C2263B9C-A91C-4237-9204-8DEA39B93CC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B79DB19E-DA32-41FE-87B1-1BC05A33352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62C47354-C1D7-4DA6-824D-482663178F2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C6F1CCC-68A7-4866-A76B-6F7534A4015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66221</xdr:rowOff>
    </xdr:from>
    <xdr:to>
      <xdr:col>85</xdr:col>
      <xdr:colOff>177800</xdr:colOff>
      <xdr:row>107</xdr:row>
      <xdr:rowOff>167821</xdr:rowOff>
    </xdr:to>
    <xdr:sp macro="" textlink="">
      <xdr:nvSpPr>
        <xdr:cNvPr id="685" name="楕円 684">
          <a:extLst>
            <a:ext uri="{FF2B5EF4-FFF2-40B4-BE49-F238E27FC236}">
              <a16:creationId xmlns:a16="http://schemas.microsoft.com/office/drawing/2014/main" id="{BD4C4D93-E6AA-42D4-9A4D-7EE04B02199B}"/>
            </a:ext>
          </a:extLst>
        </xdr:cNvPr>
        <xdr:cNvSpPr/>
      </xdr:nvSpPr>
      <xdr:spPr>
        <a:xfrm>
          <a:off x="162687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44648</xdr:rowOff>
    </xdr:from>
    <xdr:ext cx="405111" cy="259045"/>
    <xdr:sp macro="" textlink="">
      <xdr:nvSpPr>
        <xdr:cNvPr id="686" name="【庁舎】&#10;有形固定資産減価償却率該当値テキスト">
          <a:extLst>
            <a:ext uri="{FF2B5EF4-FFF2-40B4-BE49-F238E27FC236}">
              <a16:creationId xmlns:a16="http://schemas.microsoft.com/office/drawing/2014/main" id="{F809BE31-7B6F-43BB-8C78-8D576018E04A}"/>
            </a:ext>
          </a:extLst>
        </xdr:cNvPr>
        <xdr:cNvSpPr txBox="1"/>
      </xdr:nvSpPr>
      <xdr:spPr>
        <a:xfrm>
          <a:off x="16357600" y="1838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33564</xdr:rowOff>
    </xdr:from>
    <xdr:to>
      <xdr:col>81</xdr:col>
      <xdr:colOff>101600</xdr:colOff>
      <xdr:row>107</xdr:row>
      <xdr:rowOff>135164</xdr:rowOff>
    </xdr:to>
    <xdr:sp macro="" textlink="">
      <xdr:nvSpPr>
        <xdr:cNvPr id="687" name="楕円 686">
          <a:extLst>
            <a:ext uri="{FF2B5EF4-FFF2-40B4-BE49-F238E27FC236}">
              <a16:creationId xmlns:a16="http://schemas.microsoft.com/office/drawing/2014/main" id="{BBB06D09-522D-4EFC-81A5-72FDF47D27E5}"/>
            </a:ext>
          </a:extLst>
        </xdr:cNvPr>
        <xdr:cNvSpPr/>
      </xdr:nvSpPr>
      <xdr:spPr>
        <a:xfrm>
          <a:off x="15430500" y="183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84364</xdr:rowOff>
    </xdr:from>
    <xdr:to>
      <xdr:col>85</xdr:col>
      <xdr:colOff>127000</xdr:colOff>
      <xdr:row>107</xdr:row>
      <xdr:rowOff>117021</xdr:rowOff>
    </xdr:to>
    <xdr:cxnSp macro="">
      <xdr:nvCxnSpPr>
        <xdr:cNvPr id="688" name="直線コネクタ 687">
          <a:extLst>
            <a:ext uri="{FF2B5EF4-FFF2-40B4-BE49-F238E27FC236}">
              <a16:creationId xmlns:a16="http://schemas.microsoft.com/office/drawing/2014/main" id="{1A412514-1500-4F32-819C-E222070178E5}"/>
            </a:ext>
          </a:extLst>
        </xdr:cNvPr>
        <xdr:cNvCxnSpPr/>
      </xdr:nvCxnSpPr>
      <xdr:spPr>
        <a:xfrm>
          <a:off x="15481300" y="1842951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71120</xdr:rowOff>
    </xdr:from>
    <xdr:to>
      <xdr:col>76</xdr:col>
      <xdr:colOff>165100</xdr:colOff>
      <xdr:row>107</xdr:row>
      <xdr:rowOff>1270</xdr:rowOff>
    </xdr:to>
    <xdr:sp macro="" textlink="">
      <xdr:nvSpPr>
        <xdr:cNvPr id="689" name="楕円 688">
          <a:extLst>
            <a:ext uri="{FF2B5EF4-FFF2-40B4-BE49-F238E27FC236}">
              <a16:creationId xmlns:a16="http://schemas.microsoft.com/office/drawing/2014/main" id="{FA4CC59F-96E8-4E20-8236-241712AF1794}"/>
            </a:ext>
          </a:extLst>
        </xdr:cNvPr>
        <xdr:cNvSpPr/>
      </xdr:nvSpPr>
      <xdr:spPr>
        <a:xfrm>
          <a:off x="14541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121920</xdr:rowOff>
    </xdr:from>
    <xdr:to>
      <xdr:col>81</xdr:col>
      <xdr:colOff>50800</xdr:colOff>
      <xdr:row>107</xdr:row>
      <xdr:rowOff>84364</xdr:rowOff>
    </xdr:to>
    <xdr:cxnSp macro="">
      <xdr:nvCxnSpPr>
        <xdr:cNvPr id="690" name="直線コネクタ 689">
          <a:extLst>
            <a:ext uri="{FF2B5EF4-FFF2-40B4-BE49-F238E27FC236}">
              <a16:creationId xmlns:a16="http://schemas.microsoft.com/office/drawing/2014/main" id="{6E2A673D-A0DF-460C-B1F7-883E3E719088}"/>
            </a:ext>
          </a:extLst>
        </xdr:cNvPr>
        <xdr:cNvCxnSpPr/>
      </xdr:nvCxnSpPr>
      <xdr:spPr>
        <a:xfrm>
          <a:off x="14592300" y="18295620"/>
          <a:ext cx="8890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139700</xdr:rowOff>
    </xdr:from>
    <xdr:to>
      <xdr:col>72</xdr:col>
      <xdr:colOff>38100</xdr:colOff>
      <xdr:row>107</xdr:row>
      <xdr:rowOff>69850</xdr:rowOff>
    </xdr:to>
    <xdr:sp macro="" textlink="">
      <xdr:nvSpPr>
        <xdr:cNvPr id="691" name="楕円 690">
          <a:extLst>
            <a:ext uri="{FF2B5EF4-FFF2-40B4-BE49-F238E27FC236}">
              <a16:creationId xmlns:a16="http://schemas.microsoft.com/office/drawing/2014/main" id="{B526D987-E1D9-49F6-817A-F6F5E3E8645A}"/>
            </a:ext>
          </a:extLst>
        </xdr:cNvPr>
        <xdr:cNvSpPr/>
      </xdr:nvSpPr>
      <xdr:spPr>
        <a:xfrm>
          <a:off x="13652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121920</xdr:rowOff>
    </xdr:from>
    <xdr:to>
      <xdr:col>76</xdr:col>
      <xdr:colOff>114300</xdr:colOff>
      <xdr:row>107</xdr:row>
      <xdr:rowOff>19050</xdr:rowOff>
    </xdr:to>
    <xdr:cxnSp macro="">
      <xdr:nvCxnSpPr>
        <xdr:cNvPr id="692" name="直線コネクタ 691">
          <a:extLst>
            <a:ext uri="{FF2B5EF4-FFF2-40B4-BE49-F238E27FC236}">
              <a16:creationId xmlns:a16="http://schemas.microsoft.com/office/drawing/2014/main" id="{3674B79D-DBF5-4FAE-B771-A923ABEF04BF}"/>
            </a:ext>
          </a:extLst>
        </xdr:cNvPr>
        <xdr:cNvCxnSpPr/>
      </xdr:nvCxnSpPr>
      <xdr:spPr>
        <a:xfrm flipV="1">
          <a:off x="13703300" y="182956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107043</xdr:rowOff>
    </xdr:from>
    <xdr:to>
      <xdr:col>67</xdr:col>
      <xdr:colOff>101600</xdr:colOff>
      <xdr:row>107</xdr:row>
      <xdr:rowOff>37193</xdr:rowOff>
    </xdr:to>
    <xdr:sp macro="" textlink="">
      <xdr:nvSpPr>
        <xdr:cNvPr id="693" name="楕円 692">
          <a:extLst>
            <a:ext uri="{FF2B5EF4-FFF2-40B4-BE49-F238E27FC236}">
              <a16:creationId xmlns:a16="http://schemas.microsoft.com/office/drawing/2014/main" id="{44C580F8-C4E1-490D-8D28-D6475629A773}"/>
            </a:ext>
          </a:extLst>
        </xdr:cNvPr>
        <xdr:cNvSpPr/>
      </xdr:nvSpPr>
      <xdr:spPr>
        <a:xfrm>
          <a:off x="127635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157843</xdr:rowOff>
    </xdr:from>
    <xdr:to>
      <xdr:col>71</xdr:col>
      <xdr:colOff>177800</xdr:colOff>
      <xdr:row>107</xdr:row>
      <xdr:rowOff>19050</xdr:rowOff>
    </xdr:to>
    <xdr:cxnSp macro="">
      <xdr:nvCxnSpPr>
        <xdr:cNvPr id="694" name="直線コネクタ 693">
          <a:extLst>
            <a:ext uri="{FF2B5EF4-FFF2-40B4-BE49-F238E27FC236}">
              <a16:creationId xmlns:a16="http://schemas.microsoft.com/office/drawing/2014/main" id="{19BCFA78-34BE-4F23-9B12-574E820FC779}"/>
            </a:ext>
          </a:extLst>
        </xdr:cNvPr>
        <xdr:cNvCxnSpPr/>
      </xdr:nvCxnSpPr>
      <xdr:spPr>
        <a:xfrm>
          <a:off x="12814300" y="18331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5" name="n_1aveValue【庁舎】&#10;有形固定資産減価償却率">
          <a:extLst>
            <a:ext uri="{FF2B5EF4-FFF2-40B4-BE49-F238E27FC236}">
              <a16:creationId xmlns:a16="http://schemas.microsoft.com/office/drawing/2014/main" id="{2629EDAA-DFCA-4714-9932-3760147AB3C2}"/>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696" name="n_2aveValue【庁舎】&#10;有形固定資産減価償却率">
          <a:extLst>
            <a:ext uri="{FF2B5EF4-FFF2-40B4-BE49-F238E27FC236}">
              <a16:creationId xmlns:a16="http://schemas.microsoft.com/office/drawing/2014/main" id="{F09D483F-3E2C-4BF4-A4B0-E5E42E60AF51}"/>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697" name="n_3aveValue【庁舎】&#10;有形固定資産減価償却率">
          <a:extLst>
            <a:ext uri="{FF2B5EF4-FFF2-40B4-BE49-F238E27FC236}">
              <a16:creationId xmlns:a16="http://schemas.microsoft.com/office/drawing/2014/main" id="{0AC5DDD1-A178-4F33-B0C5-4EB379EA3F97}"/>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698" name="n_4aveValue【庁舎】&#10;有形固定資産減価償却率">
          <a:extLst>
            <a:ext uri="{FF2B5EF4-FFF2-40B4-BE49-F238E27FC236}">
              <a16:creationId xmlns:a16="http://schemas.microsoft.com/office/drawing/2014/main" id="{670A86B6-11D4-4864-98D1-E48B703D428B}"/>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126291</xdr:rowOff>
    </xdr:from>
    <xdr:ext cx="405111" cy="259045"/>
    <xdr:sp macro="" textlink="">
      <xdr:nvSpPr>
        <xdr:cNvPr id="699" name="n_1mainValue【庁舎】&#10;有形固定資産減価償却率">
          <a:extLst>
            <a:ext uri="{FF2B5EF4-FFF2-40B4-BE49-F238E27FC236}">
              <a16:creationId xmlns:a16="http://schemas.microsoft.com/office/drawing/2014/main" id="{052CB854-2895-4F48-B4AF-BAB431BE54A8}"/>
            </a:ext>
          </a:extLst>
        </xdr:cNvPr>
        <xdr:cNvSpPr txBox="1"/>
      </xdr:nvSpPr>
      <xdr:spPr>
        <a:xfrm>
          <a:off x="15266044" y="1847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163847</xdr:rowOff>
    </xdr:from>
    <xdr:ext cx="405111" cy="259045"/>
    <xdr:sp macro="" textlink="">
      <xdr:nvSpPr>
        <xdr:cNvPr id="700" name="n_2mainValue【庁舎】&#10;有形固定資産減価償却率">
          <a:extLst>
            <a:ext uri="{FF2B5EF4-FFF2-40B4-BE49-F238E27FC236}">
              <a16:creationId xmlns:a16="http://schemas.microsoft.com/office/drawing/2014/main" id="{7F58E0CB-D826-45FF-AB85-7C6D0ACF7060}"/>
            </a:ext>
          </a:extLst>
        </xdr:cNvPr>
        <xdr:cNvSpPr txBox="1"/>
      </xdr:nvSpPr>
      <xdr:spPr>
        <a:xfrm>
          <a:off x="14389744"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60977</xdr:rowOff>
    </xdr:from>
    <xdr:ext cx="405111" cy="259045"/>
    <xdr:sp macro="" textlink="">
      <xdr:nvSpPr>
        <xdr:cNvPr id="701" name="n_3mainValue【庁舎】&#10;有形固定資産減価償却率">
          <a:extLst>
            <a:ext uri="{FF2B5EF4-FFF2-40B4-BE49-F238E27FC236}">
              <a16:creationId xmlns:a16="http://schemas.microsoft.com/office/drawing/2014/main" id="{22FF9083-908C-4780-AEAC-7771D2D630FD}"/>
            </a:ext>
          </a:extLst>
        </xdr:cNvPr>
        <xdr:cNvSpPr txBox="1"/>
      </xdr:nvSpPr>
      <xdr:spPr>
        <a:xfrm>
          <a:off x="135007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28320</xdr:rowOff>
    </xdr:from>
    <xdr:ext cx="405111" cy="259045"/>
    <xdr:sp macro="" textlink="">
      <xdr:nvSpPr>
        <xdr:cNvPr id="702" name="n_4mainValue【庁舎】&#10;有形固定資産減価償却率">
          <a:extLst>
            <a:ext uri="{FF2B5EF4-FFF2-40B4-BE49-F238E27FC236}">
              <a16:creationId xmlns:a16="http://schemas.microsoft.com/office/drawing/2014/main" id="{235C7808-8ADA-41A3-9CA2-CC9DB6A816B1}"/>
            </a:ext>
          </a:extLst>
        </xdr:cNvPr>
        <xdr:cNvSpPr txBox="1"/>
      </xdr:nvSpPr>
      <xdr:spPr>
        <a:xfrm>
          <a:off x="12611744" y="183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98AB67C8-7A74-4DE4-8985-9E1715F7BD9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1BD6AB54-647A-4126-B0B8-16027CEC51F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0621BB16-DAA3-4EB3-A14D-0065EEE5525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6F006E06-9CB0-4CDF-B183-477766408AD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3529981B-0C0C-4609-AC22-D7CF7790E99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89CBB8D3-8C30-4827-953B-3D2E3CAFE3C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F87117BE-2C80-41B4-9EF8-CC1D37536D4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C1D7F6EF-2FCE-44C8-906D-4A9A82B4C80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066BAF4F-FD72-4164-AC39-ECEFFBE3B4B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9FFC363A-57E2-4699-B4DC-7ECBA37AEB5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3" name="直線コネクタ 712">
          <a:extLst>
            <a:ext uri="{FF2B5EF4-FFF2-40B4-BE49-F238E27FC236}">
              <a16:creationId xmlns:a16="http://schemas.microsoft.com/office/drawing/2014/main" id="{9606D969-0F6A-4165-92F1-D7DC1760C76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4" name="テキスト ボックス 713">
          <a:extLst>
            <a:ext uri="{FF2B5EF4-FFF2-40B4-BE49-F238E27FC236}">
              <a16:creationId xmlns:a16="http://schemas.microsoft.com/office/drawing/2014/main" id="{A91D950C-83ED-4919-8B39-F9746D5CB35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5" name="直線コネクタ 714">
          <a:extLst>
            <a:ext uri="{FF2B5EF4-FFF2-40B4-BE49-F238E27FC236}">
              <a16:creationId xmlns:a16="http://schemas.microsoft.com/office/drawing/2014/main" id="{C1472D73-4E24-40CC-A8EC-C968D1AD9AD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6" name="テキスト ボックス 715">
          <a:extLst>
            <a:ext uri="{FF2B5EF4-FFF2-40B4-BE49-F238E27FC236}">
              <a16:creationId xmlns:a16="http://schemas.microsoft.com/office/drawing/2014/main" id="{57033458-6EBA-4F98-93F1-84843E80609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7" name="直線コネクタ 716">
          <a:extLst>
            <a:ext uri="{FF2B5EF4-FFF2-40B4-BE49-F238E27FC236}">
              <a16:creationId xmlns:a16="http://schemas.microsoft.com/office/drawing/2014/main" id="{F937242C-7D2E-48B1-B876-2300F277C30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8" name="テキスト ボックス 717">
          <a:extLst>
            <a:ext uri="{FF2B5EF4-FFF2-40B4-BE49-F238E27FC236}">
              <a16:creationId xmlns:a16="http://schemas.microsoft.com/office/drawing/2014/main" id="{F2F0C917-A629-4CC9-A1A7-002995DC483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9" name="直線コネクタ 718">
          <a:extLst>
            <a:ext uri="{FF2B5EF4-FFF2-40B4-BE49-F238E27FC236}">
              <a16:creationId xmlns:a16="http://schemas.microsoft.com/office/drawing/2014/main" id="{66CCCFF0-DFC2-4019-9F27-DBC004BAB5F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0" name="テキスト ボックス 719">
          <a:extLst>
            <a:ext uri="{FF2B5EF4-FFF2-40B4-BE49-F238E27FC236}">
              <a16:creationId xmlns:a16="http://schemas.microsoft.com/office/drawing/2014/main" id="{8B156737-C2F9-475A-B7BF-912E859A334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1" name="直線コネクタ 720">
          <a:extLst>
            <a:ext uri="{FF2B5EF4-FFF2-40B4-BE49-F238E27FC236}">
              <a16:creationId xmlns:a16="http://schemas.microsoft.com/office/drawing/2014/main" id="{A741341A-F4D8-4A9A-A984-6E0FC9FEC0F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2" name="テキスト ボックス 721">
          <a:extLst>
            <a:ext uri="{FF2B5EF4-FFF2-40B4-BE49-F238E27FC236}">
              <a16:creationId xmlns:a16="http://schemas.microsoft.com/office/drawing/2014/main" id="{B37C4F80-79BB-466E-9734-EA4F0A08E8F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3" name="直線コネクタ 722">
          <a:extLst>
            <a:ext uri="{FF2B5EF4-FFF2-40B4-BE49-F238E27FC236}">
              <a16:creationId xmlns:a16="http://schemas.microsoft.com/office/drawing/2014/main" id="{0792E31C-2899-41FF-97A2-51559381C58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4" name="テキスト ボックス 723">
          <a:extLst>
            <a:ext uri="{FF2B5EF4-FFF2-40B4-BE49-F238E27FC236}">
              <a16:creationId xmlns:a16="http://schemas.microsoft.com/office/drawing/2014/main" id="{037B8F50-9474-45F0-BD1A-B6592A4FF6A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5" name="直線コネクタ 724">
          <a:extLst>
            <a:ext uri="{FF2B5EF4-FFF2-40B4-BE49-F238E27FC236}">
              <a16:creationId xmlns:a16="http://schemas.microsoft.com/office/drawing/2014/main" id="{4535CD6F-D234-40BB-86D6-67AEE605809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6" name="テキスト ボックス 725">
          <a:extLst>
            <a:ext uri="{FF2B5EF4-FFF2-40B4-BE49-F238E27FC236}">
              <a16:creationId xmlns:a16="http://schemas.microsoft.com/office/drawing/2014/main" id="{A2F55D7F-B1CE-43DE-8FBE-74167C9E9B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7" name="【庁舎】&#10;一人当たり面積グラフ枠">
          <a:extLst>
            <a:ext uri="{FF2B5EF4-FFF2-40B4-BE49-F238E27FC236}">
              <a16:creationId xmlns:a16="http://schemas.microsoft.com/office/drawing/2014/main" id="{B827C64A-99C6-4672-A489-1E96C152FE9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728" name="直線コネクタ 727">
          <a:extLst>
            <a:ext uri="{FF2B5EF4-FFF2-40B4-BE49-F238E27FC236}">
              <a16:creationId xmlns:a16="http://schemas.microsoft.com/office/drawing/2014/main" id="{A4DB5E7E-A833-4016-A011-4686C34EBF2A}"/>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729" name="【庁舎】&#10;一人当たり面積最小値テキスト">
          <a:extLst>
            <a:ext uri="{FF2B5EF4-FFF2-40B4-BE49-F238E27FC236}">
              <a16:creationId xmlns:a16="http://schemas.microsoft.com/office/drawing/2014/main" id="{11DD64B4-4510-4E18-BA24-FB9ACBFB65E1}"/>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730" name="直線コネクタ 729">
          <a:extLst>
            <a:ext uri="{FF2B5EF4-FFF2-40B4-BE49-F238E27FC236}">
              <a16:creationId xmlns:a16="http://schemas.microsoft.com/office/drawing/2014/main" id="{692953AC-988F-4E81-809D-39490F149E96}"/>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731" name="【庁舎】&#10;一人当たり面積最大値テキスト">
          <a:extLst>
            <a:ext uri="{FF2B5EF4-FFF2-40B4-BE49-F238E27FC236}">
              <a16:creationId xmlns:a16="http://schemas.microsoft.com/office/drawing/2014/main" id="{2178F59D-CC66-47C0-A9AF-ADBA9C72AE11}"/>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732" name="直線コネクタ 731">
          <a:extLst>
            <a:ext uri="{FF2B5EF4-FFF2-40B4-BE49-F238E27FC236}">
              <a16:creationId xmlns:a16="http://schemas.microsoft.com/office/drawing/2014/main" id="{0C1BFA6A-D35B-49FE-AF6D-8416D73D5AD7}"/>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733" name="【庁舎】&#10;一人当たり面積平均値テキスト">
          <a:extLst>
            <a:ext uri="{FF2B5EF4-FFF2-40B4-BE49-F238E27FC236}">
              <a16:creationId xmlns:a16="http://schemas.microsoft.com/office/drawing/2014/main" id="{31F91EAF-ED8C-4EC9-BBC4-29C189ED7B86}"/>
            </a:ext>
          </a:extLst>
        </xdr:cNvPr>
        <xdr:cNvSpPr txBox="1"/>
      </xdr:nvSpPr>
      <xdr:spPr>
        <a:xfrm>
          <a:off x="22199600" y="1801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734" name="フローチャート: 判断 733">
          <a:extLst>
            <a:ext uri="{FF2B5EF4-FFF2-40B4-BE49-F238E27FC236}">
              <a16:creationId xmlns:a16="http://schemas.microsoft.com/office/drawing/2014/main" id="{9C5E88C1-2CDF-4942-BA05-89A7D4BBF92D}"/>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735" name="フローチャート: 判断 734">
          <a:extLst>
            <a:ext uri="{FF2B5EF4-FFF2-40B4-BE49-F238E27FC236}">
              <a16:creationId xmlns:a16="http://schemas.microsoft.com/office/drawing/2014/main" id="{F1241766-A7AB-4785-AB62-A87A26223BB4}"/>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736" name="フローチャート: 判断 735">
          <a:extLst>
            <a:ext uri="{FF2B5EF4-FFF2-40B4-BE49-F238E27FC236}">
              <a16:creationId xmlns:a16="http://schemas.microsoft.com/office/drawing/2014/main" id="{B592924A-4B03-44FB-836B-37EB49C4E62A}"/>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737" name="フローチャート: 判断 736">
          <a:extLst>
            <a:ext uri="{FF2B5EF4-FFF2-40B4-BE49-F238E27FC236}">
              <a16:creationId xmlns:a16="http://schemas.microsoft.com/office/drawing/2014/main" id="{2B76F5CB-8A56-4299-AFFC-F15B5B4EE933}"/>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55880</xdr:rowOff>
    </xdr:from>
    <xdr:to>
      <xdr:col>98</xdr:col>
      <xdr:colOff>38100</xdr:colOff>
      <xdr:row>106</xdr:row>
      <xdr:rowOff>157480</xdr:rowOff>
    </xdr:to>
    <xdr:sp macro="" textlink="">
      <xdr:nvSpPr>
        <xdr:cNvPr id="738" name="フローチャート: 判断 737">
          <a:extLst>
            <a:ext uri="{FF2B5EF4-FFF2-40B4-BE49-F238E27FC236}">
              <a16:creationId xmlns:a16="http://schemas.microsoft.com/office/drawing/2014/main" id="{63FF26DA-21B7-423B-85F0-F919BC24FB32}"/>
            </a:ext>
          </a:extLst>
        </xdr:cNvPr>
        <xdr:cNvSpPr/>
      </xdr:nvSpPr>
      <xdr:spPr>
        <a:xfrm>
          <a:off x="186055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5911A4A1-F5E7-48B5-989F-5938FA54A49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A0787B1D-2819-4C4B-8EB5-CD1D8C59F60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356A1C1A-84DE-4BFC-AB33-5A313971878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E7ED941D-1494-45DD-A123-41C4570E88F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48C2D004-1E71-41C2-A981-C9481C95074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82550</xdr:rowOff>
    </xdr:from>
    <xdr:to>
      <xdr:col>116</xdr:col>
      <xdr:colOff>114300</xdr:colOff>
      <xdr:row>108</xdr:row>
      <xdr:rowOff>12700</xdr:rowOff>
    </xdr:to>
    <xdr:sp macro="" textlink="">
      <xdr:nvSpPr>
        <xdr:cNvPr id="744" name="楕円 743">
          <a:extLst>
            <a:ext uri="{FF2B5EF4-FFF2-40B4-BE49-F238E27FC236}">
              <a16:creationId xmlns:a16="http://schemas.microsoft.com/office/drawing/2014/main" id="{93AC9EBB-4938-4E95-B92C-19FA34891F83}"/>
            </a:ext>
          </a:extLst>
        </xdr:cNvPr>
        <xdr:cNvSpPr/>
      </xdr:nvSpPr>
      <xdr:spPr>
        <a:xfrm>
          <a:off x="221107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168927</xdr:rowOff>
    </xdr:from>
    <xdr:ext cx="469744" cy="259045"/>
    <xdr:sp macro="" textlink="">
      <xdr:nvSpPr>
        <xdr:cNvPr id="745" name="【庁舎】&#10;一人当たり面積該当値テキスト">
          <a:extLst>
            <a:ext uri="{FF2B5EF4-FFF2-40B4-BE49-F238E27FC236}">
              <a16:creationId xmlns:a16="http://schemas.microsoft.com/office/drawing/2014/main" id="{64D72824-4DD2-4A62-A108-657B254D8C6A}"/>
            </a:ext>
          </a:extLst>
        </xdr:cNvPr>
        <xdr:cNvSpPr txBox="1"/>
      </xdr:nvSpPr>
      <xdr:spPr>
        <a:xfrm>
          <a:off x="22199600" y="183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85816</xdr:rowOff>
    </xdr:from>
    <xdr:to>
      <xdr:col>112</xdr:col>
      <xdr:colOff>38100</xdr:colOff>
      <xdr:row>108</xdr:row>
      <xdr:rowOff>15966</xdr:rowOff>
    </xdr:to>
    <xdr:sp macro="" textlink="">
      <xdr:nvSpPr>
        <xdr:cNvPr id="746" name="楕円 745">
          <a:extLst>
            <a:ext uri="{FF2B5EF4-FFF2-40B4-BE49-F238E27FC236}">
              <a16:creationId xmlns:a16="http://schemas.microsoft.com/office/drawing/2014/main" id="{519B97C7-8AA9-4009-9230-43668E7668E5}"/>
            </a:ext>
          </a:extLst>
        </xdr:cNvPr>
        <xdr:cNvSpPr/>
      </xdr:nvSpPr>
      <xdr:spPr>
        <a:xfrm>
          <a:off x="21272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133350</xdr:rowOff>
    </xdr:from>
    <xdr:to>
      <xdr:col>116</xdr:col>
      <xdr:colOff>63500</xdr:colOff>
      <xdr:row>107</xdr:row>
      <xdr:rowOff>136616</xdr:rowOff>
    </xdr:to>
    <xdr:cxnSp macro="">
      <xdr:nvCxnSpPr>
        <xdr:cNvPr id="747" name="直線コネクタ 746">
          <a:extLst>
            <a:ext uri="{FF2B5EF4-FFF2-40B4-BE49-F238E27FC236}">
              <a16:creationId xmlns:a16="http://schemas.microsoft.com/office/drawing/2014/main" id="{87391EC7-E99D-45E6-B71C-775EAD6A6BEB}"/>
            </a:ext>
          </a:extLst>
        </xdr:cNvPr>
        <xdr:cNvCxnSpPr/>
      </xdr:nvCxnSpPr>
      <xdr:spPr>
        <a:xfrm flipV="1">
          <a:off x="21323300" y="1847850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89081</xdr:rowOff>
    </xdr:from>
    <xdr:to>
      <xdr:col>107</xdr:col>
      <xdr:colOff>101600</xdr:colOff>
      <xdr:row>108</xdr:row>
      <xdr:rowOff>19231</xdr:rowOff>
    </xdr:to>
    <xdr:sp macro="" textlink="">
      <xdr:nvSpPr>
        <xdr:cNvPr id="748" name="楕円 747">
          <a:extLst>
            <a:ext uri="{FF2B5EF4-FFF2-40B4-BE49-F238E27FC236}">
              <a16:creationId xmlns:a16="http://schemas.microsoft.com/office/drawing/2014/main" id="{20E9DEF8-F6F6-4048-913A-4BCAD9435CDE}"/>
            </a:ext>
          </a:extLst>
        </xdr:cNvPr>
        <xdr:cNvSpPr/>
      </xdr:nvSpPr>
      <xdr:spPr>
        <a:xfrm>
          <a:off x="203835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136616</xdr:rowOff>
    </xdr:from>
    <xdr:to>
      <xdr:col>111</xdr:col>
      <xdr:colOff>177800</xdr:colOff>
      <xdr:row>107</xdr:row>
      <xdr:rowOff>139881</xdr:rowOff>
    </xdr:to>
    <xdr:cxnSp macro="">
      <xdr:nvCxnSpPr>
        <xdr:cNvPr id="749" name="直線コネクタ 748">
          <a:extLst>
            <a:ext uri="{FF2B5EF4-FFF2-40B4-BE49-F238E27FC236}">
              <a16:creationId xmlns:a16="http://schemas.microsoft.com/office/drawing/2014/main" id="{76457C2C-A4F1-4D59-9F69-2917C3771C30}"/>
            </a:ext>
          </a:extLst>
        </xdr:cNvPr>
        <xdr:cNvCxnSpPr/>
      </xdr:nvCxnSpPr>
      <xdr:spPr>
        <a:xfrm flipV="1">
          <a:off x="20434300" y="1848176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92348</xdr:rowOff>
    </xdr:from>
    <xdr:to>
      <xdr:col>102</xdr:col>
      <xdr:colOff>165100</xdr:colOff>
      <xdr:row>108</xdr:row>
      <xdr:rowOff>22498</xdr:rowOff>
    </xdr:to>
    <xdr:sp macro="" textlink="">
      <xdr:nvSpPr>
        <xdr:cNvPr id="750" name="楕円 749">
          <a:extLst>
            <a:ext uri="{FF2B5EF4-FFF2-40B4-BE49-F238E27FC236}">
              <a16:creationId xmlns:a16="http://schemas.microsoft.com/office/drawing/2014/main" id="{C9E3DC9E-533B-46EC-8C29-1947BE1B458E}"/>
            </a:ext>
          </a:extLst>
        </xdr:cNvPr>
        <xdr:cNvSpPr/>
      </xdr:nvSpPr>
      <xdr:spPr>
        <a:xfrm>
          <a:off x="19494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139881</xdr:rowOff>
    </xdr:from>
    <xdr:to>
      <xdr:col>107</xdr:col>
      <xdr:colOff>50800</xdr:colOff>
      <xdr:row>107</xdr:row>
      <xdr:rowOff>143148</xdr:rowOff>
    </xdr:to>
    <xdr:cxnSp macro="">
      <xdr:nvCxnSpPr>
        <xdr:cNvPr id="751" name="直線コネクタ 750">
          <a:extLst>
            <a:ext uri="{FF2B5EF4-FFF2-40B4-BE49-F238E27FC236}">
              <a16:creationId xmlns:a16="http://schemas.microsoft.com/office/drawing/2014/main" id="{07886571-1AAA-4C14-AD63-AB0200DCBC06}"/>
            </a:ext>
          </a:extLst>
        </xdr:cNvPr>
        <xdr:cNvCxnSpPr/>
      </xdr:nvCxnSpPr>
      <xdr:spPr>
        <a:xfrm flipV="1">
          <a:off x="19545300" y="1848503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95613</xdr:rowOff>
    </xdr:from>
    <xdr:to>
      <xdr:col>98</xdr:col>
      <xdr:colOff>38100</xdr:colOff>
      <xdr:row>108</xdr:row>
      <xdr:rowOff>25763</xdr:rowOff>
    </xdr:to>
    <xdr:sp macro="" textlink="">
      <xdr:nvSpPr>
        <xdr:cNvPr id="752" name="楕円 751">
          <a:extLst>
            <a:ext uri="{FF2B5EF4-FFF2-40B4-BE49-F238E27FC236}">
              <a16:creationId xmlns:a16="http://schemas.microsoft.com/office/drawing/2014/main" id="{265D90F6-705C-472C-844E-4E0F1BB8607B}"/>
            </a:ext>
          </a:extLst>
        </xdr:cNvPr>
        <xdr:cNvSpPr/>
      </xdr:nvSpPr>
      <xdr:spPr>
        <a:xfrm>
          <a:off x="18605500" y="1844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143148</xdr:rowOff>
    </xdr:from>
    <xdr:to>
      <xdr:col>102</xdr:col>
      <xdr:colOff>114300</xdr:colOff>
      <xdr:row>107</xdr:row>
      <xdr:rowOff>146413</xdr:rowOff>
    </xdr:to>
    <xdr:cxnSp macro="">
      <xdr:nvCxnSpPr>
        <xdr:cNvPr id="753" name="直線コネクタ 752">
          <a:extLst>
            <a:ext uri="{FF2B5EF4-FFF2-40B4-BE49-F238E27FC236}">
              <a16:creationId xmlns:a16="http://schemas.microsoft.com/office/drawing/2014/main" id="{E5EF51C8-33AB-44D2-8C1B-4F5E663F480C}"/>
            </a:ext>
          </a:extLst>
        </xdr:cNvPr>
        <xdr:cNvCxnSpPr/>
      </xdr:nvCxnSpPr>
      <xdr:spPr>
        <a:xfrm flipV="1">
          <a:off x="18656300" y="184882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754" name="n_1aveValue【庁舎】&#10;一人当たり面積">
          <a:extLst>
            <a:ext uri="{FF2B5EF4-FFF2-40B4-BE49-F238E27FC236}">
              <a16:creationId xmlns:a16="http://schemas.microsoft.com/office/drawing/2014/main" id="{53352A36-FFC7-44A6-8CAB-0403E3D224F8}"/>
            </a:ext>
          </a:extLst>
        </xdr:cNvPr>
        <xdr:cNvSpPr txBox="1"/>
      </xdr:nvSpPr>
      <xdr:spPr>
        <a:xfrm>
          <a:off x="210757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755" name="n_2aveValue【庁舎】&#10;一人当たり面積">
          <a:extLst>
            <a:ext uri="{FF2B5EF4-FFF2-40B4-BE49-F238E27FC236}">
              <a16:creationId xmlns:a16="http://schemas.microsoft.com/office/drawing/2014/main" id="{985FF144-9C95-40D2-A047-0410F546E50F}"/>
            </a:ext>
          </a:extLst>
        </xdr:cNvPr>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756" name="n_3aveValue【庁舎】&#10;一人当たり面積">
          <a:extLst>
            <a:ext uri="{FF2B5EF4-FFF2-40B4-BE49-F238E27FC236}">
              <a16:creationId xmlns:a16="http://schemas.microsoft.com/office/drawing/2014/main" id="{ACB1F051-E519-49FA-903C-7FF8BD1A1D8A}"/>
            </a:ext>
          </a:extLst>
        </xdr:cNvPr>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2557</xdr:rowOff>
    </xdr:from>
    <xdr:ext cx="469744" cy="259045"/>
    <xdr:sp macro="" textlink="">
      <xdr:nvSpPr>
        <xdr:cNvPr id="757" name="n_4aveValue【庁舎】&#10;一人当たり面積">
          <a:extLst>
            <a:ext uri="{FF2B5EF4-FFF2-40B4-BE49-F238E27FC236}">
              <a16:creationId xmlns:a16="http://schemas.microsoft.com/office/drawing/2014/main" id="{68BD6047-7CF4-4F34-9C73-075BE398110D}"/>
            </a:ext>
          </a:extLst>
        </xdr:cNvPr>
        <xdr:cNvSpPr txBox="1"/>
      </xdr:nvSpPr>
      <xdr:spPr>
        <a:xfrm>
          <a:off x="18421427" y="1800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7093</xdr:rowOff>
    </xdr:from>
    <xdr:ext cx="469744" cy="259045"/>
    <xdr:sp macro="" textlink="">
      <xdr:nvSpPr>
        <xdr:cNvPr id="758" name="n_1mainValue【庁舎】&#10;一人当たり面積">
          <a:extLst>
            <a:ext uri="{FF2B5EF4-FFF2-40B4-BE49-F238E27FC236}">
              <a16:creationId xmlns:a16="http://schemas.microsoft.com/office/drawing/2014/main" id="{A95C533C-A32A-4798-AE04-C44F35BDD375}"/>
            </a:ext>
          </a:extLst>
        </xdr:cNvPr>
        <xdr:cNvSpPr txBox="1"/>
      </xdr:nvSpPr>
      <xdr:spPr>
        <a:xfrm>
          <a:off x="21075727" y="1852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10358</xdr:rowOff>
    </xdr:from>
    <xdr:ext cx="469744" cy="259045"/>
    <xdr:sp macro="" textlink="">
      <xdr:nvSpPr>
        <xdr:cNvPr id="759" name="n_2mainValue【庁舎】&#10;一人当たり面積">
          <a:extLst>
            <a:ext uri="{FF2B5EF4-FFF2-40B4-BE49-F238E27FC236}">
              <a16:creationId xmlns:a16="http://schemas.microsoft.com/office/drawing/2014/main" id="{99BAB276-6ECF-4206-A2E2-39737986609E}"/>
            </a:ext>
          </a:extLst>
        </xdr:cNvPr>
        <xdr:cNvSpPr txBox="1"/>
      </xdr:nvSpPr>
      <xdr:spPr>
        <a:xfrm>
          <a:off x="20199427" y="1852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13625</xdr:rowOff>
    </xdr:from>
    <xdr:ext cx="469744" cy="259045"/>
    <xdr:sp macro="" textlink="">
      <xdr:nvSpPr>
        <xdr:cNvPr id="760" name="n_3mainValue【庁舎】&#10;一人当たり面積">
          <a:extLst>
            <a:ext uri="{FF2B5EF4-FFF2-40B4-BE49-F238E27FC236}">
              <a16:creationId xmlns:a16="http://schemas.microsoft.com/office/drawing/2014/main" id="{CADCC83C-D33F-4C01-A586-B4B49FF68375}"/>
            </a:ext>
          </a:extLst>
        </xdr:cNvPr>
        <xdr:cNvSpPr txBox="1"/>
      </xdr:nvSpPr>
      <xdr:spPr>
        <a:xfrm>
          <a:off x="19310427" y="1853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16890</xdr:rowOff>
    </xdr:from>
    <xdr:ext cx="469744" cy="259045"/>
    <xdr:sp macro="" textlink="">
      <xdr:nvSpPr>
        <xdr:cNvPr id="761" name="n_4mainValue【庁舎】&#10;一人当たり面積">
          <a:extLst>
            <a:ext uri="{FF2B5EF4-FFF2-40B4-BE49-F238E27FC236}">
              <a16:creationId xmlns:a16="http://schemas.microsoft.com/office/drawing/2014/main" id="{BCCB64BA-0B65-444F-BEBF-0462984A01EE}"/>
            </a:ext>
          </a:extLst>
        </xdr:cNvPr>
        <xdr:cNvSpPr txBox="1"/>
      </xdr:nvSpPr>
      <xdr:spPr>
        <a:xfrm>
          <a:off x="18421427" y="1853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2" name="正方形/長方形 761">
          <a:extLst>
            <a:ext uri="{FF2B5EF4-FFF2-40B4-BE49-F238E27FC236}">
              <a16:creationId xmlns:a16="http://schemas.microsoft.com/office/drawing/2014/main" id="{0673D7D7-A1CC-4566-8DCC-65F11154E01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3" name="正方形/長方形 762">
          <a:extLst>
            <a:ext uri="{FF2B5EF4-FFF2-40B4-BE49-F238E27FC236}">
              <a16:creationId xmlns:a16="http://schemas.microsoft.com/office/drawing/2014/main" id="{E6EA5A58-887F-43B3-A05F-58889E931AD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4" name="テキスト ボックス 763">
          <a:extLst>
            <a:ext uri="{FF2B5EF4-FFF2-40B4-BE49-F238E27FC236}">
              <a16:creationId xmlns:a16="http://schemas.microsoft.com/office/drawing/2014/main" id="{BC15F3F6-E20D-45E0-9A37-85D02305E1F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消防施設及び保健相談センターを除く施設について、一人当たりの施設量が類似団体を下回っているにもかかわらず、有形固定資産減価償却率は類似団体を上回っている。これは、消防団詰所の更新が平成２９年度をもって完了したことによる。</a:t>
          </a:r>
          <a:endParaRPr lang="ja-JP" altLang="ja-JP" sz="1400">
            <a:effectLst/>
          </a:endParaRPr>
        </a:p>
        <a:p>
          <a:r>
            <a:rPr kumimoji="1" lang="ja-JP" altLang="ja-JP" sz="1100">
              <a:solidFill>
                <a:schemeClr val="dk1"/>
              </a:solidFill>
              <a:effectLst/>
              <a:latin typeface="+mn-lt"/>
              <a:ea typeface="+mn-ea"/>
              <a:cs typeface="+mn-cs"/>
            </a:rPr>
            <a:t>今後においては、利用者のニーズや維持管理経費に留意しつつ、老朽化した施設の在り方を検討し、施設の整理・整備を進める。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364053_&#19978;&#26495;&#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65.400000000000006</v>
          </cell>
          <cell r="BX53">
            <v>66.8</v>
          </cell>
          <cell r="CF53">
            <v>68.2</v>
          </cell>
          <cell r="CN53">
            <v>69</v>
          </cell>
          <cell r="CV53">
            <v>72.099999999999994</v>
          </cell>
        </row>
        <row r="55">
          <cell r="AN55" t="str">
            <v>類似団体内平均値</v>
          </cell>
          <cell r="BP55">
            <v>23.5</v>
          </cell>
          <cell r="BX55">
            <v>6.9</v>
          </cell>
          <cell r="CF55">
            <v>0</v>
          </cell>
          <cell r="CN55">
            <v>0</v>
          </cell>
          <cell r="CV55">
            <v>0</v>
          </cell>
        </row>
        <row r="57">
          <cell r="BP57">
            <v>62</v>
          </cell>
          <cell r="BX57">
            <v>62.9</v>
          </cell>
          <cell r="CF57">
            <v>63.3</v>
          </cell>
          <cell r="CN57">
            <v>64.400000000000006</v>
          </cell>
          <cell r="CV57">
            <v>65.2</v>
          </cell>
        </row>
        <row r="72">
          <cell r="BP72" t="str">
            <v>R02</v>
          </cell>
          <cell r="BX72" t="str">
            <v>R03</v>
          </cell>
          <cell r="CF72" t="str">
            <v>R04</v>
          </cell>
          <cell r="CN72" t="str">
            <v>R05</v>
          </cell>
          <cell r="CV72" t="str">
            <v>R06</v>
          </cell>
        </row>
        <row r="73">
          <cell r="AN73" t="str">
            <v>当該団体値</v>
          </cell>
        </row>
        <row r="75">
          <cell r="BP75">
            <v>6.2</v>
          </cell>
          <cell r="BX75">
            <v>5.7</v>
          </cell>
          <cell r="CF75">
            <v>5</v>
          </cell>
          <cell r="CN75">
            <v>4.5</v>
          </cell>
          <cell r="CV75">
            <v>4</v>
          </cell>
        </row>
        <row r="77">
          <cell r="AN77" t="str">
            <v>類似団体内平均値</v>
          </cell>
          <cell r="BP77">
            <v>23.5</v>
          </cell>
          <cell r="BX77">
            <v>6.9</v>
          </cell>
          <cell r="CF77">
            <v>0</v>
          </cell>
          <cell r="CN77">
            <v>0</v>
          </cell>
          <cell r="CV77">
            <v>0</v>
          </cell>
        </row>
        <row r="79">
          <cell r="BP79">
            <v>8.6</v>
          </cell>
          <cell r="BX79">
            <v>8</v>
          </cell>
          <cell r="CF79">
            <v>8</v>
          </cell>
          <cell r="CN79">
            <v>8.1</v>
          </cell>
          <cell r="CV79">
            <v>8.1</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90" zoomScaleNormal="90" workbookViewId="0">
      <selection activeCell="BG37" sqref="BG37:BU37"/>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5889392</v>
      </c>
      <c r="BO4" s="371"/>
      <c r="BP4" s="371"/>
      <c r="BQ4" s="371"/>
      <c r="BR4" s="371"/>
      <c r="BS4" s="371"/>
      <c r="BT4" s="371"/>
      <c r="BU4" s="372"/>
      <c r="BV4" s="370">
        <v>5753896</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10.199999999999999</v>
      </c>
      <c r="CU4" s="377"/>
      <c r="CV4" s="377"/>
      <c r="CW4" s="377"/>
      <c r="CX4" s="377"/>
      <c r="CY4" s="377"/>
      <c r="CZ4" s="377"/>
      <c r="DA4" s="378"/>
      <c r="DB4" s="376">
        <v>10.9</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5384361</v>
      </c>
      <c r="BO5" s="408"/>
      <c r="BP5" s="408"/>
      <c r="BQ5" s="408"/>
      <c r="BR5" s="408"/>
      <c r="BS5" s="408"/>
      <c r="BT5" s="408"/>
      <c r="BU5" s="409"/>
      <c r="BV5" s="407">
        <v>5259805</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83.9</v>
      </c>
      <c r="CU5" s="405"/>
      <c r="CV5" s="405"/>
      <c r="CW5" s="405"/>
      <c r="CX5" s="405"/>
      <c r="CY5" s="405"/>
      <c r="CZ5" s="405"/>
      <c r="DA5" s="406"/>
      <c r="DB5" s="404">
        <v>85.8</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505031</v>
      </c>
      <c r="BO6" s="408"/>
      <c r="BP6" s="408"/>
      <c r="BQ6" s="408"/>
      <c r="BR6" s="408"/>
      <c r="BS6" s="408"/>
      <c r="BT6" s="408"/>
      <c r="BU6" s="409"/>
      <c r="BV6" s="407">
        <v>494091</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84.1</v>
      </c>
      <c r="CU6" s="445"/>
      <c r="CV6" s="445"/>
      <c r="CW6" s="445"/>
      <c r="CX6" s="445"/>
      <c r="CY6" s="445"/>
      <c r="CZ6" s="445"/>
      <c r="DA6" s="446"/>
      <c r="DB6" s="444">
        <v>86.3</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134383</v>
      </c>
      <c r="BO7" s="408"/>
      <c r="BP7" s="408"/>
      <c r="BQ7" s="408"/>
      <c r="BR7" s="408"/>
      <c r="BS7" s="408"/>
      <c r="BT7" s="408"/>
      <c r="BU7" s="409"/>
      <c r="BV7" s="407">
        <v>102818</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3625287</v>
      </c>
      <c r="CU7" s="408"/>
      <c r="CV7" s="408"/>
      <c r="CW7" s="408"/>
      <c r="CX7" s="408"/>
      <c r="CY7" s="408"/>
      <c r="CZ7" s="408"/>
      <c r="DA7" s="409"/>
      <c r="DB7" s="407">
        <v>3578039</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370648</v>
      </c>
      <c r="BO8" s="408"/>
      <c r="BP8" s="408"/>
      <c r="BQ8" s="408"/>
      <c r="BR8" s="408"/>
      <c r="BS8" s="408"/>
      <c r="BT8" s="408"/>
      <c r="BU8" s="409"/>
      <c r="BV8" s="407">
        <v>391273</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0.38</v>
      </c>
      <c r="CU8" s="448"/>
      <c r="CV8" s="448"/>
      <c r="CW8" s="448"/>
      <c r="CX8" s="448"/>
      <c r="CY8" s="448"/>
      <c r="CZ8" s="448"/>
      <c r="DA8" s="449"/>
      <c r="DB8" s="447">
        <v>0.38</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11384</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-20625</v>
      </c>
      <c r="BO9" s="408"/>
      <c r="BP9" s="408"/>
      <c r="BQ9" s="408"/>
      <c r="BR9" s="408"/>
      <c r="BS9" s="408"/>
      <c r="BT9" s="408"/>
      <c r="BU9" s="409"/>
      <c r="BV9" s="407">
        <v>24373</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7.2</v>
      </c>
      <c r="CU9" s="405"/>
      <c r="CV9" s="405"/>
      <c r="CW9" s="405"/>
      <c r="CX9" s="405"/>
      <c r="CY9" s="405"/>
      <c r="CZ9" s="405"/>
      <c r="DA9" s="406"/>
      <c r="DB9" s="404">
        <v>8</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12039</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90</v>
      </c>
      <c r="AV10" s="440"/>
      <c r="AW10" s="440"/>
      <c r="AX10" s="440"/>
      <c r="AY10" s="441" t="s">
        <v>114</v>
      </c>
      <c r="AZ10" s="442"/>
      <c r="BA10" s="442"/>
      <c r="BB10" s="442"/>
      <c r="BC10" s="442"/>
      <c r="BD10" s="442"/>
      <c r="BE10" s="442"/>
      <c r="BF10" s="442"/>
      <c r="BG10" s="442"/>
      <c r="BH10" s="442"/>
      <c r="BI10" s="442"/>
      <c r="BJ10" s="442"/>
      <c r="BK10" s="442"/>
      <c r="BL10" s="442"/>
      <c r="BM10" s="443"/>
      <c r="BN10" s="407">
        <v>157055</v>
      </c>
      <c r="BO10" s="408"/>
      <c r="BP10" s="408"/>
      <c r="BQ10" s="408"/>
      <c r="BR10" s="408"/>
      <c r="BS10" s="408"/>
      <c r="BT10" s="408"/>
      <c r="BU10" s="409"/>
      <c r="BV10" s="407">
        <v>93426</v>
      </c>
      <c r="BW10" s="408"/>
      <c r="BX10" s="408"/>
      <c r="BY10" s="408"/>
      <c r="BZ10" s="408"/>
      <c r="CA10" s="408"/>
      <c r="CB10" s="408"/>
      <c r="CC10" s="409"/>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116</v>
      </c>
      <c r="M11" s="462"/>
      <c r="N11" s="462"/>
      <c r="O11" s="462"/>
      <c r="P11" s="462"/>
      <c r="Q11" s="463"/>
      <c r="R11" s="464" t="s">
        <v>117</v>
      </c>
      <c r="S11" s="465"/>
      <c r="T11" s="465"/>
      <c r="U11" s="465"/>
      <c r="V11" s="466"/>
      <c r="W11" s="395"/>
      <c r="X11" s="396"/>
      <c r="Y11" s="396"/>
      <c r="Z11" s="396"/>
      <c r="AA11" s="396"/>
      <c r="AB11" s="396"/>
      <c r="AC11" s="396"/>
      <c r="AD11" s="396"/>
      <c r="AE11" s="396"/>
      <c r="AF11" s="396"/>
      <c r="AG11" s="396"/>
      <c r="AH11" s="396"/>
      <c r="AI11" s="396"/>
      <c r="AJ11" s="396"/>
      <c r="AK11" s="396"/>
      <c r="AL11" s="399"/>
      <c r="AM11" s="436" t="s">
        <v>118</v>
      </c>
      <c r="AN11" s="437"/>
      <c r="AO11" s="437"/>
      <c r="AP11" s="437"/>
      <c r="AQ11" s="437"/>
      <c r="AR11" s="437"/>
      <c r="AS11" s="437"/>
      <c r="AT11" s="438"/>
      <c r="AU11" s="439" t="s">
        <v>90</v>
      </c>
      <c r="AV11" s="440"/>
      <c r="AW11" s="440"/>
      <c r="AX11" s="440"/>
      <c r="AY11" s="441" t="s">
        <v>119</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120</v>
      </c>
      <c r="CE11" s="411"/>
      <c r="CF11" s="411"/>
      <c r="CG11" s="411"/>
      <c r="CH11" s="411"/>
      <c r="CI11" s="411"/>
      <c r="CJ11" s="411"/>
      <c r="CK11" s="411"/>
      <c r="CL11" s="411"/>
      <c r="CM11" s="411"/>
      <c r="CN11" s="411"/>
      <c r="CO11" s="411"/>
      <c r="CP11" s="411"/>
      <c r="CQ11" s="411"/>
      <c r="CR11" s="411"/>
      <c r="CS11" s="412"/>
      <c r="CT11" s="447" t="s">
        <v>121</v>
      </c>
      <c r="CU11" s="448"/>
      <c r="CV11" s="448"/>
      <c r="CW11" s="448"/>
      <c r="CX11" s="448"/>
      <c r="CY11" s="448"/>
      <c r="CZ11" s="448"/>
      <c r="DA11" s="449"/>
      <c r="DB11" s="447" t="s">
        <v>121</v>
      </c>
      <c r="DC11" s="448"/>
      <c r="DD11" s="448"/>
      <c r="DE11" s="448"/>
      <c r="DF11" s="448"/>
      <c r="DG11" s="448"/>
      <c r="DH11" s="448"/>
      <c r="DI11" s="449"/>
    </row>
    <row r="12" spans="1:119" ht="18.75" customHeight="1" x14ac:dyDescent="0.15">
      <c r="A12" s="169"/>
      <c r="B12" s="467" t="s">
        <v>122</v>
      </c>
      <c r="C12" s="468"/>
      <c r="D12" s="468"/>
      <c r="E12" s="468"/>
      <c r="F12" s="468"/>
      <c r="G12" s="468"/>
      <c r="H12" s="468"/>
      <c r="I12" s="468"/>
      <c r="J12" s="468"/>
      <c r="K12" s="469"/>
      <c r="L12" s="476" t="s">
        <v>123</v>
      </c>
      <c r="M12" s="477"/>
      <c r="N12" s="477"/>
      <c r="O12" s="477"/>
      <c r="P12" s="477"/>
      <c r="Q12" s="478"/>
      <c r="R12" s="479">
        <v>11140</v>
      </c>
      <c r="S12" s="480"/>
      <c r="T12" s="480"/>
      <c r="U12" s="480"/>
      <c r="V12" s="481"/>
      <c r="W12" s="482" t="s">
        <v>1</v>
      </c>
      <c r="X12" s="440"/>
      <c r="Y12" s="440"/>
      <c r="Z12" s="440"/>
      <c r="AA12" s="440"/>
      <c r="AB12" s="483"/>
      <c r="AC12" s="484" t="s">
        <v>124</v>
      </c>
      <c r="AD12" s="485"/>
      <c r="AE12" s="485"/>
      <c r="AF12" s="485"/>
      <c r="AG12" s="486"/>
      <c r="AH12" s="484" t="s">
        <v>125</v>
      </c>
      <c r="AI12" s="485"/>
      <c r="AJ12" s="485"/>
      <c r="AK12" s="485"/>
      <c r="AL12" s="487"/>
      <c r="AM12" s="436" t="s">
        <v>126</v>
      </c>
      <c r="AN12" s="437"/>
      <c r="AO12" s="437"/>
      <c r="AP12" s="437"/>
      <c r="AQ12" s="437"/>
      <c r="AR12" s="437"/>
      <c r="AS12" s="437"/>
      <c r="AT12" s="438"/>
      <c r="AU12" s="439" t="s">
        <v>127</v>
      </c>
      <c r="AV12" s="440"/>
      <c r="AW12" s="440"/>
      <c r="AX12" s="440"/>
      <c r="AY12" s="441" t="s">
        <v>128</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121</v>
      </c>
      <c r="CU12" s="448"/>
      <c r="CV12" s="448"/>
      <c r="CW12" s="448"/>
      <c r="CX12" s="448"/>
      <c r="CY12" s="448"/>
      <c r="CZ12" s="448"/>
      <c r="DA12" s="449"/>
      <c r="DB12" s="447" t="s">
        <v>121</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10945</v>
      </c>
      <c r="S13" s="492"/>
      <c r="T13" s="492"/>
      <c r="U13" s="492"/>
      <c r="V13" s="493"/>
      <c r="W13" s="423" t="s">
        <v>131</v>
      </c>
      <c r="X13" s="424"/>
      <c r="Y13" s="424"/>
      <c r="Z13" s="424"/>
      <c r="AA13" s="424"/>
      <c r="AB13" s="414"/>
      <c r="AC13" s="458">
        <v>599</v>
      </c>
      <c r="AD13" s="459"/>
      <c r="AE13" s="459"/>
      <c r="AF13" s="459"/>
      <c r="AG13" s="501"/>
      <c r="AH13" s="458">
        <v>778</v>
      </c>
      <c r="AI13" s="459"/>
      <c r="AJ13" s="459"/>
      <c r="AK13" s="459"/>
      <c r="AL13" s="460"/>
      <c r="AM13" s="436" t="s">
        <v>132</v>
      </c>
      <c r="AN13" s="437"/>
      <c r="AO13" s="437"/>
      <c r="AP13" s="437"/>
      <c r="AQ13" s="437"/>
      <c r="AR13" s="437"/>
      <c r="AS13" s="437"/>
      <c r="AT13" s="438"/>
      <c r="AU13" s="439" t="s">
        <v>127</v>
      </c>
      <c r="AV13" s="440"/>
      <c r="AW13" s="440"/>
      <c r="AX13" s="440"/>
      <c r="AY13" s="441" t="s">
        <v>133</v>
      </c>
      <c r="AZ13" s="442"/>
      <c r="BA13" s="442"/>
      <c r="BB13" s="442"/>
      <c r="BC13" s="442"/>
      <c r="BD13" s="442"/>
      <c r="BE13" s="442"/>
      <c r="BF13" s="442"/>
      <c r="BG13" s="442"/>
      <c r="BH13" s="442"/>
      <c r="BI13" s="442"/>
      <c r="BJ13" s="442"/>
      <c r="BK13" s="442"/>
      <c r="BL13" s="442"/>
      <c r="BM13" s="443"/>
      <c r="BN13" s="407">
        <v>136430</v>
      </c>
      <c r="BO13" s="408"/>
      <c r="BP13" s="408"/>
      <c r="BQ13" s="408"/>
      <c r="BR13" s="408"/>
      <c r="BS13" s="408"/>
      <c r="BT13" s="408"/>
      <c r="BU13" s="409"/>
      <c r="BV13" s="407">
        <v>117799</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4</v>
      </c>
      <c r="CU13" s="405"/>
      <c r="CV13" s="405"/>
      <c r="CW13" s="405"/>
      <c r="CX13" s="405"/>
      <c r="CY13" s="405"/>
      <c r="CZ13" s="405"/>
      <c r="DA13" s="406"/>
      <c r="DB13" s="404">
        <v>4.5</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11302</v>
      </c>
      <c r="S14" s="492"/>
      <c r="T14" s="492"/>
      <c r="U14" s="492"/>
      <c r="V14" s="493"/>
      <c r="W14" s="397"/>
      <c r="X14" s="398"/>
      <c r="Y14" s="398"/>
      <c r="Z14" s="398"/>
      <c r="AA14" s="398"/>
      <c r="AB14" s="387"/>
      <c r="AC14" s="494">
        <v>12.2</v>
      </c>
      <c r="AD14" s="495"/>
      <c r="AE14" s="495"/>
      <c r="AF14" s="495"/>
      <c r="AG14" s="496"/>
      <c r="AH14" s="494">
        <v>14.8</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121</v>
      </c>
      <c r="CU14" s="506"/>
      <c r="CV14" s="506"/>
      <c r="CW14" s="506"/>
      <c r="CX14" s="506"/>
      <c r="CY14" s="506"/>
      <c r="CZ14" s="506"/>
      <c r="DA14" s="507"/>
      <c r="DB14" s="505" t="s">
        <v>121</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11114</v>
      </c>
      <c r="S15" s="492"/>
      <c r="T15" s="492"/>
      <c r="U15" s="492"/>
      <c r="V15" s="493"/>
      <c r="W15" s="423" t="s">
        <v>137</v>
      </c>
      <c r="X15" s="424"/>
      <c r="Y15" s="424"/>
      <c r="Z15" s="424"/>
      <c r="AA15" s="424"/>
      <c r="AB15" s="414"/>
      <c r="AC15" s="458">
        <v>1223</v>
      </c>
      <c r="AD15" s="459"/>
      <c r="AE15" s="459"/>
      <c r="AF15" s="459"/>
      <c r="AG15" s="501"/>
      <c r="AH15" s="458">
        <v>1282</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1250936</v>
      </c>
      <c r="BO15" s="371"/>
      <c r="BP15" s="371"/>
      <c r="BQ15" s="371"/>
      <c r="BR15" s="371"/>
      <c r="BS15" s="371"/>
      <c r="BT15" s="371"/>
      <c r="BU15" s="372"/>
      <c r="BV15" s="370">
        <v>1250308</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24.8</v>
      </c>
      <c r="AD16" s="495"/>
      <c r="AE16" s="495"/>
      <c r="AF16" s="495"/>
      <c r="AG16" s="496"/>
      <c r="AH16" s="494">
        <v>24.4</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3320596</v>
      </c>
      <c r="BO16" s="408"/>
      <c r="BP16" s="408"/>
      <c r="BQ16" s="408"/>
      <c r="BR16" s="408"/>
      <c r="BS16" s="408"/>
      <c r="BT16" s="408"/>
      <c r="BU16" s="409"/>
      <c r="BV16" s="407">
        <v>3245319</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3107</v>
      </c>
      <c r="AD17" s="459"/>
      <c r="AE17" s="459"/>
      <c r="AF17" s="459"/>
      <c r="AG17" s="501"/>
      <c r="AH17" s="458">
        <v>3197</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1563076</v>
      </c>
      <c r="BO17" s="408"/>
      <c r="BP17" s="408"/>
      <c r="BQ17" s="408"/>
      <c r="BR17" s="408"/>
      <c r="BS17" s="408"/>
      <c r="BT17" s="408"/>
      <c r="BU17" s="409"/>
      <c r="BV17" s="407">
        <v>1562224</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32" t="s">
        <v>147</v>
      </c>
      <c r="C18" s="450"/>
      <c r="D18" s="450"/>
      <c r="E18" s="533"/>
      <c r="F18" s="533"/>
      <c r="G18" s="533"/>
      <c r="H18" s="533"/>
      <c r="I18" s="533"/>
      <c r="J18" s="533"/>
      <c r="K18" s="533"/>
      <c r="L18" s="534">
        <v>34.58</v>
      </c>
      <c r="M18" s="534"/>
      <c r="N18" s="534"/>
      <c r="O18" s="534"/>
      <c r="P18" s="534"/>
      <c r="Q18" s="534"/>
      <c r="R18" s="535"/>
      <c r="S18" s="535"/>
      <c r="T18" s="535"/>
      <c r="U18" s="535"/>
      <c r="V18" s="536"/>
      <c r="W18" s="425"/>
      <c r="X18" s="426"/>
      <c r="Y18" s="426"/>
      <c r="Z18" s="426"/>
      <c r="AA18" s="426"/>
      <c r="AB18" s="417"/>
      <c r="AC18" s="537">
        <v>63</v>
      </c>
      <c r="AD18" s="538"/>
      <c r="AE18" s="538"/>
      <c r="AF18" s="538"/>
      <c r="AG18" s="539"/>
      <c r="AH18" s="537">
        <v>60.8</v>
      </c>
      <c r="AI18" s="538"/>
      <c r="AJ18" s="538"/>
      <c r="AK18" s="538"/>
      <c r="AL18" s="540"/>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3074270</v>
      </c>
      <c r="BO18" s="408"/>
      <c r="BP18" s="408"/>
      <c r="BQ18" s="408"/>
      <c r="BR18" s="408"/>
      <c r="BS18" s="408"/>
      <c r="BT18" s="408"/>
      <c r="BU18" s="409"/>
      <c r="BV18" s="407">
        <v>3068260</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32" t="s">
        <v>149</v>
      </c>
      <c r="C19" s="450"/>
      <c r="D19" s="450"/>
      <c r="E19" s="533"/>
      <c r="F19" s="533"/>
      <c r="G19" s="533"/>
      <c r="H19" s="533"/>
      <c r="I19" s="533"/>
      <c r="J19" s="533"/>
      <c r="K19" s="533"/>
      <c r="L19" s="541">
        <v>329</v>
      </c>
      <c r="M19" s="541"/>
      <c r="N19" s="541"/>
      <c r="O19" s="541"/>
      <c r="P19" s="541"/>
      <c r="Q19" s="541"/>
      <c r="R19" s="542"/>
      <c r="S19" s="542"/>
      <c r="T19" s="542"/>
      <c r="U19" s="542"/>
      <c r="V19" s="543"/>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4497376</v>
      </c>
      <c r="BO19" s="408"/>
      <c r="BP19" s="408"/>
      <c r="BQ19" s="408"/>
      <c r="BR19" s="408"/>
      <c r="BS19" s="408"/>
      <c r="BT19" s="408"/>
      <c r="BU19" s="409"/>
      <c r="BV19" s="407">
        <v>4316332</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32" t="s">
        <v>151</v>
      </c>
      <c r="C20" s="450"/>
      <c r="D20" s="450"/>
      <c r="E20" s="533"/>
      <c r="F20" s="533"/>
      <c r="G20" s="533"/>
      <c r="H20" s="533"/>
      <c r="I20" s="533"/>
      <c r="J20" s="533"/>
      <c r="K20" s="533"/>
      <c r="L20" s="541">
        <v>4246</v>
      </c>
      <c r="M20" s="541"/>
      <c r="N20" s="541"/>
      <c r="O20" s="541"/>
      <c r="P20" s="541"/>
      <c r="Q20" s="541"/>
      <c r="R20" s="542"/>
      <c r="S20" s="542"/>
      <c r="T20" s="542"/>
      <c r="U20" s="542"/>
      <c r="V20" s="543"/>
      <c r="W20" s="425"/>
      <c r="X20" s="426"/>
      <c r="Y20" s="426"/>
      <c r="Z20" s="426"/>
      <c r="AA20" s="426"/>
      <c r="AB20" s="426"/>
      <c r="AC20" s="544"/>
      <c r="AD20" s="544"/>
      <c r="AE20" s="544"/>
      <c r="AF20" s="544"/>
      <c r="AG20" s="544"/>
      <c r="AH20" s="544"/>
      <c r="AI20" s="544"/>
      <c r="AJ20" s="544"/>
      <c r="AK20" s="544"/>
      <c r="AL20" s="545"/>
      <c r="AM20" s="546"/>
      <c r="AN20" s="462"/>
      <c r="AO20" s="462"/>
      <c r="AP20" s="462"/>
      <c r="AQ20" s="462"/>
      <c r="AR20" s="462"/>
      <c r="AS20" s="462"/>
      <c r="AT20" s="463"/>
      <c r="AU20" s="547"/>
      <c r="AV20" s="548"/>
      <c r="AW20" s="548"/>
      <c r="AX20" s="549"/>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23" t="s">
        <v>152</v>
      </c>
      <c r="C21" s="524"/>
      <c r="D21" s="524"/>
      <c r="E21" s="524"/>
      <c r="F21" s="524"/>
      <c r="G21" s="524"/>
      <c r="H21" s="524"/>
      <c r="I21" s="524"/>
      <c r="J21" s="524"/>
      <c r="K21" s="524"/>
      <c r="L21" s="524"/>
      <c r="M21" s="524"/>
      <c r="N21" s="524"/>
      <c r="O21" s="524"/>
      <c r="P21" s="524"/>
      <c r="Q21" s="524"/>
      <c r="R21" s="524"/>
      <c r="S21" s="524"/>
      <c r="T21" s="524"/>
      <c r="U21" s="524"/>
      <c r="V21" s="524"/>
      <c r="W21" s="524"/>
      <c r="X21" s="524"/>
      <c r="Y21" s="524"/>
      <c r="Z21" s="524"/>
      <c r="AA21" s="524"/>
      <c r="AB21" s="524"/>
      <c r="AC21" s="524"/>
      <c r="AD21" s="524"/>
      <c r="AE21" s="524"/>
      <c r="AF21" s="524"/>
      <c r="AG21" s="524"/>
      <c r="AH21" s="524"/>
      <c r="AI21" s="524"/>
      <c r="AJ21" s="524"/>
      <c r="AK21" s="524"/>
      <c r="AL21" s="524"/>
      <c r="AM21" s="524"/>
      <c r="AN21" s="524"/>
      <c r="AO21" s="524"/>
      <c r="AP21" s="524"/>
      <c r="AQ21" s="524"/>
      <c r="AR21" s="524"/>
      <c r="AS21" s="524"/>
      <c r="AT21" s="524"/>
      <c r="AU21" s="524"/>
      <c r="AV21" s="524"/>
      <c r="AW21" s="524"/>
      <c r="AX21" s="525"/>
      <c r="AY21" s="526"/>
      <c r="AZ21" s="527"/>
      <c r="BA21" s="527"/>
      <c r="BB21" s="527"/>
      <c r="BC21" s="527"/>
      <c r="BD21" s="527"/>
      <c r="BE21" s="527"/>
      <c r="BF21" s="527"/>
      <c r="BG21" s="527"/>
      <c r="BH21" s="527"/>
      <c r="BI21" s="527"/>
      <c r="BJ21" s="527"/>
      <c r="BK21" s="527"/>
      <c r="BL21" s="527"/>
      <c r="BM21" s="528"/>
      <c r="BN21" s="529"/>
      <c r="BO21" s="530"/>
      <c r="BP21" s="530"/>
      <c r="BQ21" s="530"/>
      <c r="BR21" s="530"/>
      <c r="BS21" s="530"/>
      <c r="BT21" s="530"/>
      <c r="BU21" s="531"/>
      <c r="BV21" s="529"/>
      <c r="BW21" s="530"/>
      <c r="BX21" s="530"/>
      <c r="BY21" s="530"/>
      <c r="BZ21" s="530"/>
      <c r="CA21" s="530"/>
      <c r="CB21" s="530"/>
      <c r="CC21" s="531"/>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2933878</v>
      </c>
      <c r="BO22" s="371"/>
      <c r="BP22" s="371"/>
      <c r="BQ22" s="371"/>
      <c r="BR22" s="371"/>
      <c r="BS22" s="371"/>
      <c r="BT22" s="371"/>
      <c r="BU22" s="372"/>
      <c r="BV22" s="370">
        <v>3204077</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2448720</v>
      </c>
      <c r="BO23" s="408"/>
      <c r="BP23" s="408"/>
      <c r="BQ23" s="408"/>
      <c r="BR23" s="408"/>
      <c r="BS23" s="408"/>
      <c r="BT23" s="408"/>
      <c r="BU23" s="409"/>
      <c r="BV23" s="407">
        <v>2696602</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7380</v>
      </c>
      <c r="R24" s="459"/>
      <c r="S24" s="459"/>
      <c r="T24" s="459"/>
      <c r="U24" s="459"/>
      <c r="V24" s="501"/>
      <c r="W24" s="553"/>
      <c r="X24" s="554"/>
      <c r="Y24" s="555"/>
      <c r="Z24" s="457" t="s">
        <v>162</v>
      </c>
      <c r="AA24" s="437"/>
      <c r="AB24" s="437"/>
      <c r="AC24" s="437"/>
      <c r="AD24" s="437"/>
      <c r="AE24" s="437"/>
      <c r="AF24" s="437"/>
      <c r="AG24" s="438"/>
      <c r="AH24" s="458">
        <v>97</v>
      </c>
      <c r="AI24" s="459"/>
      <c r="AJ24" s="459"/>
      <c r="AK24" s="459"/>
      <c r="AL24" s="501"/>
      <c r="AM24" s="458">
        <v>293134</v>
      </c>
      <c r="AN24" s="459"/>
      <c r="AO24" s="459"/>
      <c r="AP24" s="459"/>
      <c r="AQ24" s="459"/>
      <c r="AR24" s="501"/>
      <c r="AS24" s="458">
        <v>3022</v>
      </c>
      <c r="AT24" s="459"/>
      <c r="AU24" s="459"/>
      <c r="AV24" s="459"/>
      <c r="AW24" s="459"/>
      <c r="AX24" s="460"/>
      <c r="AY24" s="526" t="s">
        <v>163</v>
      </c>
      <c r="AZ24" s="527"/>
      <c r="BA24" s="527"/>
      <c r="BB24" s="527"/>
      <c r="BC24" s="527"/>
      <c r="BD24" s="527"/>
      <c r="BE24" s="527"/>
      <c r="BF24" s="527"/>
      <c r="BG24" s="527"/>
      <c r="BH24" s="527"/>
      <c r="BI24" s="527"/>
      <c r="BJ24" s="527"/>
      <c r="BK24" s="527"/>
      <c r="BL24" s="527"/>
      <c r="BM24" s="528"/>
      <c r="BN24" s="407">
        <v>1169901</v>
      </c>
      <c r="BO24" s="408"/>
      <c r="BP24" s="408"/>
      <c r="BQ24" s="408"/>
      <c r="BR24" s="408"/>
      <c r="BS24" s="408"/>
      <c r="BT24" s="408"/>
      <c r="BU24" s="409"/>
      <c r="BV24" s="407">
        <v>1242975</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2</v>
      </c>
      <c r="M25" s="459"/>
      <c r="N25" s="459"/>
      <c r="O25" s="459"/>
      <c r="P25" s="501"/>
      <c r="Q25" s="458">
        <v>5904</v>
      </c>
      <c r="R25" s="459"/>
      <c r="S25" s="459"/>
      <c r="T25" s="459"/>
      <c r="U25" s="459"/>
      <c r="V25" s="501"/>
      <c r="W25" s="553"/>
      <c r="X25" s="554"/>
      <c r="Y25" s="555"/>
      <c r="Z25" s="457" t="s">
        <v>165</v>
      </c>
      <c r="AA25" s="437"/>
      <c r="AB25" s="437"/>
      <c r="AC25" s="437"/>
      <c r="AD25" s="437"/>
      <c r="AE25" s="437"/>
      <c r="AF25" s="437"/>
      <c r="AG25" s="438"/>
      <c r="AH25" s="458" t="s">
        <v>121</v>
      </c>
      <c r="AI25" s="459"/>
      <c r="AJ25" s="459"/>
      <c r="AK25" s="459"/>
      <c r="AL25" s="501"/>
      <c r="AM25" s="458" t="s">
        <v>121</v>
      </c>
      <c r="AN25" s="459"/>
      <c r="AO25" s="459"/>
      <c r="AP25" s="459"/>
      <c r="AQ25" s="459"/>
      <c r="AR25" s="501"/>
      <c r="AS25" s="458" t="s">
        <v>121</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957726</v>
      </c>
      <c r="BO25" s="371"/>
      <c r="BP25" s="371"/>
      <c r="BQ25" s="371"/>
      <c r="BR25" s="371"/>
      <c r="BS25" s="371"/>
      <c r="BT25" s="371"/>
      <c r="BU25" s="372"/>
      <c r="BV25" s="370">
        <v>319929</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5462</v>
      </c>
      <c r="R26" s="459"/>
      <c r="S26" s="459"/>
      <c r="T26" s="459"/>
      <c r="U26" s="459"/>
      <c r="V26" s="501"/>
      <c r="W26" s="553"/>
      <c r="X26" s="554"/>
      <c r="Y26" s="555"/>
      <c r="Z26" s="457" t="s">
        <v>168</v>
      </c>
      <c r="AA26" s="559"/>
      <c r="AB26" s="559"/>
      <c r="AC26" s="559"/>
      <c r="AD26" s="559"/>
      <c r="AE26" s="559"/>
      <c r="AF26" s="559"/>
      <c r="AG26" s="560"/>
      <c r="AH26" s="458" t="s">
        <v>121</v>
      </c>
      <c r="AI26" s="459"/>
      <c r="AJ26" s="459"/>
      <c r="AK26" s="459"/>
      <c r="AL26" s="501"/>
      <c r="AM26" s="458" t="s">
        <v>121</v>
      </c>
      <c r="AN26" s="459"/>
      <c r="AO26" s="459"/>
      <c r="AP26" s="459"/>
      <c r="AQ26" s="459"/>
      <c r="AR26" s="501"/>
      <c r="AS26" s="458" t="s">
        <v>121</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121</v>
      </c>
      <c r="BO26" s="408"/>
      <c r="BP26" s="408"/>
      <c r="BQ26" s="408"/>
      <c r="BR26" s="408"/>
      <c r="BS26" s="408"/>
      <c r="BT26" s="408"/>
      <c r="BU26" s="409"/>
      <c r="BV26" s="407" t="s">
        <v>121</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2990</v>
      </c>
      <c r="R27" s="459"/>
      <c r="S27" s="459"/>
      <c r="T27" s="459"/>
      <c r="U27" s="459"/>
      <c r="V27" s="501"/>
      <c r="W27" s="553"/>
      <c r="X27" s="554"/>
      <c r="Y27" s="555"/>
      <c r="Z27" s="457" t="s">
        <v>171</v>
      </c>
      <c r="AA27" s="437"/>
      <c r="AB27" s="437"/>
      <c r="AC27" s="437"/>
      <c r="AD27" s="437"/>
      <c r="AE27" s="437"/>
      <c r="AF27" s="437"/>
      <c r="AG27" s="438"/>
      <c r="AH27" s="458">
        <v>12</v>
      </c>
      <c r="AI27" s="459"/>
      <c r="AJ27" s="459"/>
      <c r="AK27" s="459"/>
      <c r="AL27" s="501"/>
      <c r="AM27" s="458">
        <v>33636</v>
      </c>
      <c r="AN27" s="459"/>
      <c r="AO27" s="459"/>
      <c r="AP27" s="459"/>
      <c r="AQ27" s="459"/>
      <c r="AR27" s="501"/>
      <c r="AS27" s="458">
        <v>2803</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9">
        <v>116500</v>
      </c>
      <c r="BO27" s="530"/>
      <c r="BP27" s="530"/>
      <c r="BQ27" s="530"/>
      <c r="BR27" s="530"/>
      <c r="BS27" s="530"/>
      <c r="BT27" s="530"/>
      <c r="BU27" s="531"/>
      <c r="BV27" s="529">
        <v>116500</v>
      </c>
      <c r="BW27" s="530"/>
      <c r="BX27" s="530"/>
      <c r="BY27" s="530"/>
      <c r="BZ27" s="530"/>
      <c r="CA27" s="530"/>
      <c r="CB27" s="530"/>
      <c r="CC27" s="531"/>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2492</v>
      </c>
      <c r="R28" s="459"/>
      <c r="S28" s="459"/>
      <c r="T28" s="459"/>
      <c r="U28" s="459"/>
      <c r="V28" s="501"/>
      <c r="W28" s="553"/>
      <c r="X28" s="554"/>
      <c r="Y28" s="555"/>
      <c r="Z28" s="457" t="s">
        <v>174</v>
      </c>
      <c r="AA28" s="437"/>
      <c r="AB28" s="437"/>
      <c r="AC28" s="437"/>
      <c r="AD28" s="437"/>
      <c r="AE28" s="437"/>
      <c r="AF28" s="437"/>
      <c r="AG28" s="438"/>
      <c r="AH28" s="458" t="s">
        <v>121</v>
      </c>
      <c r="AI28" s="459"/>
      <c r="AJ28" s="459"/>
      <c r="AK28" s="459"/>
      <c r="AL28" s="501"/>
      <c r="AM28" s="458" t="s">
        <v>121</v>
      </c>
      <c r="AN28" s="459"/>
      <c r="AO28" s="459"/>
      <c r="AP28" s="459"/>
      <c r="AQ28" s="459"/>
      <c r="AR28" s="501"/>
      <c r="AS28" s="458" t="s">
        <v>121</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1769385</v>
      </c>
      <c r="BO28" s="371"/>
      <c r="BP28" s="371"/>
      <c r="BQ28" s="371"/>
      <c r="BR28" s="371"/>
      <c r="BS28" s="371"/>
      <c r="BT28" s="371"/>
      <c r="BU28" s="372"/>
      <c r="BV28" s="370">
        <v>1612329</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10</v>
      </c>
      <c r="M29" s="459"/>
      <c r="N29" s="459"/>
      <c r="O29" s="459"/>
      <c r="P29" s="501"/>
      <c r="Q29" s="458">
        <v>1993</v>
      </c>
      <c r="R29" s="459"/>
      <c r="S29" s="459"/>
      <c r="T29" s="459"/>
      <c r="U29" s="459"/>
      <c r="V29" s="501"/>
      <c r="W29" s="556"/>
      <c r="X29" s="557"/>
      <c r="Y29" s="558"/>
      <c r="Z29" s="457" t="s">
        <v>177</v>
      </c>
      <c r="AA29" s="437"/>
      <c r="AB29" s="437"/>
      <c r="AC29" s="437"/>
      <c r="AD29" s="437"/>
      <c r="AE29" s="437"/>
      <c r="AF29" s="437"/>
      <c r="AG29" s="438"/>
      <c r="AH29" s="458">
        <v>109</v>
      </c>
      <c r="AI29" s="459"/>
      <c r="AJ29" s="459"/>
      <c r="AK29" s="459"/>
      <c r="AL29" s="501"/>
      <c r="AM29" s="458">
        <v>326770</v>
      </c>
      <c r="AN29" s="459"/>
      <c r="AO29" s="459"/>
      <c r="AP29" s="459"/>
      <c r="AQ29" s="459"/>
      <c r="AR29" s="501"/>
      <c r="AS29" s="458">
        <v>2998</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406243</v>
      </c>
      <c r="BO29" s="408"/>
      <c r="BP29" s="408"/>
      <c r="BQ29" s="408"/>
      <c r="BR29" s="408"/>
      <c r="BS29" s="408"/>
      <c r="BT29" s="408"/>
      <c r="BU29" s="409"/>
      <c r="BV29" s="407">
        <v>394181</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7">
        <v>96.1</v>
      </c>
      <c r="AI30" s="538"/>
      <c r="AJ30" s="538"/>
      <c r="AK30" s="538"/>
      <c r="AL30" s="538"/>
      <c r="AM30" s="538"/>
      <c r="AN30" s="538"/>
      <c r="AO30" s="538"/>
      <c r="AP30" s="538"/>
      <c r="AQ30" s="538"/>
      <c r="AR30" s="538"/>
      <c r="AS30" s="538"/>
      <c r="AT30" s="538"/>
      <c r="AU30" s="538"/>
      <c r="AV30" s="538"/>
      <c r="AW30" s="538"/>
      <c r="AX30" s="540"/>
      <c r="AY30" s="567"/>
      <c r="AZ30" s="568"/>
      <c r="BA30" s="568"/>
      <c r="BB30" s="569"/>
      <c r="BC30" s="526" t="s">
        <v>48</v>
      </c>
      <c r="BD30" s="527"/>
      <c r="BE30" s="527"/>
      <c r="BF30" s="527"/>
      <c r="BG30" s="527"/>
      <c r="BH30" s="527"/>
      <c r="BI30" s="527"/>
      <c r="BJ30" s="527"/>
      <c r="BK30" s="527"/>
      <c r="BL30" s="527"/>
      <c r="BM30" s="528"/>
      <c r="BN30" s="529">
        <v>678154</v>
      </c>
      <c r="BO30" s="530"/>
      <c r="BP30" s="530"/>
      <c r="BQ30" s="530"/>
      <c r="BR30" s="530"/>
      <c r="BS30" s="530"/>
      <c r="BT30" s="530"/>
      <c r="BU30" s="531"/>
      <c r="BV30" s="529">
        <v>678142</v>
      </c>
      <c r="BW30" s="530"/>
      <c r="BX30" s="530"/>
      <c r="BY30" s="530"/>
      <c r="BZ30" s="530"/>
      <c r="CA30" s="530"/>
      <c r="CB30" s="530"/>
      <c r="CC30" s="53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上板町国民健康保険特別会計</v>
      </c>
      <c r="X34" s="598"/>
      <c r="Y34" s="598"/>
      <c r="Z34" s="598"/>
      <c r="AA34" s="598"/>
      <c r="AB34" s="598"/>
      <c r="AC34" s="598"/>
      <c r="AD34" s="598"/>
      <c r="AE34" s="598"/>
      <c r="AF34" s="598"/>
      <c r="AG34" s="598"/>
      <c r="AH34" s="598"/>
      <c r="AI34" s="598"/>
      <c r="AJ34" s="598"/>
      <c r="AK34" s="598"/>
      <c r="AL34" s="169"/>
      <c r="AM34" s="597">
        <f>IF(AO34="","",MAX(C34:D43,U34:V43)+1)</f>
        <v>6</v>
      </c>
      <c r="AN34" s="597"/>
      <c r="AO34" s="598" t="str">
        <f>IF('各会計、関係団体の財政状況及び健全化判断比率'!B31="","",'各会計、関係団体の財政状況及び健全化判断比率'!B31)</f>
        <v>上板町水道事業会計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8</v>
      </c>
      <c r="BX34" s="597"/>
      <c r="BY34" s="598" t="str">
        <f>IF('各会計、関係団体の財政状況及び健全化判断比率'!B68="","",'各会計、関係団体の財政状況及び健全化判断比率'!B68)</f>
        <v>徳島県市町村議会議員公務災害補償等組合</v>
      </c>
      <c r="BZ34" s="598"/>
      <c r="CA34" s="598"/>
      <c r="CB34" s="598"/>
      <c r="CC34" s="598"/>
      <c r="CD34" s="598"/>
      <c r="CE34" s="598"/>
      <c r="CF34" s="598"/>
      <c r="CG34" s="598"/>
      <c r="CH34" s="598"/>
      <c r="CI34" s="598"/>
      <c r="CJ34" s="598"/>
      <c r="CK34" s="598"/>
      <c r="CL34" s="598"/>
      <c r="CM34" s="598"/>
      <c r="CN34" s="169"/>
      <c r="CO34" s="597">
        <f>IF(CQ34="","",MAX(C34:D43,U34:V43,AM34:AN43,BE34:BF43,BW34:BX43)+1)</f>
        <v>16</v>
      </c>
      <c r="CP34" s="597"/>
      <c r="CQ34" s="598" t="str">
        <f>IF('各会計、関係団体の財政状況及び健全化判断比率'!BS7="","",'各会計、関係団体の財政状況及び健全化判断比率'!BS7)</f>
        <v>上板町土地開発公社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f>IF(E35="","",C34+1)</f>
        <v>2</v>
      </c>
      <c r="D35" s="597"/>
      <c r="E35" s="598" t="str">
        <f>IF('各会計、関係団体の財政状況及び健全化判断比率'!B8="","",'各会計、関係団体の財政状況及び健全化判断比率'!B8)</f>
        <v>上板町住宅新築資金等貸付事業特別会計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上板町介護保険特別会計</v>
      </c>
      <c r="X35" s="598"/>
      <c r="Y35" s="598"/>
      <c r="Z35" s="598"/>
      <c r="AA35" s="598"/>
      <c r="AB35" s="598"/>
      <c r="AC35" s="598"/>
      <c r="AD35" s="598"/>
      <c r="AE35" s="598"/>
      <c r="AF35" s="598"/>
      <c r="AG35" s="598"/>
      <c r="AH35" s="598"/>
      <c r="AI35" s="598"/>
      <c r="AJ35" s="598"/>
      <c r="AK35" s="598"/>
      <c r="AL35" s="169"/>
      <c r="AM35" s="597">
        <f t="shared" ref="AM35:AM43" si="0">IF(AO35="","",AM34+1)</f>
        <v>7</v>
      </c>
      <c r="AN35" s="597"/>
      <c r="AO35" s="598" t="str">
        <f>IF('各会計、関係団体の財政状況及び健全化判断比率'!B32="","",'各会計、関係団体の財政状況及び健全化判断比率'!B32)</f>
        <v>上板町農業集落排水事業会計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9</v>
      </c>
      <c r="BX35" s="597"/>
      <c r="BY35" s="598" t="str">
        <f>IF('各会計、関係団体の財政状況及び健全化判断比率'!B69="","",'各会計、関係団体の財政状況及び健全化判断比率'!B69)</f>
        <v>徳島県市町村総合事務組合（一般会計）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5</v>
      </c>
      <c r="V36" s="597"/>
      <c r="W36" s="598" t="str">
        <f>IF('各会計、関係団体の財政状況及び健全化判断比率'!B30="","",'各会計、関係団体の財政状況及び健全化判断比率'!B30)</f>
        <v>上板町後期高齢者医療特別会計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10</v>
      </c>
      <c r="BX36" s="597"/>
      <c r="BY36" s="598" t="str">
        <f>IF('各会計、関係団体の財政状況及び健全化判断比率'!B70="","",'各会計、関係団体の財政状況及び健全化判断比率'!B70)</f>
        <v>徳島県市町村総合事務組合（徳島滞納整理機構特別会計）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11</v>
      </c>
      <c r="BX37" s="597"/>
      <c r="BY37" s="598" t="str">
        <f>IF('各会計、関係団体の財政状況及び健全化判断比率'!B71="","",'各会計、関係団体の財政状況及び健全化判断比率'!B71)</f>
        <v>阿北環境整備組合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12</v>
      </c>
      <c r="BX38" s="597"/>
      <c r="BY38" s="598" t="str">
        <f>IF('各会計、関係団体の財政状況及び健全化判断比率'!B72="","",'各会計、関係団体の財政状況及び健全化判断比率'!B72)</f>
        <v>中央広域環境施設組合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13</v>
      </c>
      <c r="BX39" s="597"/>
      <c r="BY39" s="598" t="str">
        <f>IF('各会計、関係団体の財政状況及び健全化判断比率'!B73="","",'各会計、関係団体の財政状況及び健全化判断比率'!B73)</f>
        <v>板野西部消防組合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14</v>
      </c>
      <c r="BX40" s="597"/>
      <c r="BY40" s="598" t="str">
        <f>IF('各会計、関係団体の財政状況及び健全化判断比率'!B74="","",'各会計、関係団体の財政状況及び健全化判断比率'!B74)</f>
        <v>徳島県後期高齢者医療広域連合（一般会計）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15</v>
      </c>
      <c r="BX41" s="597"/>
      <c r="BY41" s="598" t="str">
        <f>IF('各会計、関係団体の財政状況及び健全化判断比率'!B75="","",'各会計、関係団体の財政状況及び健全化判断比率'!B75)</f>
        <v>徳島県後期高齢者医療広域連合（後期高齢者医療事業会計）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WRrI32SJhb3mAn/4MGISw0SGhFHzbooUPJrDaTyhFwNF58iEjsFDou932/DQKt+fq5Jb5ZogRVDfPzPIbVL0Pg==" saltValue="xpnOPy1/ryPKW9iRHmkAO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1154798</v>
      </c>
      <c r="S5" s="613"/>
      <c r="T5" s="613"/>
      <c r="U5" s="613"/>
      <c r="V5" s="613"/>
      <c r="W5" s="613"/>
      <c r="X5" s="613"/>
      <c r="Y5" s="614"/>
      <c r="Z5" s="615">
        <v>19.600000000000001</v>
      </c>
      <c r="AA5" s="615"/>
      <c r="AB5" s="615"/>
      <c r="AC5" s="615"/>
      <c r="AD5" s="616">
        <v>1154798</v>
      </c>
      <c r="AE5" s="616"/>
      <c r="AF5" s="616"/>
      <c r="AG5" s="616"/>
      <c r="AH5" s="616"/>
      <c r="AI5" s="616"/>
      <c r="AJ5" s="616"/>
      <c r="AK5" s="616"/>
      <c r="AL5" s="617">
        <v>31.6</v>
      </c>
      <c r="AM5" s="618"/>
      <c r="AN5" s="618"/>
      <c r="AO5" s="619"/>
      <c r="AP5" s="609" t="s">
        <v>216</v>
      </c>
      <c r="AQ5" s="610"/>
      <c r="AR5" s="610"/>
      <c r="AS5" s="610"/>
      <c r="AT5" s="610"/>
      <c r="AU5" s="610"/>
      <c r="AV5" s="610"/>
      <c r="AW5" s="610"/>
      <c r="AX5" s="610"/>
      <c r="AY5" s="610"/>
      <c r="AZ5" s="610"/>
      <c r="BA5" s="610"/>
      <c r="BB5" s="610"/>
      <c r="BC5" s="610"/>
      <c r="BD5" s="610"/>
      <c r="BE5" s="610"/>
      <c r="BF5" s="611"/>
      <c r="BG5" s="623">
        <v>1154798</v>
      </c>
      <c r="BH5" s="624"/>
      <c r="BI5" s="624"/>
      <c r="BJ5" s="624"/>
      <c r="BK5" s="624"/>
      <c r="BL5" s="624"/>
      <c r="BM5" s="624"/>
      <c r="BN5" s="625"/>
      <c r="BO5" s="626">
        <v>100</v>
      </c>
      <c r="BP5" s="626"/>
      <c r="BQ5" s="626"/>
      <c r="BR5" s="626"/>
      <c r="BS5" s="627">
        <v>10601</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63745</v>
      </c>
      <c r="S6" s="624"/>
      <c r="T6" s="624"/>
      <c r="U6" s="624"/>
      <c r="V6" s="624"/>
      <c r="W6" s="624"/>
      <c r="X6" s="624"/>
      <c r="Y6" s="625"/>
      <c r="Z6" s="626">
        <v>1.1000000000000001</v>
      </c>
      <c r="AA6" s="626"/>
      <c r="AB6" s="626"/>
      <c r="AC6" s="626"/>
      <c r="AD6" s="627">
        <v>63745</v>
      </c>
      <c r="AE6" s="627"/>
      <c r="AF6" s="627"/>
      <c r="AG6" s="627"/>
      <c r="AH6" s="627"/>
      <c r="AI6" s="627"/>
      <c r="AJ6" s="627"/>
      <c r="AK6" s="627"/>
      <c r="AL6" s="628">
        <v>1.7</v>
      </c>
      <c r="AM6" s="629"/>
      <c r="AN6" s="629"/>
      <c r="AO6" s="630"/>
      <c r="AP6" s="620" t="s">
        <v>221</v>
      </c>
      <c r="AQ6" s="621"/>
      <c r="AR6" s="621"/>
      <c r="AS6" s="621"/>
      <c r="AT6" s="621"/>
      <c r="AU6" s="621"/>
      <c r="AV6" s="621"/>
      <c r="AW6" s="621"/>
      <c r="AX6" s="621"/>
      <c r="AY6" s="621"/>
      <c r="AZ6" s="621"/>
      <c r="BA6" s="621"/>
      <c r="BB6" s="621"/>
      <c r="BC6" s="621"/>
      <c r="BD6" s="621"/>
      <c r="BE6" s="621"/>
      <c r="BF6" s="622"/>
      <c r="BG6" s="623">
        <v>1154798</v>
      </c>
      <c r="BH6" s="624"/>
      <c r="BI6" s="624"/>
      <c r="BJ6" s="624"/>
      <c r="BK6" s="624"/>
      <c r="BL6" s="624"/>
      <c r="BM6" s="624"/>
      <c r="BN6" s="625"/>
      <c r="BO6" s="626">
        <v>100</v>
      </c>
      <c r="BP6" s="626"/>
      <c r="BQ6" s="626"/>
      <c r="BR6" s="626"/>
      <c r="BS6" s="627">
        <v>10601</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75827</v>
      </c>
      <c r="CS6" s="624"/>
      <c r="CT6" s="624"/>
      <c r="CU6" s="624"/>
      <c r="CV6" s="624"/>
      <c r="CW6" s="624"/>
      <c r="CX6" s="624"/>
      <c r="CY6" s="625"/>
      <c r="CZ6" s="617">
        <v>1.4</v>
      </c>
      <c r="DA6" s="618"/>
      <c r="DB6" s="618"/>
      <c r="DC6" s="634"/>
      <c r="DD6" s="632" t="s">
        <v>121</v>
      </c>
      <c r="DE6" s="624"/>
      <c r="DF6" s="624"/>
      <c r="DG6" s="624"/>
      <c r="DH6" s="624"/>
      <c r="DI6" s="624"/>
      <c r="DJ6" s="624"/>
      <c r="DK6" s="624"/>
      <c r="DL6" s="624"/>
      <c r="DM6" s="624"/>
      <c r="DN6" s="624"/>
      <c r="DO6" s="624"/>
      <c r="DP6" s="625"/>
      <c r="DQ6" s="632">
        <v>75826</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745</v>
      </c>
      <c r="S7" s="624"/>
      <c r="T7" s="624"/>
      <c r="U7" s="624"/>
      <c r="V7" s="624"/>
      <c r="W7" s="624"/>
      <c r="X7" s="624"/>
      <c r="Y7" s="625"/>
      <c r="Z7" s="626">
        <v>0</v>
      </c>
      <c r="AA7" s="626"/>
      <c r="AB7" s="626"/>
      <c r="AC7" s="626"/>
      <c r="AD7" s="627">
        <v>745</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464219</v>
      </c>
      <c r="BH7" s="624"/>
      <c r="BI7" s="624"/>
      <c r="BJ7" s="624"/>
      <c r="BK7" s="624"/>
      <c r="BL7" s="624"/>
      <c r="BM7" s="624"/>
      <c r="BN7" s="625"/>
      <c r="BO7" s="626">
        <v>40.200000000000003</v>
      </c>
      <c r="BP7" s="626"/>
      <c r="BQ7" s="626"/>
      <c r="BR7" s="626"/>
      <c r="BS7" s="627">
        <v>10601</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832507</v>
      </c>
      <c r="CS7" s="624"/>
      <c r="CT7" s="624"/>
      <c r="CU7" s="624"/>
      <c r="CV7" s="624"/>
      <c r="CW7" s="624"/>
      <c r="CX7" s="624"/>
      <c r="CY7" s="625"/>
      <c r="CZ7" s="626">
        <v>15.5</v>
      </c>
      <c r="DA7" s="626"/>
      <c r="DB7" s="626"/>
      <c r="DC7" s="626"/>
      <c r="DD7" s="632">
        <v>17816</v>
      </c>
      <c r="DE7" s="624"/>
      <c r="DF7" s="624"/>
      <c r="DG7" s="624"/>
      <c r="DH7" s="624"/>
      <c r="DI7" s="624"/>
      <c r="DJ7" s="624"/>
      <c r="DK7" s="624"/>
      <c r="DL7" s="624"/>
      <c r="DM7" s="624"/>
      <c r="DN7" s="624"/>
      <c r="DO7" s="624"/>
      <c r="DP7" s="625"/>
      <c r="DQ7" s="632">
        <v>709316</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17450</v>
      </c>
      <c r="S8" s="624"/>
      <c r="T8" s="624"/>
      <c r="U8" s="624"/>
      <c r="V8" s="624"/>
      <c r="W8" s="624"/>
      <c r="X8" s="624"/>
      <c r="Y8" s="625"/>
      <c r="Z8" s="626">
        <v>0.3</v>
      </c>
      <c r="AA8" s="626"/>
      <c r="AB8" s="626"/>
      <c r="AC8" s="626"/>
      <c r="AD8" s="627">
        <v>17450</v>
      </c>
      <c r="AE8" s="627"/>
      <c r="AF8" s="627"/>
      <c r="AG8" s="627"/>
      <c r="AH8" s="627"/>
      <c r="AI8" s="627"/>
      <c r="AJ8" s="627"/>
      <c r="AK8" s="627"/>
      <c r="AL8" s="628">
        <v>0.5</v>
      </c>
      <c r="AM8" s="629"/>
      <c r="AN8" s="629"/>
      <c r="AO8" s="630"/>
      <c r="AP8" s="620" t="s">
        <v>227</v>
      </c>
      <c r="AQ8" s="621"/>
      <c r="AR8" s="621"/>
      <c r="AS8" s="621"/>
      <c r="AT8" s="621"/>
      <c r="AU8" s="621"/>
      <c r="AV8" s="621"/>
      <c r="AW8" s="621"/>
      <c r="AX8" s="621"/>
      <c r="AY8" s="621"/>
      <c r="AZ8" s="621"/>
      <c r="BA8" s="621"/>
      <c r="BB8" s="621"/>
      <c r="BC8" s="621"/>
      <c r="BD8" s="621"/>
      <c r="BE8" s="621"/>
      <c r="BF8" s="622"/>
      <c r="BG8" s="623">
        <v>12960</v>
      </c>
      <c r="BH8" s="624"/>
      <c r="BI8" s="624"/>
      <c r="BJ8" s="624"/>
      <c r="BK8" s="624"/>
      <c r="BL8" s="624"/>
      <c r="BM8" s="624"/>
      <c r="BN8" s="625"/>
      <c r="BO8" s="626">
        <v>1.1000000000000001</v>
      </c>
      <c r="BP8" s="626"/>
      <c r="BQ8" s="626"/>
      <c r="BR8" s="626"/>
      <c r="BS8" s="627" t="s">
        <v>121</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2161671</v>
      </c>
      <c r="CS8" s="624"/>
      <c r="CT8" s="624"/>
      <c r="CU8" s="624"/>
      <c r="CV8" s="624"/>
      <c r="CW8" s="624"/>
      <c r="CX8" s="624"/>
      <c r="CY8" s="625"/>
      <c r="CZ8" s="626">
        <v>40.1</v>
      </c>
      <c r="DA8" s="626"/>
      <c r="DB8" s="626"/>
      <c r="DC8" s="626"/>
      <c r="DD8" s="632">
        <v>726</v>
      </c>
      <c r="DE8" s="624"/>
      <c r="DF8" s="624"/>
      <c r="DG8" s="624"/>
      <c r="DH8" s="624"/>
      <c r="DI8" s="624"/>
      <c r="DJ8" s="624"/>
      <c r="DK8" s="624"/>
      <c r="DL8" s="624"/>
      <c r="DM8" s="624"/>
      <c r="DN8" s="624"/>
      <c r="DO8" s="624"/>
      <c r="DP8" s="625"/>
      <c r="DQ8" s="632">
        <v>1305203</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22994</v>
      </c>
      <c r="S9" s="624"/>
      <c r="T9" s="624"/>
      <c r="U9" s="624"/>
      <c r="V9" s="624"/>
      <c r="W9" s="624"/>
      <c r="X9" s="624"/>
      <c r="Y9" s="625"/>
      <c r="Z9" s="626">
        <v>0.4</v>
      </c>
      <c r="AA9" s="626"/>
      <c r="AB9" s="626"/>
      <c r="AC9" s="626"/>
      <c r="AD9" s="627">
        <v>22994</v>
      </c>
      <c r="AE9" s="627"/>
      <c r="AF9" s="627"/>
      <c r="AG9" s="627"/>
      <c r="AH9" s="627"/>
      <c r="AI9" s="627"/>
      <c r="AJ9" s="627"/>
      <c r="AK9" s="627"/>
      <c r="AL9" s="628">
        <v>0.6</v>
      </c>
      <c r="AM9" s="629"/>
      <c r="AN9" s="629"/>
      <c r="AO9" s="630"/>
      <c r="AP9" s="620" t="s">
        <v>230</v>
      </c>
      <c r="AQ9" s="621"/>
      <c r="AR9" s="621"/>
      <c r="AS9" s="621"/>
      <c r="AT9" s="621"/>
      <c r="AU9" s="621"/>
      <c r="AV9" s="621"/>
      <c r="AW9" s="621"/>
      <c r="AX9" s="621"/>
      <c r="AY9" s="621"/>
      <c r="AZ9" s="621"/>
      <c r="BA9" s="621"/>
      <c r="BB9" s="621"/>
      <c r="BC9" s="621"/>
      <c r="BD9" s="621"/>
      <c r="BE9" s="621"/>
      <c r="BF9" s="622"/>
      <c r="BG9" s="623">
        <v>382706</v>
      </c>
      <c r="BH9" s="624"/>
      <c r="BI9" s="624"/>
      <c r="BJ9" s="624"/>
      <c r="BK9" s="624"/>
      <c r="BL9" s="624"/>
      <c r="BM9" s="624"/>
      <c r="BN9" s="625"/>
      <c r="BO9" s="626">
        <v>33.1</v>
      </c>
      <c r="BP9" s="626"/>
      <c r="BQ9" s="626"/>
      <c r="BR9" s="626"/>
      <c r="BS9" s="627" t="s">
        <v>121</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569124</v>
      </c>
      <c r="CS9" s="624"/>
      <c r="CT9" s="624"/>
      <c r="CU9" s="624"/>
      <c r="CV9" s="624"/>
      <c r="CW9" s="624"/>
      <c r="CX9" s="624"/>
      <c r="CY9" s="625"/>
      <c r="CZ9" s="626">
        <v>10.6</v>
      </c>
      <c r="DA9" s="626"/>
      <c r="DB9" s="626"/>
      <c r="DC9" s="626"/>
      <c r="DD9" s="632">
        <v>6154</v>
      </c>
      <c r="DE9" s="624"/>
      <c r="DF9" s="624"/>
      <c r="DG9" s="624"/>
      <c r="DH9" s="624"/>
      <c r="DI9" s="624"/>
      <c r="DJ9" s="624"/>
      <c r="DK9" s="624"/>
      <c r="DL9" s="624"/>
      <c r="DM9" s="624"/>
      <c r="DN9" s="624"/>
      <c r="DO9" s="624"/>
      <c r="DP9" s="625"/>
      <c r="DQ9" s="632">
        <v>472568</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121</v>
      </c>
      <c r="S10" s="624"/>
      <c r="T10" s="624"/>
      <c r="U10" s="624"/>
      <c r="V10" s="624"/>
      <c r="W10" s="624"/>
      <c r="X10" s="624"/>
      <c r="Y10" s="625"/>
      <c r="Z10" s="626" t="s">
        <v>121</v>
      </c>
      <c r="AA10" s="626"/>
      <c r="AB10" s="626"/>
      <c r="AC10" s="626"/>
      <c r="AD10" s="627" t="s">
        <v>121</v>
      </c>
      <c r="AE10" s="627"/>
      <c r="AF10" s="627"/>
      <c r="AG10" s="627"/>
      <c r="AH10" s="627"/>
      <c r="AI10" s="627"/>
      <c r="AJ10" s="627"/>
      <c r="AK10" s="627"/>
      <c r="AL10" s="628" t="s">
        <v>121</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29039</v>
      </c>
      <c r="BH10" s="624"/>
      <c r="BI10" s="624"/>
      <c r="BJ10" s="624"/>
      <c r="BK10" s="624"/>
      <c r="BL10" s="624"/>
      <c r="BM10" s="624"/>
      <c r="BN10" s="625"/>
      <c r="BO10" s="626">
        <v>2.5</v>
      </c>
      <c r="BP10" s="626"/>
      <c r="BQ10" s="626"/>
      <c r="BR10" s="626"/>
      <c r="BS10" s="627" t="s">
        <v>121</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t="s">
        <v>121</v>
      </c>
      <c r="CS10" s="624"/>
      <c r="CT10" s="624"/>
      <c r="CU10" s="624"/>
      <c r="CV10" s="624"/>
      <c r="CW10" s="624"/>
      <c r="CX10" s="624"/>
      <c r="CY10" s="625"/>
      <c r="CZ10" s="626" t="s">
        <v>121</v>
      </c>
      <c r="DA10" s="626"/>
      <c r="DB10" s="626"/>
      <c r="DC10" s="626"/>
      <c r="DD10" s="632" t="s">
        <v>121</v>
      </c>
      <c r="DE10" s="624"/>
      <c r="DF10" s="624"/>
      <c r="DG10" s="624"/>
      <c r="DH10" s="624"/>
      <c r="DI10" s="624"/>
      <c r="DJ10" s="624"/>
      <c r="DK10" s="624"/>
      <c r="DL10" s="624"/>
      <c r="DM10" s="624"/>
      <c r="DN10" s="624"/>
      <c r="DO10" s="624"/>
      <c r="DP10" s="625"/>
      <c r="DQ10" s="632" t="s">
        <v>121</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260498</v>
      </c>
      <c r="S11" s="624"/>
      <c r="T11" s="624"/>
      <c r="U11" s="624"/>
      <c r="V11" s="624"/>
      <c r="W11" s="624"/>
      <c r="X11" s="624"/>
      <c r="Y11" s="625"/>
      <c r="Z11" s="628">
        <v>4.4000000000000004</v>
      </c>
      <c r="AA11" s="629"/>
      <c r="AB11" s="629"/>
      <c r="AC11" s="635"/>
      <c r="AD11" s="632">
        <v>260498</v>
      </c>
      <c r="AE11" s="624"/>
      <c r="AF11" s="624"/>
      <c r="AG11" s="624"/>
      <c r="AH11" s="624"/>
      <c r="AI11" s="624"/>
      <c r="AJ11" s="624"/>
      <c r="AK11" s="625"/>
      <c r="AL11" s="628">
        <v>7.1</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39514</v>
      </c>
      <c r="BH11" s="624"/>
      <c r="BI11" s="624"/>
      <c r="BJ11" s="624"/>
      <c r="BK11" s="624"/>
      <c r="BL11" s="624"/>
      <c r="BM11" s="624"/>
      <c r="BN11" s="625"/>
      <c r="BO11" s="626">
        <v>3.4</v>
      </c>
      <c r="BP11" s="626"/>
      <c r="BQ11" s="626"/>
      <c r="BR11" s="626"/>
      <c r="BS11" s="627">
        <v>10601</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191490</v>
      </c>
      <c r="CS11" s="624"/>
      <c r="CT11" s="624"/>
      <c r="CU11" s="624"/>
      <c r="CV11" s="624"/>
      <c r="CW11" s="624"/>
      <c r="CX11" s="624"/>
      <c r="CY11" s="625"/>
      <c r="CZ11" s="626">
        <v>3.6</v>
      </c>
      <c r="DA11" s="626"/>
      <c r="DB11" s="626"/>
      <c r="DC11" s="626"/>
      <c r="DD11" s="632">
        <v>69947</v>
      </c>
      <c r="DE11" s="624"/>
      <c r="DF11" s="624"/>
      <c r="DG11" s="624"/>
      <c r="DH11" s="624"/>
      <c r="DI11" s="624"/>
      <c r="DJ11" s="624"/>
      <c r="DK11" s="624"/>
      <c r="DL11" s="624"/>
      <c r="DM11" s="624"/>
      <c r="DN11" s="624"/>
      <c r="DO11" s="624"/>
      <c r="DP11" s="625"/>
      <c r="DQ11" s="632">
        <v>128589</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v>3040</v>
      </c>
      <c r="S12" s="624"/>
      <c r="T12" s="624"/>
      <c r="U12" s="624"/>
      <c r="V12" s="624"/>
      <c r="W12" s="624"/>
      <c r="X12" s="624"/>
      <c r="Y12" s="625"/>
      <c r="Z12" s="626">
        <v>0.1</v>
      </c>
      <c r="AA12" s="626"/>
      <c r="AB12" s="626"/>
      <c r="AC12" s="626"/>
      <c r="AD12" s="627">
        <v>3040</v>
      </c>
      <c r="AE12" s="627"/>
      <c r="AF12" s="627"/>
      <c r="AG12" s="627"/>
      <c r="AH12" s="627"/>
      <c r="AI12" s="627"/>
      <c r="AJ12" s="627"/>
      <c r="AK12" s="627"/>
      <c r="AL12" s="628">
        <v>0.1</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549981</v>
      </c>
      <c r="BH12" s="624"/>
      <c r="BI12" s="624"/>
      <c r="BJ12" s="624"/>
      <c r="BK12" s="624"/>
      <c r="BL12" s="624"/>
      <c r="BM12" s="624"/>
      <c r="BN12" s="625"/>
      <c r="BO12" s="626">
        <v>47.6</v>
      </c>
      <c r="BP12" s="626"/>
      <c r="BQ12" s="626"/>
      <c r="BR12" s="626"/>
      <c r="BS12" s="627" t="s">
        <v>121</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38155</v>
      </c>
      <c r="CS12" s="624"/>
      <c r="CT12" s="624"/>
      <c r="CU12" s="624"/>
      <c r="CV12" s="624"/>
      <c r="CW12" s="624"/>
      <c r="CX12" s="624"/>
      <c r="CY12" s="625"/>
      <c r="CZ12" s="626">
        <v>0.7</v>
      </c>
      <c r="DA12" s="626"/>
      <c r="DB12" s="626"/>
      <c r="DC12" s="626"/>
      <c r="DD12" s="632" t="s">
        <v>121</v>
      </c>
      <c r="DE12" s="624"/>
      <c r="DF12" s="624"/>
      <c r="DG12" s="624"/>
      <c r="DH12" s="624"/>
      <c r="DI12" s="624"/>
      <c r="DJ12" s="624"/>
      <c r="DK12" s="624"/>
      <c r="DL12" s="624"/>
      <c r="DM12" s="624"/>
      <c r="DN12" s="624"/>
      <c r="DO12" s="624"/>
      <c r="DP12" s="625"/>
      <c r="DQ12" s="632">
        <v>26588</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121</v>
      </c>
      <c r="S13" s="624"/>
      <c r="T13" s="624"/>
      <c r="U13" s="624"/>
      <c r="V13" s="624"/>
      <c r="W13" s="624"/>
      <c r="X13" s="624"/>
      <c r="Y13" s="625"/>
      <c r="Z13" s="626" t="s">
        <v>121</v>
      </c>
      <c r="AA13" s="626"/>
      <c r="AB13" s="626"/>
      <c r="AC13" s="626"/>
      <c r="AD13" s="627" t="s">
        <v>121</v>
      </c>
      <c r="AE13" s="627"/>
      <c r="AF13" s="627"/>
      <c r="AG13" s="627"/>
      <c r="AH13" s="627"/>
      <c r="AI13" s="627"/>
      <c r="AJ13" s="627"/>
      <c r="AK13" s="627"/>
      <c r="AL13" s="628" t="s">
        <v>121</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549775</v>
      </c>
      <c r="BH13" s="624"/>
      <c r="BI13" s="624"/>
      <c r="BJ13" s="624"/>
      <c r="BK13" s="624"/>
      <c r="BL13" s="624"/>
      <c r="BM13" s="624"/>
      <c r="BN13" s="625"/>
      <c r="BO13" s="626">
        <v>47.6</v>
      </c>
      <c r="BP13" s="626"/>
      <c r="BQ13" s="626"/>
      <c r="BR13" s="626"/>
      <c r="BS13" s="627" t="s">
        <v>121</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387545</v>
      </c>
      <c r="CS13" s="624"/>
      <c r="CT13" s="624"/>
      <c r="CU13" s="624"/>
      <c r="CV13" s="624"/>
      <c r="CW13" s="624"/>
      <c r="CX13" s="624"/>
      <c r="CY13" s="625"/>
      <c r="CZ13" s="626">
        <v>7.2</v>
      </c>
      <c r="DA13" s="626"/>
      <c r="DB13" s="626"/>
      <c r="DC13" s="626"/>
      <c r="DD13" s="632">
        <v>220554</v>
      </c>
      <c r="DE13" s="624"/>
      <c r="DF13" s="624"/>
      <c r="DG13" s="624"/>
      <c r="DH13" s="624"/>
      <c r="DI13" s="624"/>
      <c r="DJ13" s="624"/>
      <c r="DK13" s="624"/>
      <c r="DL13" s="624"/>
      <c r="DM13" s="624"/>
      <c r="DN13" s="624"/>
      <c r="DO13" s="624"/>
      <c r="DP13" s="625"/>
      <c r="DQ13" s="632">
        <v>248340</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121</v>
      </c>
      <c r="S14" s="624"/>
      <c r="T14" s="624"/>
      <c r="U14" s="624"/>
      <c r="V14" s="624"/>
      <c r="W14" s="624"/>
      <c r="X14" s="624"/>
      <c r="Y14" s="625"/>
      <c r="Z14" s="626" t="s">
        <v>121</v>
      </c>
      <c r="AA14" s="626"/>
      <c r="AB14" s="626"/>
      <c r="AC14" s="626"/>
      <c r="AD14" s="627" t="s">
        <v>121</v>
      </c>
      <c r="AE14" s="627"/>
      <c r="AF14" s="627"/>
      <c r="AG14" s="627"/>
      <c r="AH14" s="627"/>
      <c r="AI14" s="627"/>
      <c r="AJ14" s="627"/>
      <c r="AK14" s="627"/>
      <c r="AL14" s="628" t="s">
        <v>121</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55076</v>
      </c>
      <c r="BH14" s="624"/>
      <c r="BI14" s="624"/>
      <c r="BJ14" s="624"/>
      <c r="BK14" s="624"/>
      <c r="BL14" s="624"/>
      <c r="BM14" s="624"/>
      <c r="BN14" s="625"/>
      <c r="BO14" s="626">
        <v>4.8</v>
      </c>
      <c r="BP14" s="626"/>
      <c r="BQ14" s="626"/>
      <c r="BR14" s="626"/>
      <c r="BS14" s="627" t="s">
        <v>121</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204869</v>
      </c>
      <c r="CS14" s="624"/>
      <c r="CT14" s="624"/>
      <c r="CU14" s="624"/>
      <c r="CV14" s="624"/>
      <c r="CW14" s="624"/>
      <c r="CX14" s="624"/>
      <c r="CY14" s="625"/>
      <c r="CZ14" s="626">
        <v>3.8</v>
      </c>
      <c r="DA14" s="626"/>
      <c r="DB14" s="626"/>
      <c r="DC14" s="626"/>
      <c r="DD14" s="632" t="s">
        <v>121</v>
      </c>
      <c r="DE14" s="624"/>
      <c r="DF14" s="624"/>
      <c r="DG14" s="624"/>
      <c r="DH14" s="624"/>
      <c r="DI14" s="624"/>
      <c r="DJ14" s="624"/>
      <c r="DK14" s="624"/>
      <c r="DL14" s="624"/>
      <c r="DM14" s="624"/>
      <c r="DN14" s="624"/>
      <c r="DO14" s="624"/>
      <c r="DP14" s="625"/>
      <c r="DQ14" s="632">
        <v>201314</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6051</v>
      </c>
      <c r="S15" s="624"/>
      <c r="T15" s="624"/>
      <c r="U15" s="624"/>
      <c r="V15" s="624"/>
      <c r="W15" s="624"/>
      <c r="X15" s="624"/>
      <c r="Y15" s="625"/>
      <c r="Z15" s="626">
        <v>0.1</v>
      </c>
      <c r="AA15" s="626"/>
      <c r="AB15" s="626"/>
      <c r="AC15" s="626"/>
      <c r="AD15" s="627">
        <v>6051</v>
      </c>
      <c r="AE15" s="627"/>
      <c r="AF15" s="627"/>
      <c r="AG15" s="627"/>
      <c r="AH15" s="627"/>
      <c r="AI15" s="627"/>
      <c r="AJ15" s="627"/>
      <c r="AK15" s="627"/>
      <c r="AL15" s="628">
        <v>0.2</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85522</v>
      </c>
      <c r="BH15" s="624"/>
      <c r="BI15" s="624"/>
      <c r="BJ15" s="624"/>
      <c r="BK15" s="624"/>
      <c r="BL15" s="624"/>
      <c r="BM15" s="624"/>
      <c r="BN15" s="625"/>
      <c r="BO15" s="626">
        <v>7.4</v>
      </c>
      <c r="BP15" s="626"/>
      <c r="BQ15" s="626"/>
      <c r="BR15" s="626"/>
      <c r="BS15" s="627" t="s">
        <v>121</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590453</v>
      </c>
      <c r="CS15" s="624"/>
      <c r="CT15" s="624"/>
      <c r="CU15" s="624"/>
      <c r="CV15" s="624"/>
      <c r="CW15" s="624"/>
      <c r="CX15" s="624"/>
      <c r="CY15" s="625"/>
      <c r="CZ15" s="626">
        <v>11</v>
      </c>
      <c r="DA15" s="626"/>
      <c r="DB15" s="626"/>
      <c r="DC15" s="626"/>
      <c r="DD15" s="632">
        <v>35739</v>
      </c>
      <c r="DE15" s="624"/>
      <c r="DF15" s="624"/>
      <c r="DG15" s="624"/>
      <c r="DH15" s="624"/>
      <c r="DI15" s="624"/>
      <c r="DJ15" s="624"/>
      <c r="DK15" s="624"/>
      <c r="DL15" s="624"/>
      <c r="DM15" s="624"/>
      <c r="DN15" s="624"/>
      <c r="DO15" s="624"/>
      <c r="DP15" s="625"/>
      <c r="DQ15" s="632">
        <v>500092</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18127</v>
      </c>
      <c r="S16" s="624"/>
      <c r="T16" s="624"/>
      <c r="U16" s="624"/>
      <c r="V16" s="624"/>
      <c r="W16" s="624"/>
      <c r="X16" s="624"/>
      <c r="Y16" s="625"/>
      <c r="Z16" s="626">
        <v>0.3</v>
      </c>
      <c r="AA16" s="626"/>
      <c r="AB16" s="626"/>
      <c r="AC16" s="626"/>
      <c r="AD16" s="627">
        <v>18127</v>
      </c>
      <c r="AE16" s="627"/>
      <c r="AF16" s="627"/>
      <c r="AG16" s="627"/>
      <c r="AH16" s="627"/>
      <c r="AI16" s="627"/>
      <c r="AJ16" s="627"/>
      <c r="AK16" s="627"/>
      <c r="AL16" s="628">
        <v>0.5</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121</v>
      </c>
      <c r="BH16" s="624"/>
      <c r="BI16" s="624"/>
      <c r="BJ16" s="624"/>
      <c r="BK16" s="624"/>
      <c r="BL16" s="624"/>
      <c r="BM16" s="624"/>
      <c r="BN16" s="625"/>
      <c r="BO16" s="626" t="s">
        <v>121</v>
      </c>
      <c r="BP16" s="626"/>
      <c r="BQ16" s="626"/>
      <c r="BR16" s="626"/>
      <c r="BS16" s="627" t="s">
        <v>121</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t="s">
        <v>121</v>
      </c>
      <c r="CS16" s="624"/>
      <c r="CT16" s="624"/>
      <c r="CU16" s="624"/>
      <c r="CV16" s="624"/>
      <c r="CW16" s="624"/>
      <c r="CX16" s="624"/>
      <c r="CY16" s="625"/>
      <c r="CZ16" s="626" t="s">
        <v>121</v>
      </c>
      <c r="DA16" s="626"/>
      <c r="DB16" s="626"/>
      <c r="DC16" s="626"/>
      <c r="DD16" s="632" t="s">
        <v>121</v>
      </c>
      <c r="DE16" s="624"/>
      <c r="DF16" s="624"/>
      <c r="DG16" s="624"/>
      <c r="DH16" s="624"/>
      <c r="DI16" s="624"/>
      <c r="DJ16" s="624"/>
      <c r="DK16" s="624"/>
      <c r="DL16" s="624"/>
      <c r="DM16" s="624"/>
      <c r="DN16" s="624"/>
      <c r="DO16" s="624"/>
      <c r="DP16" s="625"/>
      <c r="DQ16" s="632" t="s">
        <v>121</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52417</v>
      </c>
      <c r="S17" s="624"/>
      <c r="T17" s="624"/>
      <c r="U17" s="624"/>
      <c r="V17" s="624"/>
      <c r="W17" s="624"/>
      <c r="X17" s="624"/>
      <c r="Y17" s="625"/>
      <c r="Z17" s="626">
        <v>0.9</v>
      </c>
      <c r="AA17" s="626"/>
      <c r="AB17" s="626"/>
      <c r="AC17" s="626"/>
      <c r="AD17" s="627">
        <v>52417</v>
      </c>
      <c r="AE17" s="627"/>
      <c r="AF17" s="627"/>
      <c r="AG17" s="627"/>
      <c r="AH17" s="627"/>
      <c r="AI17" s="627"/>
      <c r="AJ17" s="627"/>
      <c r="AK17" s="627"/>
      <c r="AL17" s="628">
        <v>1.4</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121</v>
      </c>
      <c r="BH17" s="624"/>
      <c r="BI17" s="624"/>
      <c r="BJ17" s="624"/>
      <c r="BK17" s="624"/>
      <c r="BL17" s="624"/>
      <c r="BM17" s="624"/>
      <c r="BN17" s="625"/>
      <c r="BO17" s="626" t="s">
        <v>121</v>
      </c>
      <c r="BP17" s="626"/>
      <c r="BQ17" s="626"/>
      <c r="BR17" s="626"/>
      <c r="BS17" s="627" t="s">
        <v>121</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332720</v>
      </c>
      <c r="CS17" s="624"/>
      <c r="CT17" s="624"/>
      <c r="CU17" s="624"/>
      <c r="CV17" s="624"/>
      <c r="CW17" s="624"/>
      <c r="CX17" s="624"/>
      <c r="CY17" s="625"/>
      <c r="CZ17" s="626">
        <v>6.2</v>
      </c>
      <c r="DA17" s="626"/>
      <c r="DB17" s="626"/>
      <c r="DC17" s="626"/>
      <c r="DD17" s="632" t="s">
        <v>121</v>
      </c>
      <c r="DE17" s="624"/>
      <c r="DF17" s="624"/>
      <c r="DG17" s="624"/>
      <c r="DH17" s="624"/>
      <c r="DI17" s="624"/>
      <c r="DJ17" s="624"/>
      <c r="DK17" s="624"/>
      <c r="DL17" s="624"/>
      <c r="DM17" s="624"/>
      <c r="DN17" s="624"/>
      <c r="DO17" s="624"/>
      <c r="DP17" s="625"/>
      <c r="DQ17" s="632">
        <v>324509</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6440</v>
      </c>
      <c r="S18" s="624"/>
      <c r="T18" s="624"/>
      <c r="U18" s="624"/>
      <c r="V18" s="624"/>
      <c r="W18" s="624"/>
      <c r="X18" s="624"/>
      <c r="Y18" s="625"/>
      <c r="Z18" s="626">
        <v>0.1</v>
      </c>
      <c r="AA18" s="626"/>
      <c r="AB18" s="626"/>
      <c r="AC18" s="626"/>
      <c r="AD18" s="627">
        <v>6440</v>
      </c>
      <c r="AE18" s="627"/>
      <c r="AF18" s="627"/>
      <c r="AG18" s="627"/>
      <c r="AH18" s="627"/>
      <c r="AI18" s="627"/>
      <c r="AJ18" s="627"/>
      <c r="AK18" s="627"/>
      <c r="AL18" s="628">
        <v>0.2</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121</v>
      </c>
      <c r="BH18" s="624"/>
      <c r="BI18" s="624"/>
      <c r="BJ18" s="624"/>
      <c r="BK18" s="624"/>
      <c r="BL18" s="624"/>
      <c r="BM18" s="624"/>
      <c r="BN18" s="625"/>
      <c r="BO18" s="626" t="s">
        <v>121</v>
      </c>
      <c r="BP18" s="626"/>
      <c r="BQ18" s="626"/>
      <c r="BR18" s="626"/>
      <c r="BS18" s="627" t="s">
        <v>121</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121</v>
      </c>
      <c r="CS18" s="624"/>
      <c r="CT18" s="624"/>
      <c r="CU18" s="624"/>
      <c r="CV18" s="624"/>
      <c r="CW18" s="624"/>
      <c r="CX18" s="624"/>
      <c r="CY18" s="625"/>
      <c r="CZ18" s="626" t="s">
        <v>121</v>
      </c>
      <c r="DA18" s="626"/>
      <c r="DB18" s="626"/>
      <c r="DC18" s="626"/>
      <c r="DD18" s="632" t="s">
        <v>121</v>
      </c>
      <c r="DE18" s="624"/>
      <c r="DF18" s="624"/>
      <c r="DG18" s="624"/>
      <c r="DH18" s="624"/>
      <c r="DI18" s="624"/>
      <c r="DJ18" s="624"/>
      <c r="DK18" s="624"/>
      <c r="DL18" s="624"/>
      <c r="DM18" s="624"/>
      <c r="DN18" s="624"/>
      <c r="DO18" s="624"/>
      <c r="DP18" s="625"/>
      <c r="DQ18" s="632" t="s">
        <v>121</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43254</v>
      </c>
      <c r="S19" s="624"/>
      <c r="T19" s="624"/>
      <c r="U19" s="624"/>
      <c r="V19" s="624"/>
      <c r="W19" s="624"/>
      <c r="X19" s="624"/>
      <c r="Y19" s="625"/>
      <c r="Z19" s="626">
        <v>0.7</v>
      </c>
      <c r="AA19" s="626"/>
      <c r="AB19" s="626"/>
      <c r="AC19" s="626"/>
      <c r="AD19" s="627">
        <v>43254</v>
      </c>
      <c r="AE19" s="627"/>
      <c r="AF19" s="627"/>
      <c r="AG19" s="627"/>
      <c r="AH19" s="627"/>
      <c r="AI19" s="627"/>
      <c r="AJ19" s="627"/>
      <c r="AK19" s="627"/>
      <c r="AL19" s="628">
        <v>1.2</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t="s">
        <v>121</v>
      </c>
      <c r="BH19" s="624"/>
      <c r="BI19" s="624"/>
      <c r="BJ19" s="624"/>
      <c r="BK19" s="624"/>
      <c r="BL19" s="624"/>
      <c r="BM19" s="624"/>
      <c r="BN19" s="625"/>
      <c r="BO19" s="626" t="s">
        <v>121</v>
      </c>
      <c r="BP19" s="626"/>
      <c r="BQ19" s="626"/>
      <c r="BR19" s="626"/>
      <c r="BS19" s="627" t="s">
        <v>121</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121</v>
      </c>
      <c r="CS19" s="624"/>
      <c r="CT19" s="624"/>
      <c r="CU19" s="624"/>
      <c r="CV19" s="624"/>
      <c r="CW19" s="624"/>
      <c r="CX19" s="624"/>
      <c r="CY19" s="625"/>
      <c r="CZ19" s="626" t="s">
        <v>121</v>
      </c>
      <c r="DA19" s="626"/>
      <c r="DB19" s="626"/>
      <c r="DC19" s="626"/>
      <c r="DD19" s="632" t="s">
        <v>121</v>
      </c>
      <c r="DE19" s="624"/>
      <c r="DF19" s="624"/>
      <c r="DG19" s="624"/>
      <c r="DH19" s="624"/>
      <c r="DI19" s="624"/>
      <c r="DJ19" s="624"/>
      <c r="DK19" s="624"/>
      <c r="DL19" s="624"/>
      <c r="DM19" s="624"/>
      <c r="DN19" s="624"/>
      <c r="DO19" s="624"/>
      <c r="DP19" s="625"/>
      <c r="DQ19" s="632" t="s">
        <v>121</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2723</v>
      </c>
      <c r="S20" s="624"/>
      <c r="T20" s="624"/>
      <c r="U20" s="624"/>
      <c r="V20" s="624"/>
      <c r="W20" s="624"/>
      <c r="X20" s="624"/>
      <c r="Y20" s="625"/>
      <c r="Z20" s="626">
        <v>0</v>
      </c>
      <c r="AA20" s="626"/>
      <c r="AB20" s="626"/>
      <c r="AC20" s="626"/>
      <c r="AD20" s="627">
        <v>2723</v>
      </c>
      <c r="AE20" s="627"/>
      <c r="AF20" s="627"/>
      <c r="AG20" s="627"/>
      <c r="AH20" s="627"/>
      <c r="AI20" s="627"/>
      <c r="AJ20" s="627"/>
      <c r="AK20" s="627"/>
      <c r="AL20" s="628">
        <v>0.1</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t="s">
        <v>121</v>
      </c>
      <c r="BH20" s="624"/>
      <c r="BI20" s="624"/>
      <c r="BJ20" s="624"/>
      <c r="BK20" s="624"/>
      <c r="BL20" s="624"/>
      <c r="BM20" s="624"/>
      <c r="BN20" s="625"/>
      <c r="BO20" s="626" t="s">
        <v>121</v>
      </c>
      <c r="BP20" s="626"/>
      <c r="BQ20" s="626"/>
      <c r="BR20" s="626"/>
      <c r="BS20" s="627" t="s">
        <v>121</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5384361</v>
      </c>
      <c r="CS20" s="624"/>
      <c r="CT20" s="624"/>
      <c r="CU20" s="624"/>
      <c r="CV20" s="624"/>
      <c r="CW20" s="624"/>
      <c r="CX20" s="624"/>
      <c r="CY20" s="625"/>
      <c r="CZ20" s="626">
        <v>100</v>
      </c>
      <c r="DA20" s="626"/>
      <c r="DB20" s="626"/>
      <c r="DC20" s="626"/>
      <c r="DD20" s="632">
        <v>350936</v>
      </c>
      <c r="DE20" s="624"/>
      <c r="DF20" s="624"/>
      <c r="DG20" s="624"/>
      <c r="DH20" s="624"/>
      <c r="DI20" s="624"/>
      <c r="DJ20" s="624"/>
      <c r="DK20" s="624"/>
      <c r="DL20" s="624"/>
      <c r="DM20" s="624"/>
      <c r="DN20" s="624"/>
      <c r="DO20" s="624"/>
      <c r="DP20" s="625"/>
      <c r="DQ20" s="632">
        <v>3992345</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2180488</v>
      </c>
      <c r="S21" s="624"/>
      <c r="T21" s="624"/>
      <c r="U21" s="624"/>
      <c r="V21" s="624"/>
      <c r="W21" s="624"/>
      <c r="X21" s="624"/>
      <c r="Y21" s="625"/>
      <c r="Z21" s="626">
        <v>37</v>
      </c>
      <c r="AA21" s="626"/>
      <c r="AB21" s="626"/>
      <c r="AC21" s="626"/>
      <c r="AD21" s="627">
        <v>2052390</v>
      </c>
      <c r="AE21" s="627"/>
      <c r="AF21" s="627"/>
      <c r="AG21" s="627"/>
      <c r="AH21" s="627"/>
      <c r="AI21" s="627"/>
      <c r="AJ21" s="627"/>
      <c r="AK21" s="627"/>
      <c r="AL21" s="628">
        <v>56.1</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t="s">
        <v>121</v>
      </c>
      <c r="BH21" s="624"/>
      <c r="BI21" s="624"/>
      <c r="BJ21" s="624"/>
      <c r="BK21" s="624"/>
      <c r="BL21" s="624"/>
      <c r="BM21" s="624"/>
      <c r="BN21" s="625"/>
      <c r="BO21" s="626" t="s">
        <v>121</v>
      </c>
      <c r="BP21" s="626"/>
      <c r="BQ21" s="626"/>
      <c r="BR21" s="626"/>
      <c r="BS21" s="627" t="s">
        <v>121</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2052390</v>
      </c>
      <c r="S22" s="624"/>
      <c r="T22" s="624"/>
      <c r="U22" s="624"/>
      <c r="V22" s="624"/>
      <c r="W22" s="624"/>
      <c r="X22" s="624"/>
      <c r="Y22" s="625"/>
      <c r="Z22" s="626">
        <v>34.799999999999997</v>
      </c>
      <c r="AA22" s="626"/>
      <c r="AB22" s="626"/>
      <c r="AC22" s="626"/>
      <c r="AD22" s="627">
        <v>2052390</v>
      </c>
      <c r="AE22" s="627"/>
      <c r="AF22" s="627"/>
      <c r="AG22" s="627"/>
      <c r="AH22" s="627"/>
      <c r="AI22" s="627"/>
      <c r="AJ22" s="627"/>
      <c r="AK22" s="627"/>
      <c r="AL22" s="628">
        <v>56.1</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121</v>
      </c>
      <c r="BH22" s="624"/>
      <c r="BI22" s="624"/>
      <c r="BJ22" s="624"/>
      <c r="BK22" s="624"/>
      <c r="BL22" s="624"/>
      <c r="BM22" s="624"/>
      <c r="BN22" s="625"/>
      <c r="BO22" s="626" t="s">
        <v>121</v>
      </c>
      <c r="BP22" s="626"/>
      <c r="BQ22" s="626"/>
      <c r="BR22" s="626"/>
      <c r="BS22" s="627" t="s">
        <v>121</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128098</v>
      </c>
      <c r="S23" s="624"/>
      <c r="T23" s="624"/>
      <c r="U23" s="624"/>
      <c r="V23" s="624"/>
      <c r="W23" s="624"/>
      <c r="X23" s="624"/>
      <c r="Y23" s="625"/>
      <c r="Z23" s="626">
        <v>2.2000000000000002</v>
      </c>
      <c r="AA23" s="626"/>
      <c r="AB23" s="626"/>
      <c r="AC23" s="626"/>
      <c r="AD23" s="627" t="s">
        <v>121</v>
      </c>
      <c r="AE23" s="627"/>
      <c r="AF23" s="627"/>
      <c r="AG23" s="627"/>
      <c r="AH23" s="627"/>
      <c r="AI23" s="627"/>
      <c r="AJ23" s="627"/>
      <c r="AK23" s="627"/>
      <c r="AL23" s="628" t="s">
        <v>121</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121</v>
      </c>
      <c r="BH23" s="624"/>
      <c r="BI23" s="624"/>
      <c r="BJ23" s="624"/>
      <c r="BK23" s="624"/>
      <c r="BL23" s="624"/>
      <c r="BM23" s="624"/>
      <c r="BN23" s="625"/>
      <c r="BO23" s="626" t="s">
        <v>121</v>
      </c>
      <c r="BP23" s="626"/>
      <c r="BQ23" s="626"/>
      <c r="BR23" s="626"/>
      <c r="BS23" s="627" t="s">
        <v>121</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121</v>
      </c>
      <c r="S24" s="624"/>
      <c r="T24" s="624"/>
      <c r="U24" s="624"/>
      <c r="V24" s="624"/>
      <c r="W24" s="624"/>
      <c r="X24" s="624"/>
      <c r="Y24" s="625"/>
      <c r="Z24" s="626" t="s">
        <v>121</v>
      </c>
      <c r="AA24" s="626"/>
      <c r="AB24" s="626"/>
      <c r="AC24" s="626"/>
      <c r="AD24" s="627" t="s">
        <v>121</v>
      </c>
      <c r="AE24" s="627"/>
      <c r="AF24" s="627"/>
      <c r="AG24" s="627"/>
      <c r="AH24" s="627"/>
      <c r="AI24" s="627"/>
      <c r="AJ24" s="627"/>
      <c r="AK24" s="627"/>
      <c r="AL24" s="628" t="s">
        <v>121</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121</v>
      </c>
      <c r="BH24" s="624"/>
      <c r="BI24" s="624"/>
      <c r="BJ24" s="624"/>
      <c r="BK24" s="624"/>
      <c r="BL24" s="624"/>
      <c r="BM24" s="624"/>
      <c r="BN24" s="625"/>
      <c r="BO24" s="626" t="s">
        <v>121</v>
      </c>
      <c r="BP24" s="626"/>
      <c r="BQ24" s="626"/>
      <c r="BR24" s="626"/>
      <c r="BS24" s="627" t="s">
        <v>121</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2593200</v>
      </c>
      <c r="CS24" s="613"/>
      <c r="CT24" s="613"/>
      <c r="CU24" s="613"/>
      <c r="CV24" s="613"/>
      <c r="CW24" s="613"/>
      <c r="CX24" s="613"/>
      <c r="CY24" s="614"/>
      <c r="CZ24" s="617">
        <v>48.2</v>
      </c>
      <c r="DA24" s="618"/>
      <c r="DB24" s="618"/>
      <c r="DC24" s="634"/>
      <c r="DD24" s="657">
        <v>1809079</v>
      </c>
      <c r="DE24" s="613"/>
      <c r="DF24" s="613"/>
      <c r="DG24" s="613"/>
      <c r="DH24" s="613"/>
      <c r="DI24" s="613"/>
      <c r="DJ24" s="613"/>
      <c r="DK24" s="614"/>
      <c r="DL24" s="657">
        <v>1575799</v>
      </c>
      <c r="DM24" s="613"/>
      <c r="DN24" s="613"/>
      <c r="DO24" s="613"/>
      <c r="DP24" s="613"/>
      <c r="DQ24" s="613"/>
      <c r="DR24" s="613"/>
      <c r="DS24" s="613"/>
      <c r="DT24" s="613"/>
      <c r="DU24" s="613"/>
      <c r="DV24" s="614"/>
      <c r="DW24" s="617">
        <v>43</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3780353</v>
      </c>
      <c r="S25" s="624"/>
      <c r="T25" s="624"/>
      <c r="U25" s="624"/>
      <c r="V25" s="624"/>
      <c r="W25" s="624"/>
      <c r="X25" s="624"/>
      <c r="Y25" s="625"/>
      <c r="Z25" s="626">
        <v>64.2</v>
      </c>
      <c r="AA25" s="626"/>
      <c r="AB25" s="626"/>
      <c r="AC25" s="626"/>
      <c r="AD25" s="627">
        <v>3652255</v>
      </c>
      <c r="AE25" s="627"/>
      <c r="AF25" s="627"/>
      <c r="AG25" s="627"/>
      <c r="AH25" s="627"/>
      <c r="AI25" s="627"/>
      <c r="AJ25" s="627"/>
      <c r="AK25" s="627"/>
      <c r="AL25" s="628">
        <v>99.9</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121</v>
      </c>
      <c r="BH25" s="624"/>
      <c r="BI25" s="624"/>
      <c r="BJ25" s="624"/>
      <c r="BK25" s="624"/>
      <c r="BL25" s="624"/>
      <c r="BM25" s="624"/>
      <c r="BN25" s="625"/>
      <c r="BO25" s="626" t="s">
        <v>121</v>
      </c>
      <c r="BP25" s="626"/>
      <c r="BQ25" s="626"/>
      <c r="BR25" s="626"/>
      <c r="BS25" s="627" t="s">
        <v>121</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1163719</v>
      </c>
      <c r="CS25" s="653"/>
      <c r="CT25" s="653"/>
      <c r="CU25" s="653"/>
      <c r="CV25" s="653"/>
      <c r="CW25" s="653"/>
      <c r="CX25" s="653"/>
      <c r="CY25" s="654"/>
      <c r="CZ25" s="628">
        <v>21.6</v>
      </c>
      <c r="DA25" s="655"/>
      <c r="DB25" s="655"/>
      <c r="DC25" s="658"/>
      <c r="DD25" s="632">
        <v>1043536</v>
      </c>
      <c r="DE25" s="653"/>
      <c r="DF25" s="653"/>
      <c r="DG25" s="653"/>
      <c r="DH25" s="653"/>
      <c r="DI25" s="653"/>
      <c r="DJ25" s="653"/>
      <c r="DK25" s="654"/>
      <c r="DL25" s="632">
        <v>1006695</v>
      </c>
      <c r="DM25" s="653"/>
      <c r="DN25" s="653"/>
      <c r="DO25" s="653"/>
      <c r="DP25" s="653"/>
      <c r="DQ25" s="653"/>
      <c r="DR25" s="653"/>
      <c r="DS25" s="653"/>
      <c r="DT25" s="653"/>
      <c r="DU25" s="653"/>
      <c r="DV25" s="654"/>
      <c r="DW25" s="628">
        <v>27.5</v>
      </c>
      <c r="DX25" s="655"/>
      <c r="DY25" s="655"/>
      <c r="DZ25" s="655"/>
      <c r="EA25" s="655"/>
      <c r="EB25" s="655"/>
      <c r="EC25" s="656"/>
    </row>
    <row r="26" spans="2:133" ht="11.25" customHeight="1" x14ac:dyDescent="0.15">
      <c r="B26" s="620" t="s">
        <v>283</v>
      </c>
      <c r="C26" s="621"/>
      <c r="D26" s="621"/>
      <c r="E26" s="621"/>
      <c r="F26" s="621"/>
      <c r="G26" s="621"/>
      <c r="H26" s="621"/>
      <c r="I26" s="621"/>
      <c r="J26" s="621"/>
      <c r="K26" s="621"/>
      <c r="L26" s="621"/>
      <c r="M26" s="621"/>
      <c r="N26" s="621"/>
      <c r="O26" s="621"/>
      <c r="P26" s="621"/>
      <c r="Q26" s="622"/>
      <c r="R26" s="623">
        <v>1158</v>
      </c>
      <c r="S26" s="624"/>
      <c r="T26" s="624"/>
      <c r="U26" s="624"/>
      <c r="V26" s="624"/>
      <c r="W26" s="624"/>
      <c r="X26" s="624"/>
      <c r="Y26" s="625"/>
      <c r="Z26" s="626">
        <v>0</v>
      </c>
      <c r="AA26" s="626"/>
      <c r="AB26" s="626"/>
      <c r="AC26" s="626"/>
      <c r="AD26" s="627">
        <v>1158</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121</v>
      </c>
      <c r="BH26" s="624"/>
      <c r="BI26" s="624"/>
      <c r="BJ26" s="624"/>
      <c r="BK26" s="624"/>
      <c r="BL26" s="624"/>
      <c r="BM26" s="624"/>
      <c r="BN26" s="625"/>
      <c r="BO26" s="626" t="s">
        <v>121</v>
      </c>
      <c r="BP26" s="626"/>
      <c r="BQ26" s="626"/>
      <c r="BR26" s="626"/>
      <c r="BS26" s="627" t="s">
        <v>121</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665905</v>
      </c>
      <c r="CS26" s="624"/>
      <c r="CT26" s="624"/>
      <c r="CU26" s="624"/>
      <c r="CV26" s="624"/>
      <c r="CW26" s="624"/>
      <c r="CX26" s="624"/>
      <c r="CY26" s="625"/>
      <c r="CZ26" s="628">
        <v>12.4</v>
      </c>
      <c r="DA26" s="655"/>
      <c r="DB26" s="655"/>
      <c r="DC26" s="658"/>
      <c r="DD26" s="632">
        <v>578487</v>
      </c>
      <c r="DE26" s="624"/>
      <c r="DF26" s="624"/>
      <c r="DG26" s="624"/>
      <c r="DH26" s="624"/>
      <c r="DI26" s="624"/>
      <c r="DJ26" s="624"/>
      <c r="DK26" s="625"/>
      <c r="DL26" s="632" t="s">
        <v>121</v>
      </c>
      <c r="DM26" s="624"/>
      <c r="DN26" s="624"/>
      <c r="DO26" s="624"/>
      <c r="DP26" s="624"/>
      <c r="DQ26" s="624"/>
      <c r="DR26" s="624"/>
      <c r="DS26" s="624"/>
      <c r="DT26" s="624"/>
      <c r="DU26" s="624"/>
      <c r="DV26" s="625"/>
      <c r="DW26" s="628" t="s">
        <v>121</v>
      </c>
      <c r="DX26" s="655"/>
      <c r="DY26" s="655"/>
      <c r="DZ26" s="655"/>
      <c r="EA26" s="655"/>
      <c r="EB26" s="655"/>
      <c r="EC26" s="656"/>
    </row>
    <row r="27" spans="2:133" ht="11.25" customHeight="1" x14ac:dyDescent="0.15">
      <c r="B27" s="620" t="s">
        <v>286</v>
      </c>
      <c r="C27" s="621"/>
      <c r="D27" s="621"/>
      <c r="E27" s="621"/>
      <c r="F27" s="621"/>
      <c r="G27" s="621"/>
      <c r="H27" s="621"/>
      <c r="I27" s="621"/>
      <c r="J27" s="621"/>
      <c r="K27" s="621"/>
      <c r="L27" s="621"/>
      <c r="M27" s="621"/>
      <c r="N27" s="621"/>
      <c r="O27" s="621"/>
      <c r="P27" s="621"/>
      <c r="Q27" s="622"/>
      <c r="R27" s="623">
        <v>51863</v>
      </c>
      <c r="S27" s="624"/>
      <c r="T27" s="624"/>
      <c r="U27" s="624"/>
      <c r="V27" s="624"/>
      <c r="W27" s="624"/>
      <c r="X27" s="624"/>
      <c r="Y27" s="625"/>
      <c r="Z27" s="626">
        <v>0.9</v>
      </c>
      <c r="AA27" s="626"/>
      <c r="AB27" s="626"/>
      <c r="AC27" s="626"/>
      <c r="AD27" s="627" t="s">
        <v>121</v>
      </c>
      <c r="AE27" s="627"/>
      <c r="AF27" s="627"/>
      <c r="AG27" s="627"/>
      <c r="AH27" s="627"/>
      <c r="AI27" s="627"/>
      <c r="AJ27" s="627"/>
      <c r="AK27" s="627"/>
      <c r="AL27" s="628" t="s">
        <v>121</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1154798</v>
      </c>
      <c r="BH27" s="624"/>
      <c r="BI27" s="624"/>
      <c r="BJ27" s="624"/>
      <c r="BK27" s="624"/>
      <c r="BL27" s="624"/>
      <c r="BM27" s="624"/>
      <c r="BN27" s="625"/>
      <c r="BO27" s="626">
        <v>100</v>
      </c>
      <c r="BP27" s="626"/>
      <c r="BQ27" s="626"/>
      <c r="BR27" s="626"/>
      <c r="BS27" s="627">
        <v>10601</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1096761</v>
      </c>
      <c r="CS27" s="653"/>
      <c r="CT27" s="653"/>
      <c r="CU27" s="653"/>
      <c r="CV27" s="653"/>
      <c r="CW27" s="653"/>
      <c r="CX27" s="653"/>
      <c r="CY27" s="654"/>
      <c r="CZ27" s="628">
        <v>20.399999999999999</v>
      </c>
      <c r="DA27" s="655"/>
      <c r="DB27" s="655"/>
      <c r="DC27" s="658"/>
      <c r="DD27" s="632">
        <v>441034</v>
      </c>
      <c r="DE27" s="653"/>
      <c r="DF27" s="653"/>
      <c r="DG27" s="653"/>
      <c r="DH27" s="653"/>
      <c r="DI27" s="653"/>
      <c r="DJ27" s="653"/>
      <c r="DK27" s="654"/>
      <c r="DL27" s="632">
        <v>244595</v>
      </c>
      <c r="DM27" s="653"/>
      <c r="DN27" s="653"/>
      <c r="DO27" s="653"/>
      <c r="DP27" s="653"/>
      <c r="DQ27" s="653"/>
      <c r="DR27" s="653"/>
      <c r="DS27" s="653"/>
      <c r="DT27" s="653"/>
      <c r="DU27" s="653"/>
      <c r="DV27" s="654"/>
      <c r="DW27" s="628">
        <v>6.7</v>
      </c>
      <c r="DX27" s="655"/>
      <c r="DY27" s="655"/>
      <c r="DZ27" s="655"/>
      <c r="EA27" s="655"/>
      <c r="EB27" s="655"/>
      <c r="EC27" s="656"/>
    </row>
    <row r="28" spans="2:133" ht="11.25" customHeight="1" x14ac:dyDescent="0.15">
      <c r="B28" s="620" t="s">
        <v>289</v>
      </c>
      <c r="C28" s="621"/>
      <c r="D28" s="621"/>
      <c r="E28" s="621"/>
      <c r="F28" s="621"/>
      <c r="G28" s="621"/>
      <c r="H28" s="621"/>
      <c r="I28" s="621"/>
      <c r="J28" s="621"/>
      <c r="K28" s="621"/>
      <c r="L28" s="621"/>
      <c r="M28" s="621"/>
      <c r="N28" s="621"/>
      <c r="O28" s="621"/>
      <c r="P28" s="621"/>
      <c r="Q28" s="622"/>
      <c r="R28" s="623">
        <v>64328</v>
      </c>
      <c r="S28" s="624"/>
      <c r="T28" s="624"/>
      <c r="U28" s="624"/>
      <c r="V28" s="624"/>
      <c r="W28" s="624"/>
      <c r="X28" s="624"/>
      <c r="Y28" s="625"/>
      <c r="Z28" s="626">
        <v>1.1000000000000001</v>
      </c>
      <c r="AA28" s="626"/>
      <c r="AB28" s="626"/>
      <c r="AC28" s="626"/>
      <c r="AD28" s="627">
        <v>890</v>
      </c>
      <c r="AE28" s="627"/>
      <c r="AF28" s="627"/>
      <c r="AG28" s="627"/>
      <c r="AH28" s="627"/>
      <c r="AI28" s="627"/>
      <c r="AJ28" s="627"/>
      <c r="AK28" s="627"/>
      <c r="AL28" s="628">
        <v>0</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332720</v>
      </c>
      <c r="CS28" s="624"/>
      <c r="CT28" s="624"/>
      <c r="CU28" s="624"/>
      <c r="CV28" s="624"/>
      <c r="CW28" s="624"/>
      <c r="CX28" s="624"/>
      <c r="CY28" s="625"/>
      <c r="CZ28" s="628">
        <v>6.2</v>
      </c>
      <c r="DA28" s="655"/>
      <c r="DB28" s="655"/>
      <c r="DC28" s="658"/>
      <c r="DD28" s="632">
        <v>324509</v>
      </c>
      <c r="DE28" s="624"/>
      <c r="DF28" s="624"/>
      <c r="DG28" s="624"/>
      <c r="DH28" s="624"/>
      <c r="DI28" s="624"/>
      <c r="DJ28" s="624"/>
      <c r="DK28" s="625"/>
      <c r="DL28" s="632">
        <v>324509</v>
      </c>
      <c r="DM28" s="624"/>
      <c r="DN28" s="624"/>
      <c r="DO28" s="624"/>
      <c r="DP28" s="624"/>
      <c r="DQ28" s="624"/>
      <c r="DR28" s="624"/>
      <c r="DS28" s="624"/>
      <c r="DT28" s="624"/>
      <c r="DU28" s="624"/>
      <c r="DV28" s="625"/>
      <c r="DW28" s="628">
        <v>8.9</v>
      </c>
      <c r="DX28" s="655"/>
      <c r="DY28" s="655"/>
      <c r="DZ28" s="655"/>
      <c r="EA28" s="655"/>
      <c r="EB28" s="655"/>
      <c r="EC28" s="656"/>
    </row>
    <row r="29" spans="2:133" ht="11.25" customHeight="1" x14ac:dyDescent="0.15">
      <c r="B29" s="620" t="s">
        <v>291</v>
      </c>
      <c r="C29" s="621"/>
      <c r="D29" s="621"/>
      <c r="E29" s="621"/>
      <c r="F29" s="621"/>
      <c r="G29" s="621"/>
      <c r="H29" s="621"/>
      <c r="I29" s="621"/>
      <c r="J29" s="621"/>
      <c r="K29" s="621"/>
      <c r="L29" s="621"/>
      <c r="M29" s="621"/>
      <c r="N29" s="621"/>
      <c r="O29" s="621"/>
      <c r="P29" s="621"/>
      <c r="Q29" s="622"/>
      <c r="R29" s="623">
        <v>6783</v>
      </c>
      <c r="S29" s="624"/>
      <c r="T29" s="624"/>
      <c r="U29" s="624"/>
      <c r="V29" s="624"/>
      <c r="W29" s="624"/>
      <c r="X29" s="624"/>
      <c r="Y29" s="625"/>
      <c r="Z29" s="626">
        <v>0.1</v>
      </c>
      <c r="AA29" s="626"/>
      <c r="AB29" s="626"/>
      <c r="AC29" s="626"/>
      <c r="AD29" s="627" t="s">
        <v>121</v>
      </c>
      <c r="AE29" s="627"/>
      <c r="AF29" s="627"/>
      <c r="AG29" s="627"/>
      <c r="AH29" s="627"/>
      <c r="AI29" s="627"/>
      <c r="AJ29" s="627"/>
      <c r="AK29" s="627"/>
      <c r="AL29" s="628" t="s">
        <v>121</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292</v>
      </c>
      <c r="CE29" s="662"/>
      <c r="CF29" s="620" t="s">
        <v>66</v>
      </c>
      <c r="CG29" s="621"/>
      <c r="CH29" s="621"/>
      <c r="CI29" s="621"/>
      <c r="CJ29" s="621"/>
      <c r="CK29" s="621"/>
      <c r="CL29" s="621"/>
      <c r="CM29" s="621"/>
      <c r="CN29" s="621"/>
      <c r="CO29" s="621"/>
      <c r="CP29" s="621"/>
      <c r="CQ29" s="622"/>
      <c r="CR29" s="623">
        <v>332720</v>
      </c>
      <c r="CS29" s="653"/>
      <c r="CT29" s="653"/>
      <c r="CU29" s="653"/>
      <c r="CV29" s="653"/>
      <c r="CW29" s="653"/>
      <c r="CX29" s="653"/>
      <c r="CY29" s="654"/>
      <c r="CZ29" s="628">
        <v>6.2</v>
      </c>
      <c r="DA29" s="655"/>
      <c r="DB29" s="655"/>
      <c r="DC29" s="658"/>
      <c r="DD29" s="632">
        <v>324509</v>
      </c>
      <c r="DE29" s="653"/>
      <c r="DF29" s="653"/>
      <c r="DG29" s="653"/>
      <c r="DH29" s="653"/>
      <c r="DI29" s="653"/>
      <c r="DJ29" s="653"/>
      <c r="DK29" s="654"/>
      <c r="DL29" s="632">
        <v>324509</v>
      </c>
      <c r="DM29" s="653"/>
      <c r="DN29" s="653"/>
      <c r="DO29" s="653"/>
      <c r="DP29" s="653"/>
      <c r="DQ29" s="653"/>
      <c r="DR29" s="653"/>
      <c r="DS29" s="653"/>
      <c r="DT29" s="653"/>
      <c r="DU29" s="653"/>
      <c r="DV29" s="654"/>
      <c r="DW29" s="628">
        <v>8.9</v>
      </c>
      <c r="DX29" s="655"/>
      <c r="DY29" s="655"/>
      <c r="DZ29" s="655"/>
      <c r="EA29" s="655"/>
      <c r="EB29" s="655"/>
      <c r="EC29" s="656"/>
    </row>
    <row r="30" spans="2:133" ht="11.25" customHeight="1" x14ac:dyDescent="0.15">
      <c r="B30" s="620" t="s">
        <v>293</v>
      </c>
      <c r="C30" s="621"/>
      <c r="D30" s="621"/>
      <c r="E30" s="621"/>
      <c r="F30" s="621"/>
      <c r="G30" s="621"/>
      <c r="H30" s="621"/>
      <c r="I30" s="621"/>
      <c r="J30" s="621"/>
      <c r="K30" s="621"/>
      <c r="L30" s="621"/>
      <c r="M30" s="621"/>
      <c r="N30" s="621"/>
      <c r="O30" s="621"/>
      <c r="P30" s="621"/>
      <c r="Q30" s="622"/>
      <c r="R30" s="623">
        <v>835473</v>
      </c>
      <c r="S30" s="624"/>
      <c r="T30" s="624"/>
      <c r="U30" s="624"/>
      <c r="V30" s="624"/>
      <c r="W30" s="624"/>
      <c r="X30" s="624"/>
      <c r="Y30" s="625"/>
      <c r="Z30" s="626">
        <v>14.2</v>
      </c>
      <c r="AA30" s="626"/>
      <c r="AB30" s="626"/>
      <c r="AC30" s="626"/>
      <c r="AD30" s="627" t="s">
        <v>121</v>
      </c>
      <c r="AE30" s="627"/>
      <c r="AF30" s="627"/>
      <c r="AG30" s="627"/>
      <c r="AH30" s="627"/>
      <c r="AI30" s="627"/>
      <c r="AJ30" s="627"/>
      <c r="AK30" s="627"/>
      <c r="AL30" s="628" t="s">
        <v>121</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59"/>
      <c r="BI30" s="659"/>
      <c r="BJ30" s="659"/>
      <c r="BK30" s="659"/>
      <c r="BL30" s="659"/>
      <c r="BM30" s="659"/>
      <c r="BN30" s="659"/>
      <c r="BO30" s="659"/>
      <c r="BP30" s="659"/>
      <c r="BQ30" s="660"/>
      <c r="BR30" s="605" t="s">
        <v>295</v>
      </c>
      <c r="BS30" s="659"/>
      <c r="BT30" s="659"/>
      <c r="BU30" s="659"/>
      <c r="BV30" s="659"/>
      <c r="BW30" s="659"/>
      <c r="BX30" s="659"/>
      <c r="BY30" s="659"/>
      <c r="BZ30" s="659"/>
      <c r="CA30" s="659"/>
      <c r="CB30" s="660"/>
      <c r="CD30" s="663"/>
      <c r="CE30" s="664"/>
      <c r="CF30" s="620" t="s">
        <v>296</v>
      </c>
      <c r="CG30" s="621"/>
      <c r="CH30" s="621"/>
      <c r="CI30" s="621"/>
      <c r="CJ30" s="621"/>
      <c r="CK30" s="621"/>
      <c r="CL30" s="621"/>
      <c r="CM30" s="621"/>
      <c r="CN30" s="621"/>
      <c r="CO30" s="621"/>
      <c r="CP30" s="621"/>
      <c r="CQ30" s="622"/>
      <c r="CR30" s="623">
        <v>322999</v>
      </c>
      <c r="CS30" s="624"/>
      <c r="CT30" s="624"/>
      <c r="CU30" s="624"/>
      <c r="CV30" s="624"/>
      <c r="CW30" s="624"/>
      <c r="CX30" s="624"/>
      <c r="CY30" s="625"/>
      <c r="CZ30" s="628">
        <v>6</v>
      </c>
      <c r="DA30" s="655"/>
      <c r="DB30" s="655"/>
      <c r="DC30" s="658"/>
      <c r="DD30" s="632">
        <v>314788</v>
      </c>
      <c r="DE30" s="624"/>
      <c r="DF30" s="624"/>
      <c r="DG30" s="624"/>
      <c r="DH30" s="624"/>
      <c r="DI30" s="624"/>
      <c r="DJ30" s="624"/>
      <c r="DK30" s="625"/>
      <c r="DL30" s="632">
        <v>314788</v>
      </c>
      <c r="DM30" s="624"/>
      <c r="DN30" s="624"/>
      <c r="DO30" s="624"/>
      <c r="DP30" s="624"/>
      <c r="DQ30" s="624"/>
      <c r="DR30" s="624"/>
      <c r="DS30" s="624"/>
      <c r="DT30" s="624"/>
      <c r="DU30" s="624"/>
      <c r="DV30" s="625"/>
      <c r="DW30" s="628">
        <v>8.6</v>
      </c>
      <c r="DX30" s="655"/>
      <c r="DY30" s="655"/>
      <c r="DZ30" s="655"/>
      <c r="EA30" s="655"/>
      <c r="EB30" s="655"/>
      <c r="EC30" s="656"/>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121</v>
      </c>
      <c r="S31" s="624"/>
      <c r="T31" s="624"/>
      <c r="U31" s="624"/>
      <c r="V31" s="624"/>
      <c r="W31" s="624"/>
      <c r="X31" s="624"/>
      <c r="Y31" s="625"/>
      <c r="Z31" s="626" t="s">
        <v>121</v>
      </c>
      <c r="AA31" s="626"/>
      <c r="AB31" s="626"/>
      <c r="AC31" s="626"/>
      <c r="AD31" s="627" t="s">
        <v>121</v>
      </c>
      <c r="AE31" s="627"/>
      <c r="AF31" s="627"/>
      <c r="AG31" s="627"/>
      <c r="AH31" s="627"/>
      <c r="AI31" s="627"/>
      <c r="AJ31" s="627"/>
      <c r="AK31" s="627"/>
      <c r="AL31" s="628" t="s">
        <v>121</v>
      </c>
      <c r="AM31" s="629"/>
      <c r="AN31" s="629"/>
      <c r="AO31" s="630"/>
      <c r="AP31" s="671" t="s">
        <v>298</v>
      </c>
      <c r="AQ31" s="672"/>
      <c r="AR31" s="672"/>
      <c r="AS31" s="672"/>
      <c r="AT31" s="677" t="s">
        <v>299</v>
      </c>
      <c r="AU31" s="206"/>
      <c r="AV31" s="206"/>
      <c r="AW31" s="206"/>
      <c r="AX31" s="609" t="s">
        <v>177</v>
      </c>
      <c r="AY31" s="610"/>
      <c r="AZ31" s="610"/>
      <c r="BA31" s="610"/>
      <c r="BB31" s="610"/>
      <c r="BC31" s="610"/>
      <c r="BD31" s="610"/>
      <c r="BE31" s="610"/>
      <c r="BF31" s="611"/>
      <c r="BG31" s="670">
        <v>98.8</v>
      </c>
      <c r="BH31" s="667"/>
      <c r="BI31" s="667"/>
      <c r="BJ31" s="667"/>
      <c r="BK31" s="667"/>
      <c r="BL31" s="667"/>
      <c r="BM31" s="618">
        <v>96.1</v>
      </c>
      <c r="BN31" s="667"/>
      <c r="BO31" s="667"/>
      <c r="BP31" s="667"/>
      <c r="BQ31" s="668"/>
      <c r="BR31" s="670">
        <v>98.8</v>
      </c>
      <c r="BS31" s="667"/>
      <c r="BT31" s="667"/>
      <c r="BU31" s="667"/>
      <c r="BV31" s="667"/>
      <c r="BW31" s="667"/>
      <c r="BX31" s="618">
        <v>95.8</v>
      </c>
      <c r="BY31" s="667"/>
      <c r="BZ31" s="667"/>
      <c r="CA31" s="667"/>
      <c r="CB31" s="668"/>
      <c r="CD31" s="663"/>
      <c r="CE31" s="664"/>
      <c r="CF31" s="620" t="s">
        <v>300</v>
      </c>
      <c r="CG31" s="621"/>
      <c r="CH31" s="621"/>
      <c r="CI31" s="621"/>
      <c r="CJ31" s="621"/>
      <c r="CK31" s="621"/>
      <c r="CL31" s="621"/>
      <c r="CM31" s="621"/>
      <c r="CN31" s="621"/>
      <c r="CO31" s="621"/>
      <c r="CP31" s="621"/>
      <c r="CQ31" s="622"/>
      <c r="CR31" s="623">
        <v>9721</v>
      </c>
      <c r="CS31" s="653"/>
      <c r="CT31" s="653"/>
      <c r="CU31" s="653"/>
      <c r="CV31" s="653"/>
      <c r="CW31" s="653"/>
      <c r="CX31" s="653"/>
      <c r="CY31" s="654"/>
      <c r="CZ31" s="628">
        <v>0.2</v>
      </c>
      <c r="DA31" s="655"/>
      <c r="DB31" s="655"/>
      <c r="DC31" s="658"/>
      <c r="DD31" s="632">
        <v>9721</v>
      </c>
      <c r="DE31" s="653"/>
      <c r="DF31" s="653"/>
      <c r="DG31" s="653"/>
      <c r="DH31" s="653"/>
      <c r="DI31" s="653"/>
      <c r="DJ31" s="653"/>
      <c r="DK31" s="654"/>
      <c r="DL31" s="632">
        <v>9721</v>
      </c>
      <c r="DM31" s="653"/>
      <c r="DN31" s="653"/>
      <c r="DO31" s="653"/>
      <c r="DP31" s="653"/>
      <c r="DQ31" s="653"/>
      <c r="DR31" s="653"/>
      <c r="DS31" s="653"/>
      <c r="DT31" s="653"/>
      <c r="DU31" s="653"/>
      <c r="DV31" s="654"/>
      <c r="DW31" s="628">
        <v>0.3</v>
      </c>
      <c r="DX31" s="655"/>
      <c r="DY31" s="655"/>
      <c r="DZ31" s="655"/>
      <c r="EA31" s="655"/>
      <c r="EB31" s="655"/>
      <c r="EC31" s="656"/>
    </row>
    <row r="32" spans="2:133" ht="11.25" customHeight="1" x14ac:dyDescent="0.15">
      <c r="B32" s="620" t="s">
        <v>301</v>
      </c>
      <c r="C32" s="621"/>
      <c r="D32" s="621"/>
      <c r="E32" s="621"/>
      <c r="F32" s="621"/>
      <c r="G32" s="621"/>
      <c r="H32" s="621"/>
      <c r="I32" s="621"/>
      <c r="J32" s="621"/>
      <c r="K32" s="621"/>
      <c r="L32" s="621"/>
      <c r="M32" s="621"/>
      <c r="N32" s="621"/>
      <c r="O32" s="621"/>
      <c r="P32" s="621"/>
      <c r="Q32" s="622"/>
      <c r="R32" s="623">
        <v>435572</v>
      </c>
      <c r="S32" s="624"/>
      <c r="T32" s="624"/>
      <c r="U32" s="624"/>
      <c r="V32" s="624"/>
      <c r="W32" s="624"/>
      <c r="X32" s="624"/>
      <c r="Y32" s="625"/>
      <c r="Z32" s="626">
        <v>7.4</v>
      </c>
      <c r="AA32" s="626"/>
      <c r="AB32" s="626"/>
      <c r="AC32" s="626"/>
      <c r="AD32" s="627" t="s">
        <v>121</v>
      </c>
      <c r="AE32" s="627"/>
      <c r="AF32" s="627"/>
      <c r="AG32" s="627"/>
      <c r="AH32" s="627"/>
      <c r="AI32" s="627"/>
      <c r="AJ32" s="627"/>
      <c r="AK32" s="627"/>
      <c r="AL32" s="628" t="s">
        <v>121</v>
      </c>
      <c r="AM32" s="629"/>
      <c r="AN32" s="629"/>
      <c r="AO32" s="630"/>
      <c r="AP32" s="673"/>
      <c r="AQ32" s="674"/>
      <c r="AR32" s="674"/>
      <c r="AS32" s="674"/>
      <c r="AT32" s="678"/>
      <c r="AU32" s="202" t="s">
        <v>302</v>
      </c>
      <c r="AX32" s="620" t="s">
        <v>303</v>
      </c>
      <c r="AY32" s="621"/>
      <c r="AZ32" s="621"/>
      <c r="BA32" s="621"/>
      <c r="BB32" s="621"/>
      <c r="BC32" s="621"/>
      <c r="BD32" s="621"/>
      <c r="BE32" s="621"/>
      <c r="BF32" s="622"/>
      <c r="BG32" s="680">
        <v>99.3</v>
      </c>
      <c r="BH32" s="653"/>
      <c r="BI32" s="653"/>
      <c r="BJ32" s="653"/>
      <c r="BK32" s="653"/>
      <c r="BL32" s="653"/>
      <c r="BM32" s="629">
        <v>96.7</v>
      </c>
      <c r="BN32" s="653"/>
      <c r="BO32" s="653"/>
      <c r="BP32" s="653"/>
      <c r="BQ32" s="669"/>
      <c r="BR32" s="680">
        <v>99.3</v>
      </c>
      <c r="BS32" s="653"/>
      <c r="BT32" s="653"/>
      <c r="BU32" s="653"/>
      <c r="BV32" s="653"/>
      <c r="BW32" s="653"/>
      <c r="BX32" s="629">
        <v>95.7</v>
      </c>
      <c r="BY32" s="653"/>
      <c r="BZ32" s="653"/>
      <c r="CA32" s="653"/>
      <c r="CB32" s="669"/>
      <c r="CD32" s="665"/>
      <c r="CE32" s="666"/>
      <c r="CF32" s="620" t="s">
        <v>304</v>
      </c>
      <c r="CG32" s="621"/>
      <c r="CH32" s="621"/>
      <c r="CI32" s="621"/>
      <c r="CJ32" s="621"/>
      <c r="CK32" s="621"/>
      <c r="CL32" s="621"/>
      <c r="CM32" s="621"/>
      <c r="CN32" s="621"/>
      <c r="CO32" s="621"/>
      <c r="CP32" s="621"/>
      <c r="CQ32" s="622"/>
      <c r="CR32" s="623" t="s">
        <v>121</v>
      </c>
      <c r="CS32" s="624"/>
      <c r="CT32" s="624"/>
      <c r="CU32" s="624"/>
      <c r="CV32" s="624"/>
      <c r="CW32" s="624"/>
      <c r="CX32" s="624"/>
      <c r="CY32" s="625"/>
      <c r="CZ32" s="628" t="s">
        <v>121</v>
      </c>
      <c r="DA32" s="655"/>
      <c r="DB32" s="655"/>
      <c r="DC32" s="658"/>
      <c r="DD32" s="632" t="s">
        <v>121</v>
      </c>
      <c r="DE32" s="624"/>
      <c r="DF32" s="624"/>
      <c r="DG32" s="624"/>
      <c r="DH32" s="624"/>
      <c r="DI32" s="624"/>
      <c r="DJ32" s="624"/>
      <c r="DK32" s="625"/>
      <c r="DL32" s="632" t="s">
        <v>121</v>
      </c>
      <c r="DM32" s="624"/>
      <c r="DN32" s="624"/>
      <c r="DO32" s="624"/>
      <c r="DP32" s="624"/>
      <c r="DQ32" s="624"/>
      <c r="DR32" s="624"/>
      <c r="DS32" s="624"/>
      <c r="DT32" s="624"/>
      <c r="DU32" s="624"/>
      <c r="DV32" s="625"/>
      <c r="DW32" s="628" t="s">
        <v>121</v>
      </c>
      <c r="DX32" s="655"/>
      <c r="DY32" s="655"/>
      <c r="DZ32" s="655"/>
      <c r="EA32" s="655"/>
      <c r="EB32" s="655"/>
      <c r="EC32" s="656"/>
    </row>
    <row r="33" spans="2:133" ht="11.25" customHeight="1" x14ac:dyDescent="0.15">
      <c r="B33" s="620" t="s">
        <v>305</v>
      </c>
      <c r="C33" s="621"/>
      <c r="D33" s="621"/>
      <c r="E33" s="621"/>
      <c r="F33" s="621"/>
      <c r="G33" s="621"/>
      <c r="H33" s="621"/>
      <c r="I33" s="621"/>
      <c r="J33" s="621"/>
      <c r="K33" s="621"/>
      <c r="L33" s="621"/>
      <c r="M33" s="621"/>
      <c r="N33" s="621"/>
      <c r="O33" s="621"/>
      <c r="P33" s="621"/>
      <c r="Q33" s="622"/>
      <c r="R33" s="623">
        <v>38999</v>
      </c>
      <c r="S33" s="624"/>
      <c r="T33" s="624"/>
      <c r="U33" s="624"/>
      <c r="V33" s="624"/>
      <c r="W33" s="624"/>
      <c r="X33" s="624"/>
      <c r="Y33" s="625"/>
      <c r="Z33" s="626">
        <v>0.7</v>
      </c>
      <c r="AA33" s="626"/>
      <c r="AB33" s="626"/>
      <c r="AC33" s="626"/>
      <c r="AD33" s="627">
        <v>1245</v>
      </c>
      <c r="AE33" s="627"/>
      <c r="AF33" s="627"/>
      <c r="AG33" s="627"/>
      <c r="AH33" s="627"/>
      <c r="AI33" s="627"/>
      <c r="AJ33" s="627"/>
      <c r="AK33" s="627"/>
      <c r="AL33" s="628">
        <v>0</v>
      </c>
      <c r="AM33" s="629"/>
      <c r="AN33" s="629"/>
      <c r="AO33" s="630"/>
      <c r="AP33" s="675"/>
      <c r="AQ33" s="676"/>
      <c r="AR33" s="676"/>
      <c r="AS33" s="676"/>
      <c r="AT33" s="679"/>
      <c r="AU33" s="207"/>
      <c r="AV33" s="207"/>
      <c r="AW33" s="207"/>
      <c r="AX33" s="644" t="s">
        <v>306</v>
      </c>
      <c r="AY33" s="645"/>
      <c r="AZ33" s="645"/>
      <c r="BA33" s="645"/>
      <c r="BB33" s="645"/>
      <c r="BC33" s="645"/>
      <c r="BD33" s="645"/>
      <c r="BE33" s="645"/>
      <c r="BF33" s="646"/>
      <c r="BG33" s="681">
        <v>98.3</v>
      </c>
      <c r="BH33" s="682"/>
      <c r="BI33" s="682"/>
      <c r="BJ33" s="682"/>
      <c r="BK33" s="682"/>
      <c r="BL33" s="682"/>
      <c r="BM33" s="683">
        <v>95.1</v>
      </c>
      <c r="BN33" s="682"/>
      <c r="BO33" s="682"/>
      <c r="BP33" s="682"/>
      <c r="BQ33" s="684"/>
      <c r="BR33" s="681">
        <v>98.3</v>
      </c>
      <c r="BS33" s="682"/>
      <c r="BT33" s="682"/>
      <c r="BU33" s="682"/>
      <c r="BV33" s="682"/>
      <c r="BW33" s="682"/>
      <c r="BX33" s="683">
        <v>95.1</v>
      </c>
      <c r="BY33" s="682"/>
      <c r="BZ33" s="682"/>
      <c r="CA33" s="682"/>
      <c r="CB33" s="684"/>
      <c r="CD33" s="620" t="s">
        <v>307</v>
      </c>
      <c r="CE33" s="621"/>
      <c r="CF33" s="621"/>
      <c r="CG33" s="621"/>
      <c r="CH33" s="621"/>
      <c r="CI33" s="621"/>
      <c r="CJ33" s="621"/>
      <c r="CK33" s="621"/>
      <c r="CL33" s="621"/>
      <c r="CM33" s="621"/>
      <c r="CN33" s="621"/>
      <c r="CO33" s="621"/>
      <c r="CP33" s="621"/>
      <c r="CQ33" s="622"/>
      <c r="CR33" s="623">
        <v>2440225</v>
      </c>
      <c r="CS33" s="653"/>
      <c r="CT33" s="653"/>
      <c r="CU33" s="653"/>
      <c r="CV33" s="653"/>
      <c r="CW33" s="653"/>
      <c r="CX33" s="653"/>
      <c r="CY33" s="654"/>
      <c r="CZ33" s="628">
        <v>45.3</v>
      </c>
      <c r="DA33" s="655"/>
      <c r="DB33" s="655"/>
      <c r="DC33" s="658"/>
      <c r="DD33" s="632">
        <v>1995772</v>
      </c>
      <c r="DE33" s="653"/>
      <c r="DF33" s="653"/>
      <c r="DG33" s="653"/>
      <c r="DH33" s="653"/>
      <c r="DI33" s="653"/>
      <c r="DJ33" s="653"/>
      <c r="DK33" s="654"/>
      <c r="DL33" s="632">
        <v>1498471</v>
      </c>
      <c r="DM33" s="653"/>
      <c r="DN33" s="653"/>
      <c r="DO33" s="653"/>
      <c r="DP33" s="653"/>
      <c r="DQ33" s="653"/>
      <c r="DR33" s="653"/>
      <c r="DS33" s="653"/>
      <c r="DT33" s="653"/>
      <c r="DU33" s="653"/>
      <c r="DV33" s="654"/>
      <c r="DW33" s="628">
        <v>40.9</v>
      </c>
      <c r="DX33" s="655"/>
      <c r="DY33" s="655"/>
      <c r="DZ33" s="655"/>
      <c r="EA33" s="655"/>
      <c r="EB33" s="655"/>
      <c r="EC33" s="656"/>
    </row>
    <row r="34" spans="2:133" ht="11.25" customHeight="1" x14ac:dyDescent="0.15">
      <c r="B34" s="620" t="s">
        <v>308</v>
      </c>
      <c r="C34" s="621"/>
      <c r="D34" s="621"/>
      <c r="E34" s="621"/>
      <c r="F34" s="621"/>
      <c r="G34" s="621"/>
      <c r="H34" s="621"/>
      <c r="I34" s="621"/>
      <c r="J34" s="621"/>
      <c r="K34" s="621"/>
      <c r="L34" s="621"/>
      <c r="M34" s="621"/>
      <c r="N34" s="621"/>
      <c r="O34" s="621"/>
      <c r="P34" s="621"/>
      <c r="Q34" s="622"/>
      <c r="R34" s="623">
        <v>48547</v>
      </c>
      <c r="S34" s="624"/>
      <c r="T34" s="624"/>
      <c r="U34" s="624"/>
      <c r="V34" s="624"/>
      <c r="W34" s="624"/>
      <c r="X34" s="624"/>
      <c r="Y34" s="625"/>
      <c r="Z34" s="626">
        <v>0.8</v>
      </c>
      <c r="AA34" s="626"/>
      <c r="AB34" s="626"/>
      <c r="AC34" s="626"/>
      <c r="AD34" s="627" t="s">
        <v>121</v>
      </c>
      <c r="AE34" s="627"/>
      <c r="AF34" s="627"/>
      <c r="AG34" s="627"/>
      <c r="AH34" s="627"/>
      <c r="AI34" s="627"/>
      <c r="AJ34" s="627"/>
      <c r="AK34" s="627"/>
      <c r="AL34" s="628" t="s">
        <v>121</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816997</v>
      </c>
      <c r="CS34" s="624"/>
      <c r="CT34" s="624"/>
      <c r="CU34" s="624"/>
      <c r="CV34" s="624"/>
      <c r="CW34" s="624"/>
      <c r="CX34" s="624"/>
      <c r="CY34" s="625"/>
      <c r="CZ34" s="628">
        <v>15.2</v>
      </c>
      <c r="DA34" s="655"/>
      <c r="DB34" s="655"/>
      <c r="DC34" s="658"/>
      <c r="DD34" s="632">
        <v>637925</v>
      </c>
      <c r="DE34" s="624"/>
      <c r="DF34" s="624"/>
      <c r="DG34" s="624"/>
      <c r="DH34" s="624"/>
      <c r="DI34" s="624"/>
      <c r="DJ34" s="624"/>
      <c r="DK34" s="625"/>
      <c r="DL34" s="632">
        <v>504142</v>
      </c>
      <c r="DM34" s="624"/>
      <c r="DN34" s="624"/>
      <c r="DO34" s="624"/>
      <c r="DP34" s="624"/>
      <c r="DQ34" s="624"/>
      <c r="DR34" s="624"/>
      <c r="DS34" s="624"/>
      <c r="DT34" s="624"/>
      <c r="DU34" s="624"/>
      <c r="DV34" s="625"/>
      <c r="DW34" s="628">
        <v>13.8</v>
      </c>
      <c r="DX34" s="655"/>
      <c r="DY34" s="655"/>
      <c r="DZ34" s="655"/>
      <c r="EA34" s="655"/>
      <c r="EB34" s="655"/>
      <c r="EC34" s="656"/>
    </row>
    <row r="35" spans="2:133" ht="11.25" customHeight="1" x14ac:dyDescent="0.15">
      <c r="B35" s="620" t="s">
        <v>310</v>
      </c>
      <c r="C35" s="621"/>
      <c r="D35" s="621"/>
      <c r="E35" s="621"/>
      <c r="F35" s="621"/>
      <c r="G35" s="621"/>
      <c r="H35" s="621"/>
      <c r="I35" s="621"/>
      <c r="J35" s="621"/>
      <c r="K35" s="621"/>
      <c r="L35" s="621"/>
      <c r="M35" s="621"/>
      <c r="N35" s="621"/>
      <c r="O35" s="621"/>
      <c r="P35" s="621"/>
      <c r="Q35" s="622"/>
      <c r="R35" s="623">
        <v>37578</v>
      </c>
      <c r="S35" s="624"/>
      <c r="T35" s="624"/>
      <c r="U35" s="624"/>
      <c r="V35" s="624"/>
      <c r="W35" s="624"/>
      <c r="X35" s="624"/>
      <c r="Y35" s="625"/>
      <c r="Z35" s="626">
        <v>0.6</v>
      </c>
      <c r="AA35" s="626"/>
      <c r="AB35" s="626"/>
      <c r="AC35" s="626"/>
      <c r="AD35" s="627" t="s">
        <v>121</v>
      </c>
      <c r="AE35" s="627"/>
      <c r="AF35" s="627"/>
      <c r="AG35" s="627"/>
      <c r="AH35" s="627"/>
      <c r="AI35" s="627"/>
      <c r="AJ35" s="627"/>
      <c r="AK35" s="627"/>
      <c r="AL35" s="628" t="s">
        <v>121</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113357</v>
      </c>
      <c r="CS35" s="653"/>
      <c r="CT35" s="653"/>
      <c r="CU35" s="653"/>
      <c r="CV35" s="653"/>
      <c r="CW35" s="653"/>
      <c r="CX35" s="653"/>
      <c r="CY35" s="654"/>
      <c r="CZ35" s="628">
        <v>2.1</v>
      </c>
      <c r="DA35" s="655"/>
      <c r="DB35" s="655"/>
      <c r="DC35" s="658"/>
      <c r="DD35" s="632">
        <v>71304</v>
      </c>
      <c r="DE35" s="653"/>
      <c r="DF35" s="653"/>
      <c r="DG35" s="653"/>
      <c r="DH35" s="653"/>
      <c r="DI35" s="653"/>
      <c r="DJ35" s="653"/>
      <c r="DK35" s="654"/>
      <c r="DL35" s="632">
        <v>70487</v>
      </c>
      <c r="DM35" s="653"/>
      <c r="DN35" s="653"/>
      <c r="DO35" s="653"/>
      <c r="DP35" s="653"/>
      <c r="DQ35" s="653"/>
      <c r="DR35" s="653"/>
      <c r="DS35" s="653"/>
      <c r="DT35" s="653"/>
      <c r="DU35" s="653"/>
      <c r="DV35" s="654"/>
      <c r="DW35" s="628">
        <v>1.9</v>
      </c>
      <c r="DX35" s="655"/>
      <c r="DY35" s="655"/>
      <c r="DZ35" s="655"/>
      <c r="EA35" s="655"/>
      <c r="EB35" s="655"/>
      <c r="EC35" s="656"/>
    </row>
    <row r="36" spans="2:133" ht="11.25" customHeight="1" x14ac:dyDescent="0.15">
      <c r="B36" s="620" t="s">
        <v>314</v>
      </c>
      <c r="C36" s="621"/>
      <c r="D36" s="621"/>
      <c r="E36" s="621"/>
      <c r="F36" s="621"/>
      <c r="G36" s="621"/>
      <c r="H36" s="621"/>
      <c r="I36" s="621"/>
      <c r="J36" s="621"/>
      <c r="K36" s="621"/>
      <c r="L36" s="621"/>
      <c r="M36" s="621"/>
      <c r="N36" s="621"/>
      <c r="O36" s="621"/>
      <c r="P36" s="621"/>
      <c r="Q36" s="622"/>
      <c r="R36" s="623">
        <v>494091</v>
      </c>
      <c r="S36" s="624"/>
      <c r="T36" s="624"/>
      <c r="U36" s="624"/>
      <c r="V36" s="624"/>
      <c r="W36" s="624"/>
      <c r="X36" s="624"/>
      <c r="Y36" s="625"/>
      <c r="Z36" s="626">
        <v>8.4</v>
      </c>
      <c r="AA36" s="626"/>
      <c r="AB36" s="626"/>
      <c r="AC36" s="626"/>
      <c r="AD36" s="627" t="s">
        <v>121</v>
      </c>
      <c r="AE36" s="627"/>
      <c r="AF36" s="627"/>
      <c r="AG36" s="627"/>
      <c r="AH36" s="627"/>
      <c r="AI36" s="627"/>
      <c r="AJ36" s="627"/>
      <c r="AK36" s="627"/>
      <c r="AL36" s="628" t="s">
        <v>121</v>
      </c>
      <c r="AM36" s="629"/>
      <c r="AN36" s="629"/>
      <c r="AO36" s="630"/>
      <c r="AP36" s="210"/>
      <c r="AQ36" s="685" t="s">
        <v>315</v>
      </c>
      <c r="AR36" s="686"/>
      <c r="AS36" s="686"/>
      <c r="AT36" s="686"/>
      <c r="AU36" s="686"/>
      <c r="AV36" s="686"/>
      <c r="AW36" s="686"/>
      <c r="AX36" s="686"/>
      <c r="AY36" s="687"/>
      <c r="AZ36" s="612">
        <v>625709</v>
      </c>
      <c r="BA36" s="613"/>
      <c r="BB36" s="613"/>
      <c r="BC36" s="613"/>
      <c r="BD36" s="613"/>
      <c r="BE36" s="613"/>
      <c r="BF36" s="688"/>
      <c r="BG36" s="609" t="s">
        <v>316</v>
      </c>
      <c r="BH36" s="610"/>
      <c r="BI36" s="610"/>
      <c r="BJ36" s="610"/>
      <c r="BK36" s="610"/>
      <c r="BL36" s="610"/>
      <c r="BM36" s="610"/>
      <c r="BN36" s="610"/>
      <c r="BO36" s="610"/>
      <c r="BP36" s="610"/>
      <c r="BQ36" s="610"/>
      <c r="BR36" s="610"/>
      <c r="BS36" s="610"/>
      <c r="BT36" s="610"/>
      <c r="BU36" s="611"/>
      <c r="BV36" s="612">
        <v>30950</v>
      </c>
      <c r="BW36" s="613"/>
      <c r="BX36" s="613"/>
      <c r="BY36" s="613"/>
      <c r="BZ36" s="613"/>
      <c r="CA36" s="613"/>
      <c r="CB36" s="688"/>
      <c r="CD36" s="620" t="s">
        <v>317</v>
      </c>
      <c r="CE36" s="621"/>
      <c r="CF36" s="621"/>
      <c r="CG36" s="621"/>
      <c r="CH36" s="621"/>
      <c r="CI36" s="621"/>
      <c r="CJ36" s="621"/>
      <c r="CK36" s="621"/>
      <c r="CL36" s="621"/>
      <c r="CM36" s="621"/>
      <c r="CN36" s="621"/>
      <c r="CO36" s="621"/>
      <c r="CP36" s="621"/>
      <c r="CQ36" s="622"/>
      <c r="CR36" s="623">
        <v>732252</v>
      </c>
      <c r="CS36" s="624"/>
      <c r="CT36" s="624"/>
      <c r="CU36" s="624"/>
      <c r="CV36" s="624"/>
      <c r="CW36" s="624"/>
      <c r="CX36" s="624"/>
      <c r="CY36" s="625"/>
      <c r="CZ36" s="628">
        <v>13.6</v>
      </c>
      <c r="DA36" s="655"/>
      <c r="DB36" s="655"/>
      <c r="DC36" s="658"/>
      <c r="DD36" s="632">
        <v>626080</v>
      </c>
      <c r="DE36" s="624"/>
      <c r="DF36" s="624"/>
      <c r="DG36" s="624"/>
      <c r="DH36" s="624"/>
      <c r="DI36" s="624"/>
      <c r="DJ36" s="624"/>
      <c r="DK36" s="625"/>
      <c r="DL36" s="632">
        <v>481982</v>
      </c>
      <c r="DM36" s="624"/>
      <c r="DN36" s="624"/>
      <c r="DO36" s="624"/>
      <c r="DP36" s="624"/>
      <c r="DQ36" s="624"/>
      <c r="DR36" s="624"/>
      <c r="DS36" s="624"/>
      <c r="DT36" s="624"/>
      <c r="DU36" s="624"/>
      <c r="DV36" s="625"/>
      <c r="DW36" s="628">
        <v>13.1</v>
      </c>
      <c r="DX36" s="655"/>
      <c r="DY36" s="655"/>
      <c r="DZ36" s="655"/>
      <c r="EA36" s="655"/>
      <c r="EB36" s="655"/>
      <c r="EC36" s="656"/>
    </row>
    <row r="37" spans="2:133" ht="11.25" customHeight="1" x14ac:dyDescent="0.15">
      <c r="B37" s="620" t="s">
        <v>318</v>
      </c>
      <c r="C37" s="621"/>
      <c r="D37" s="621"/>
      <c r="E37" s="621"/>
      <c r="F37" s="621"/>
      <c r="G37" s="621"/>
      <c r="H37" s="621"/>
      <c r="I37" s="621"/>
      <c r="J37" s="621"/>
      <c r="K37" s="621"/>
      <c r="L37" s="621"/>
      <c r="M37" s="621"/>
      <c r="N37" s="621"/>
      <c r="O37" s="621"/>
      <c r="P37" s="621"/>
      <c r="Q37" s="622"/>
      <c r="R37" s="623">
        <v>41847</v>
      </c>
      <c r="S37" s="624"/>
      <c r="T37" s="624"/>
      <c r="U37" s="624"/>
      <c r="V37" s="624"/>
      <c r="W37" s="624"/>
      <c r="X37" s="624"/>
      <c r="Y37" s="625"/>
      <c r="Z37" s="626">
        <v>0.7</v>
      </c>
      <c r="AA37" s="626"/>
      <c r="AB37" s="626"/>
      <c r="AC37" s="626"/>
      <c r="AD37" s="627" t="s">
        <v>121</v>
      </c>
      <c r="AE37" s="627"/>
      <c r="AF37" s="627"/>
      <c r="AG37" s="627"/>
      <c r="AH37" s="627"/>
      <c r="AI37" s="627"/>
      <c r="AJ37" s="627"/>
      <c r="AK37" s="627"/>
      <c r="AL37" s="628" t="s">
        <v>121</v>
      </c>
      <c r="AM37" s="629"/>
      <c r="AN37" s="629"/>
      <c r="AO37" s="630"/>
      <c r="AQ37" s="689" t="s">
        <v>319</v>
      </c>
      <c r="AR37" s="690"/>
      <c r="AS37" s="690"/>
      <c r="AT37" s="690"/>
      <c r="AU37" s="690"/>
      <c r="AV37" s="690"/>
      <c r="AW37" s="690"/>
      <c r="AX37" s="690"/>
      <c r="AY37" s="691"/>
      <c r="AZ37" s="623">
        <v>44418</v>
      </c>
      <c r="BA37" s="624"/>
      <c r="BB37" s="624"/>
      <c r="BC37" s="624"/>
      <c r="BD37" s="653"/>
      <c r="BE37" s="653"/>
      <c r="BF37" s="669"/>
      <c r="BG37" s="620" t="s">
        <v>320</v>
      </c>
      <c r="BH37" s="621"/>
      <c r="BI37" s="621"/>
      <c r="BJ37" s="621"/>
      <c r="BK37" s="621"/>
      <c r="BL37" s="621"/>
      <c r="BM37" s="621"/>
      <c r="BN37" s="621"/>
      <c r="BO37" s="621"/>
      <c r="BP37" s="621"/>
      <c r="BQ37" s="621"/>
      <c r="BR37" s="621"/>
      <c r="BS37" s="621"/>
      <c r="BT37" s="621"/>
      <c r="BU37" s="622"/>
      <c r="BV37" s="623">
        <v>9208</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448759</v>
      </c>
      <c r="CS37" s="653"/>
      <c r="CT37" s="653"/>
      <c r="CU37" s="653"/>
      <c r="CV37" s="653"/>
      <c r="CW37" s="653"/>
      <c r="CX37" s="653"/>
      <c r="CY37" s="654"/>
      <c r="CZ37" s="628">
        <v>8.3000000000000007</v>
      </c>
      <c r="DA37" s="655"/>
      <c r="DB37" s="655"/>
      <c r="DC37" s="658"/>
      <c r="DD37" s="632">
        <v>432664</v>
      </c>
      <c r="DE37" s="653"/>
      <c r="DF37" s="653"/>
      <c r="DG37" s="653"/>
      <c r="DH37" s="653"/>
      <c r="DI37" s="653"/>
      <c r="DJ37" s="653"/>
      <c r="DK37" s="654"/>
      <c r="DL37" s="632">
        <v>360632</v>
      </c>
      <c r="DM37" s="653"/>
      <c r="DN37" s="653"/>
      <c r="DO37" s="653"/>
      <c r="DP37" s="653"/>
      <c r="DQ37" s="653"/>
      <c r="DR37" s="653"/>
      <c r="DS37" s="653"/>
      <c r="DT37" s="653"/>
      <c r="DU37" s="653"/>
      <c r="DV37" s="654"/>
      <c r="DW37" s="628">
        <v>9.8000000000000007</v>
      </c>
      <c r="DX37" s="655"/>
      <c r="DY37" s="655"/>
      <c r="DZ37" s="655"/>
      <c r="EA37" s="655"/>
      <c r="EB37" s="655"/>
      <c r="EC37" s="656"/>
    </row>
    <row r="38" spans="2:133" ht="11.25" customHeight="1" x14ac:dyDescent="0.15">
      <c r="B38" s="620" t="s">
        <v>322</v>
      </c>
      <c r="C38" s="621"/>
      <c r="D38" s="621"/>
      <c r="E38" s="621"/>
      <c r="F38" s="621"/>
      <c r="G38" s="621"/>
      <c r="H38" s="621"/>
      <c r="I38" s="621"/>
      <c r="J38" s="621"/>
      <c r="K38" s="621"/>
      <c r="L38" s="621"/>
      <c r="M38" s="621"/>
      <c r="N38" s="621"/>
      <c r="O38" s="621"/>
      <c r="P38" s="621"/>
      <c r="Q38" s="622"/>
      <c r="R38" s="623">
        <v>52800</v>
      </c>
      <c r="S38" s="624"/>
      <c r="T38" s="624"/>
      <c r="U38" s="624"/>
      <c r="V38" s="624"/>
      <c r="W38" s="624"/>
      <c r="X38" s="624"/>
      <c r="Y38" s="625"/>
      <c r="Z38" s="626">
        <v>0.9</v>
      </c>
      <c r="AA38" s="626"/>
      <c r="AB38" s="626"/>
      <c r="AC38" s="626"/>
      <c r="AD38" s="627" t="s">
        <v>121</v>
      </c>
      <c r="AE38" s="627"/>
      <c r="AF38" s="627"/>
      <c r="AG38" s="627"/>
      <c r="AH38" s="627"/>
      <c r="AI38" s="627"/>
      <c r="AJ38" s="627"/>
      <c r="AK38" s="627"/>
      <c r="AL38" s="628" t="s">
        <v>121</v>
      </c>
      <c r="AM38" s="629"/>
      <c r="AN38" s="629"/>
      <c r="AO38" s="630"/>
      <c r="AQ38" s="689" t="s">
        <v>323</v>
      </c>
      <c r="AR38" s="690"/>
      <c r="AS38" s="690"/>
      <c r="AT38" s="690"/>
      <c r="AU38" s="690"/>
      <c r="AV38" s="690"/>
      <c r="AW38" s="690"/>
      <c r="AX38" s="690"/>
      <c r="AY38" s="691"/>
      <c r="AZ38" s="623">
        <v>500</v>
      </c>
      <c r="BA38" s="624"/>
      <c r="BB38" s="624"/>
      <c r="BC38" s="624"/>
      <c r="BD38" s="653"/>
      <c r="BE38" s="653"/>
      <c r="BF38" s="669"/>
      <c r="BG38" s="620" t="s">
        <v>324</v>
      </c>
      <c r="BH38" s="621"/>
      <c r="BI38" s="621"/>
      <c r="BJ38" s="621"/>
      <c r="BK38" s="621"/>
      <c r="BL38" s="621"/>
      <c r="BM38" s="621"/>
      <c r="BN38" s="621"/>
      <c r="BO38" s="621"/>
      <c r="BP38" s="621"/>
      <c r="BQ38" s="621"/>
      <c r="BR38" s="621"/>
      <c r="BS38" s="621"/>
      <c r="BT38" s="621"/>
      <c r="BU38" s="622"/>
      <c r="BV38" s="623">
        <v>1536</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580791</v>
      </c>
      <c r="CS38" s="624"/>
      <c r="CT38" s="624"/>
      <c r="CU38" s="624"/>
      <c r="CV38" s="624"/>
      <c r="CW38" s="624"/>
      <c r="CX38" s="624"/>
      <c r="CY38" s="625"/>
      <c r="CZ38" s="628">
        <v>10.8</v>
      </c>
      <c r="DA38" s="655"/>
      <c r="DB38" s="655"/>
      <c r="DC38" s="658"/>
      <c r="DD38" s="632">
        <v>463935</v>
      </c>
      <c r="DE38" s="624"/>
      <c r="DF38" s="624"/>
      <c r="DG38" s="624"/>
      <c r="DH38" s="624"/>
      <c r="DI38" s="624"/>
      <c r="DJ38" s="624"/>
      <c r="DK38" s="625"/>
      <c r="DL38" s="632">
        <v>441860</v>
      </c>
      <c r="DM38" s="624"/>
      <c r="DN38" s="624"/>
      <c r="DO38" s="624"/>
      <c r="DP38" s="624"/>
      <c r="DQ38" s="624"/>
      <c r="DR38" s="624"/>
      <c r="DS38" s="624"/>
      <c r="DT38" s="624"/>
      <c r="DU38" s="624"/>
      <c r="DV38" s="625"/>
      <c r="DW38" s="628">
        <v>12.1</v>
      </c>
      <c r="DX38" s="655"/>
      <c r="DY38" s="655"/>
      <c r="DZ38" s="655"/>
      <c r="EA38" s="655"/>
      <c r="EB38" s="655"/>
      <c r="EC38" s="656"/>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121</v>
      </c>
      <c r="S39" s="624"/>
      <c r="T39" s="624"/>
      <c r="U39" s="624"/>
      <c r="V39" s="624"/>
      <c r="W39" s="624"/>
      <c r="X39" s="624"/>
      <c r="Y39" s="625"/>
      <c r="Z39" s="626" t="s">
        <v>121</v>
      </c>
      <c r="AA39" s="626"/>
      <c r="AB39" s="626"/>
      <c r="AC39" s="626"/>
      <c r="AD39" s="627" t="s">
        <v>121</v>
      </c>
      <c r="AE39" s="627"/>
      <c r="AF39" s="627"/>
      <c r="AG39" s="627"/>
      <c r="AH39" s="627"/>
      <c r="AI39" s="627"/>
      <c r="AJ39" s="627"/>
      <c r="AK39" s="627"/>
      <c r="AL39" s="628" t="s">
        <v>121</v>
      </c>
      <c r="AM39" s="629"/>
      <c r="AN39" s="629"/>
      <c r="AO39" s="630"/>
      <c r="AQ39" s="689" t="s">
        <v>327</v>
      </c>
      <c r="AR39" s="690"/>
      <c r="AS39" s="690"/>
      <c r="AT39" s="690"/>
      <c r="AU39" s="690"/>
      <c r="AV39" s="690"/>
      <c r="AW39" s="690"/>
      <c r="AX39" s="690"/>
      <c r="AY39" s="691"/>
      <c r="AZ39" s="623" t="s">
        <v>121</v>
      </c>
      <c r="BA39" s="624"/>
      <c r="BB39" s="624"/>
      <c r="BC39" s="624"/>
      <c r="BD39" s="653"/>
      <c r="BE39" s="653"/>
      <c r="BF39" s="669"/>
      <c r="BG39" s="620" t="s">
        <v>328</v>
      </c>
      <c r="BH39" s="621"/>
      <c r="BI39" s="621"/>
      <c r="BJ39" s="621"/>
      <c r="BK39" s="621"/>
      <c r="BL39" s="621"/>
      <c r="BM39" s="621"/>
      <c r="BN39" s="621"/>
      <c r="BO39" s="621"/>
      <c r="BP39" s="621"/>
      <c r="BQ39" s="621"/>
      <c r="BR39" s="621"/>
      <c r="BS39" s="621"/>
      <c r="BT39" s="621"/>
      <c r="BU39" s="622"/>
      <c r="BV39" s="623">
        <v>2302</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176828</v>
      </c>
      <c r="CS39" s="653"/>
      <c r="CT39" s="653"/>
      <c r="CU39" s="653"/>
      <c r="CV39" s="653"/>
      <c r="CW39" s="653"/>
      <c r="CX39" s="653"/>
      <c r="CY39" s="654"/>
      <c r="CZ39" s="628">
        <v>3.3</v>
      </c>
      <c r="DA39" s="655"/>
      <c r="DB39" s="655"/>
      <c r="DC39" s="658"/>
      <c r="DD39" s="632">
        <v>176528</v>
      </c>
      <c r="DE39" s="653"/>
      <c r="DF39" s="653"/>
      <c r="DG39" s="653"/>
      <c r="DH39" s="653"/>
      <c r="DI39" s="653"/>
      <c r="DJ39" s="653"/>
      <c r="DK39" s="654"/>
      <c r="DL39" s="632" t="s">
        <v>121</v>
      </c>
      <c r="DM39" s="653"/>
      <c r="DN39" s="653"/>
      <c r="DO39" s="653"/>
      <c r="DP39" s="653"/>
      <c r="DQ39" s="653"/>
      <c r="DR39" s="653"/>
      <c r="DS39" s="653"/>
      <c r="DT39" s="653"/>
      <c r="DU39" s="653"/>
      <c r="DV39" s="654"/>
      <c r="DW39" s="628" t="s">
        <v>121</v>
      </c>
      <c r="DX39" s="655"/>
      <c r="DY39" s="655"/>
      <c r="DZ39" s="655"/>
      <c r="EA39" s="655"/>
      <c r="EB39" s="655"/>
      <c r="EC39" s="656"/>
    </row>
    <row r="40" spans="2:133" ht="11.25" customHeight="1" x14ac:dyDescent="0.15">
      <c r="B40" s="620" t="s">
        <v>330</v>
      </c>
      <c r="C40" s="621"/>
      <c r="D40" s="621"/>
      <c r="E40" s="621"/>
      <c r="F40" s="621"/>
      <c r="G40" s="621"/>
      <c r="H40" s="621"/>
      <c r="I40" s="621"/>
      <c r="J40" s="621"/>
      <c r="K40" s="621"/>
      <c r="L40" s="621"/>
      <c r="M40" s="621"/>
      <c r="N40" s="621"/>
      <c r="O40" s="621"/>
      <c r="P40" s="621"/>
      <c r="Q40" s="622"/>
      <c r="R40" s="623">
        <v>9800</v>
      </c>
      <c r="S40" s="624"/>
      <c r="T40" s="624"/>
      <c r="U40" s="624"/>
      <c r="V40" s="624"/>
      <c r="W40" s="624"/>
      <c r="X40" s="624"/>
      <c r="Y40" s="625"/>
      <c r="Z40" s="626">
        <v>0.2</v>
      </c>
      <c r="AA40" s="626"/>
      <c r="AB40" s="626"/>
      <c r="AC40" s="626"/>
      <c r="AD40" s="627" t="s">
        <v>121</v>
      </c>
      <c r="AE40" s="627"/>
      <c r="AF40" s="627"/>
      <c r="AG40" s="627"/>
      <c r="AH40" s="627"/>
      <c r="AI40" s="627"/>
      <c r="AJ40" s="627"/>
      <c r="AK40" s="627"/>
      <c r="AL40" s="628" t="s">
        <v>121</v>
      </c>
      <c r="AM40" s="629"/>
      <c r="AN40" s="629"/>
      <c r="AO40" s="630"/>
      <c r="AQ40" s="689" t="s">
        <v>331</v>
      </c>
      <c r="AR40" s="690"/>
      <c r="AS40" s="690"/>
      <c r="AT40" s="690"/>
      <c r="AU40" s="690"/>
      <c r="AV40" s="690"/>
      <c r="AW40" s="690"/>
      <c r="AX40" s="690"/>
      <c r="AY40" s="691"/>
      <c r="AZ40" s="623" t="s">
        <v>121</v>
      </c>
      <c r="BA40" s="624"/>
      <c r="BB40" s="624"/>
      <c r="BC40" s="624"/>
      <c r="BD40" s="653"/>
      <c r="BE40" s="653"/>
      <c r="BF40" s="669"/>
      <c r="BG40" s="673" t="s">
        <v>332</v>
      </c>
      <c r="BH40" s="674"/>
      <c r="BI40" s="674"/>
      <c r="BJ40" s="674"/>
      <c r="BK40" s="674"/>
      <c r="BL40" s="211"/>
      <c r="BM40" s="621" t="s">
        <v>333</v>
      </c>
      <c r="BN40" s="621"/>
      <c r="BO40" s="621"/>
      <c r="BP40" s="621"/>
      <c r="BQ40" s="621"/>
      <c r="BR40" s="621"/>
      <c r="BS40" s="621"/>
      <c r="BT40" s="621"/>
      <c r="BU40" s="622"/>
      <c r="BV40" s="623">
        <v>83</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20000</v>
      </c>
      <c r="CS40" s="624"/>
      <c r="CT40" s="624"/>
      <c r="CU40" s="624"/>
      <c r="CV40" s="624"/>
      <c r="CW40" s="624"/>
      <c r="CX40" s="624"/>
      <c r="CY40" s="625"/>
      <c r="CZ40" s="628">
        <v>0.4</v>
      </c>
      <c r="DA40" s="655"/>
      <c r="DB40" s="655"/>
      <c r="DC40" s="658"/>
      <c r="DD40" s="632">
        <v>20000</v>
      </c>
      <c r="DE40" s="624"/>
      <c r="DF40" s="624"/>
      <c r="DG40" s="624"/>
      <c r="DH40" s="624"/>
      <c r="DI40" s="624"/>
      <c r="DJ40" s="624"/>
      <c r="DK40" s="625"/>
      <c r="DL40" s="632" t="s">
        <v>121</v>
      </c>
      <c r="DM40" s="624"/>
      <c r="DN40" s="624"/>
      <c r="DO40" s="624"/>
      <c r="DP40" s="624"/>
      <c r="DQ40" s="624"/>
      <c r="DR40" s="624"/>
      <c r="DS40" s="624"/>
      <c r="DT40" s="624"/>
      <c r="DU40" s="624"/>
      <c r="DV40" s="625"/>
      <c r="DW40" s="628" t="s">
        <v>121</v>
      </c>
      <c r="DX40" s="655"/>
      <c r="DY40" s="655"/>
      <c r="DZ40" s="655"/>
      <c r="EA40" s="655"/>
      <c r="EB40" s="655"/>
      <c r="EC40" s="656"/>
    </row>
    <row r="41" spans="2:133" ht="11.25" customHeight="1" x14ac:dyDescent="0.15">
      <c r="B41" s="644" t="s">
        <v>335</v>
      </c>
      <c r="C41" s="645"/>
      <c r="D41" s="645"/>
      <c r="E41" s="645"/>
      <c r="F41" s="645"/>
      <c r="G41" s="645"/>
      <c r="H41" s="645"/>
      <c r="I41" s="645"/>
      <c r="J41" s="645"/>
      <c r="K41" s="645"/>
      <c r="L41" s="645"/>
      <c r="M41" s="645"/>
      <c r="N41" s="645"/>
      <c r="O41" s="645"/>
      <c r="P41" s="645"/>
      <c r="Q41" s="646"/>
      <c r="R41" s="698">
        <v>5889392</v>
      </c>
      <c r="S41" s="699"/>
      <c r="T41" s="699"/>
      <c r="U41" s="699"/>
      <c r="V41" s="699"/>
      <c r="W41" s="699"/>
      <c r="X41" s="699"/>
      <c r="Y41" s="700"/>
      <c r="Z41" s="701">
        <v>100</v>
      </c>
      <c r="AA41" s="701"/>
      <c r="AB41" s="701"/>
      <c r="AC41" s="701"/>
      <c r="AD41" s="702">
        <v>3655548</v>
      </c>
      <c r="AE41" s="702"/>
      <c r="AF41" s="702"/>
      <c r="AG41" s="702"/>
      <c r="AH41" s="702"/>
      <c r="AI41" s="702"/>
      <c r="AJ41" s="702"/>
      <c r="AK41" s="702"/>
      <c r="AL41" s="703">
        <v>100</v>
      </c>
      <c r="AM41" s="683"/>
      <c r="AN41" s="683"/>
      <c r="AO41" s="704"/>
      <c r="AQ41" s="689" t="s">
        <v>336</v>
      </c>
      <c r="AR41" s="690"/>
      <c r="AS41" s="690"/>
      <c r="AT41" s="690"/>
      <c r="AU41" s="690"/>
      <c r="AV41" s="690"/>
      <c r="AW41" s="690"/>
      <c r="AX41" s="690"/>
      <c r="AY41" s="691"/>
      <c r="AZ41" s="623">
        <v>117742</v>
      </c>
      <c r="BA41" s="624"/>
      <c r="BB41" s="624"/>
      <c r="BC41" s="624"/>
      <c r="BD41" s="653"/>
      <c r="BE41" s="653"/>
      <c r="BF41" s="669"/>
      <c r="BG41" s="673"/>
      <c r="BH41" s="674"/>
      <c r="BI41" s="674"/>
      <c r="BJ41" s="674"/>
      <c r="BK41" s="674"/>
      <c r="BL41" s="211"/>
      <c r="BM41" s="621" t="s">
        <v>337</v>
      </c>
      <c r="BN41" s="621"/>
      <c r="BO41" s="621"/>
      <c r="BP41" s="621"/>
      <c r="BQ41" s="621"/>
      <c r="BR41" s="621"/>
      <c r="BS41" s="621"/>
      <c r="BT41" s="621"/>
      <c r="BU41" s="622"/>
      <c r="BV41" s="623" t="s">
        <v>121</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121</v>
      </c>
      <c r="CS41" s="653"/>
      <c r="CT41" s="653"/>
      <c r="CU41" s="653"/>
      <c r="CV41" s="653"/>
      <c r="CW41" s="653"/>
      <c r="CX41" s="653"/>
      <c r="CY41" s="654"/>
      <c r="CZ41" s="628" t="s">
        <v>121</v>
      </c>
      <c r="DA41" s="655"/>
      <c r="DB41" s="655"/>
      <c r="DC41" s="658"/>
      <c r="DD41" s="632" t="s">
        <v>121</v>
      </c>
      <c r="DE41" s="653"/>
      <c r="DF41" s="653"/>
      <c r="DG41" s="653"/>
      <c r="DH41" s="653"/>
      <c r="DI41" s="653"/>
      <c r="DJ41" s="653"/>
      <c r="DK41" s="654"/>
      <c r="DL41" s="692"/>
      <c r="DM41" s="693"/>
      <c r="DN41" s="693"/>
      <c r="DO41" s="693"/>
      <c r="DP41" s="693"/>
      <c r="DQ41" s="693"/>
      <c r="DR41" s="693"/>
      <c r="DS41" s="693"/>
      <c r="DT41" s="693"/>
      <c r="DU41" s="693"/>
      <c r="DV41" s="694"/>
      <c r="DW41" s="695"/>
      <c r="DX41" s="696"/>
      <c r="DY41" s="696"/>
      <c r="DZ41" s="696"/>
      <c r="EA41" s="696"/>
      <c r="EB41" s="696"/>
      <c r="EC41" s="697"/>
    </row>
    <row r="42" spans="2:133" ht="11.25" customHeight="1" x14ac:dyDescent="0.15">
      <c r="AQ42" s="705" t="s">
        <v>339</v>
      </c>
      <c r="AR42" s="706"/>
      <c r="AS42" s="706"/>
      <c r="AT42" s="706"/>
      <c r="AU42" s="706"/>
      <c r="AV42" s="706"/>
      <c r="AW42" s="706"/>
      <c r="AX42" s="706"/>
      <c r="AY42" s="707"/>
      <c r="AZ42" s="698">
        <v>463049</v>
      </c>
      <c r="BA42" s="699"/>
      <c r="BB42" s="699"/>
      <c r="BC42" s="699"/>
      <c r="BD42" s="682"/>
      <c r="BE42" s="682"/>
      <c r="BF42" s="684"/>
      <c r="BG42" s="675"/>
      <c r="BH42" s="676"/>
      <c r="BI42" s="676"/>
      <c r="BJ42" s="676"/>
      <c r="BK42" s="676"/>
      <c r="BL42" s="212"/>
      <c r="BM42" s="645" t="s">
        <v>340</v>
      </c>
      <c r="BN42" s="645"/>
      <c r="BO42" s="645"/>
      <c r="BP42" s="645"/>
      <c r="BQ42" s="645"/>
      <c r="BR42" s="645"/>
      <c r="BS42" s="645"/>
      <c r="BT42" s="645"/>
      <c r="BU42" s="646"/>
      <c r="BV42" s="698">
        <v>470</v>
      </c>
      <c r="BW42" s="699"/>
      <c r="BX42" s="699"/>
      <c r="BY42" s="699"/>
      <c r="BZ42" s="699"/>
      <c r="CA42" s="699"/>
      <c r="CB42" s="708"/>
      <c r="CD42" s="620" t="s">
        <v>341</v>
      </c>
      <c r="CE42" s="621"/>
      <c r="CF42" s="621"/>
      <c r="CG42" s="621"/>
      <c r="CH42" s="621"/>
      <c r="CI42" s="621"/>
      <c r="CJ42" s="621"/>
      <c r="CK42" s="621"/>
      <c r="CL42" s="621"/>
      <c r="CM42" s="621"/>
      <c r="CN42" s="621"/>
      <c r="CO42" s="621"/>
      <c r="CP42" s="621"/>
      <c r="CQ42" s="622"/>
      <c r="CR42" s="623">
        <v>350936</v>
      </c>
      <c r="CS42" s="653"/>
      <c r="CT42" s="653"/>
      <c r="CU42" s="653"/>
      <c r="CV42" s="653"/>
      <c r="CW42" s="653"/>
      <c r="CX42" s="653"/>
      <c r="CY42" s="654"/>
      <c r="CZ42" s="628">
        <v>6.5</v>
      </c>
      <c r="DA42" s="655"/>
      <c r="DB42" s="655"/>
      <c r="DC42" s="658"/>
      <c r="DD42" s="632">
        <v>187494</v>
      </c>
      <c r="DE42" s="653"/>
      <c r="DF42" s="653"/>
      <c r="DG42" s="653"/>
      <c r="DH42" s="653"/>
      <c r="DI42" s="653"/>
      <c r="DJ42" s="653"/>
      <c r="DK42" s="654"/>
      <c r="DL42" s="692"/>
      <c r="DM42" s="693"/>
      <c r="DN42" s="693"/>
      <c r="DO42" s="693"/>
      <c r="DP42" s="693"/>
      <c r="DQ42" s="693"/>
      <c r="DR42" s="693"/>
      <c r="DS42" s="693"/>
      <c r="DT42" s="693"/>
      <c r="DU42" s="693"/>
      <c r="DV42" s="694"/>
      <c r="DW42" s="695"/>
      <c r="DX42" s="696"/>
      <c r="DY42" s="696"/>
      <c r="DZ42" s="696"/>
      <c r="EA42" s="696"/>
      <c r="EB42" s="696"/>
      <c r="EC42" s="697"/>
    </row>
    <row r="43" spans="2:133" ht="11.25" customHeight="1" x14ac:dyDescent="0.15">
      <c r="B43" s="202" t="s">
        <v>342</v>
      </c>
      <c r="CD43" s="620" t="s">
        <v>343</v>
      </c>
      <c r="CE43" s="621"/>
      <c r="CF43" s="621"/>
      <c r="CG43" s="621"/>
      <c r="CH43" s="621"/>
      <c r="CI43" s="621"/>
      <c r="CJ43" s="621"/>
      <c r="CK43" s="621"/>
      <c r="CL43" s="621"/>
      <c r="CM43" s="621"/>
      <c r="CN43" s="621"/>
      <c r="CO43" s="621"/>
      <c r="CP43" s="621"/>
      <c r="CQ43" s="622"/>
      <c r="CR43" s="623">
        <v>31404</v>
      </c>
      <c r="CS43" s="653"/>
      <c r="CT43" s="653"/>
      <c r="CU43" s="653"/>
      <c r="CV43" s="653"/>
      <c r="CW43" s="653"/>
      <c r="CX43" s="653"/>
      <c r="CY43" s="654"/>
      <c r="CZ43" s="628">
        <v>0.6</v>
      </c>
      <c r="DA43" s="655"/>
      <c r="DB43" s="655"/>
      <c r="DC43" s="658"/>
      <c r="DD43" s="632">
        <v>31404</v>
      </c>
      <c r="DE43" s="653"/>
      <c r="DF43" s="653"/>
      <c r="DG43" s="653"/>
      <c r="DH43" s="653"/>
      <c r="DI43" s="653"/>
      <c r="DJ43" s="653"/>
      <c r="DK43" s="654"/>
      <c r="DL43" s="692"/>
      <c r="DM43" s="693"/>
      <c r="DN43" s="693"/>
      <c r="DO43" s="693"/>
      <c r="DP43" s="693"/>
      <c r="DQ43" s="693"/>
      <c r="DR43" s="693"/>
      <c r="DS43" s="693"/>
      <c r="DT43" s="693"/>
      <c r="DU43" s="693"/>
      <c r="DV43" s="694"/>
      <c r="DW43" s="695"/>
      <c r="DX43" s="696"/>
      <c r="DY43" s="696"/>
      <c r="DZ43" s="696"/>
      <c r="EA43" s="696"/>
      <c r="EB43" s="696"/>
      <c r="EC43" s="697"/>
    </row>
    <row r="44" spans="2:133" ht="11.25" customHeight="1" x14ac:dyDescent="0.15">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292</v>
      </c>
      <c r="CE44" s="662"/>
      <c r="CF44" s="620" t="s">
        <v>345</v>
      </c>
      <c r="CG44" s="621"/>
      <c r="CH44" s="621"/>
      <c r="CI44" s="621"/>
      <c r="CJ44" s="621"/>
      <c r="CK44" s="621"/>
      <c r="CL44" s="621"/>
      <c r="CM44" s="621"/>
      <c r="CN44" s="621"/>
      <c r="CO44" s="621"/>
      <c r="CP44" s="621"/>
      <c r="CQ44" s="622"/>
      <c r="CR44" s="623">
        <v>350936</v>
      </c>
      <c r="CS44" s="624"/>
      <c r="CT44" s="624"/>
      <c r="CU44" s="624"/>
      <c r="CV44" s="624"/>
      <c r="CW44" s="624"/>
      <c r="CX44" s="624"/>
      <c r="CY44" s="625"/>
      <c r="CZ44" s="628">
        <v>6.5</v>
      </c>
      <c r="DA44" s="629"/>
      <c r="DB44" s="629"/>
      <c r="DC44" s="635"/>
      <c r="DD44" s="632">
        <v>187494</v>
      </c>
      <c r="DE44" s="624"/>
      <c r="DF44" s="624"/>
      <c r="DG44" s="624"/>
      <c r="DH44" s="624"/>
      <c r="DI44" s="624"/>
      <c r="DJ44" s="624"/>
      <c r="DK44" s="625"/>
      <c r="DL44" s="692"/>
      <c r="DM44" s="693"/>
      <c r="DN44" s="693"/>
      <c r="DO44" s="693"/>
      <c r="DP44" s="693"/>
      <c r="DQ44" s="693"/>
      <c r="DR44" s="693"/>
      <c r="DS44" s="693"/>
      <c r="DT44" s="693"/>
      <c r="DU44" s="693"/>
      <c r="DV44" s="694"/>
      <c r="DW44" s="695"/>
      <c r="DX44" s="696"/>
      <c r="DY44" s="696"/>
      <c r="DZ44" s="696"/>
      <c r="EA44" s="696"/>
      <c r="EB44" s="696"/>
      <c r="EC44" s="697"/>
    </row>
    <row r="45" spans="2:133" ht="11.25" customHeight="1" x14ac:dyDescent="0.15">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347</v>
      </c>
      <c r="CG45" s="621"/>
      <c r="CH45" s="621"/>
      <c r="CI45" s="621"/>
      <c r="CJ45" s="621"/>
      <c r="CK45" s="621"/>
      <c r="CL45" s="621"/>
      <c r="CM45" s="621"/>
      <c r="CN45" s="621"/>
      <c r="CO45" s="621"/>
      <c r="CP45" s="621"/>
      <c r="CQ45" s="622"/>
      <c r="CR45" s="623">
        <v>120551</v>
      </c>
      <c r="CS45" s="653"/>
      <c r="CT45" s="653"/>
      <c r="CU45" s="653"/>
      <c r="CV45" s="653"/>
      <c r="CW45" s="653"/>
      <c r="CX45" s="653"/>
      <c r="CY45" s="654"/>
      <c r="CZ45" s="628">
        <v>2.2000000000000002</v>
      </c>
      <c r="DA45" s="655"/>
      <c r="DB45" s="655"/>
      <c r="DC45" s="658"/>
      <c r="DD45" s="632">
        <v>37046</v>
      </c>
      <c r="DE45" s="653"/>
      <c r="DF45" s="653"/>
      <c r="DG45" s="653"/>
      <c r="DH45" s="653"/>
      <c r="DI45" s="653"/>
      <c r="DJ45" s="653"/>
      <c r="DK45" s="654"/>
      <c r="DL45" s="692"/>
      <c r="DM45" s="693"/>
      <c r="DN45" s="693"/>
      <c r="DO45" s="693"/>
      <c r="DP45" s="693"/>
      <c r="DQ45" s="693"/>
      <c r="DR45" s="693"/>
      <c r="DS45" s="693"/>
      <c r="DT45" s="693"/>
      <c r="DU45" s="693"/>
      <c r="DV45" s="694"/>
      <c r="DW45" s="695"/>
      <c r="DX45" s="696"/>
      <c r="DY45" s="696"/>
      <c r="DZ45" s="696"/>
      <c r="EA45" s="696"/>
      <c r="EB45" s="696"/>
      <c r="EC45" s="697"/>
    </row>
    <row r="46" spans="2:133" ht="11.25" customHeight="1" x14ac:dyDescent="0.15">
      <c r="B46" s="213"/>
      <c r="CD46" s="663"/>
      <c r="CE46" s="664"/>
      <c r="CF46" s="620" t="s">
        <v>348</v>
      </c>
      <c r="CG46" s="621"/>
      <c r="CH46" s="621"/>
      <c r="CI46" s="621"/>
      <c r="CJ46" s="621"/>
      <c r="CK46" s="621"/>
      <c r="CL46" s="621"/>
      <c r="CM46" s="621"/>
      <c r="CN46" s="621"/>
      <c r="CO46" s="621"/>
      <c r="CP46" s="621"/>
      <c r="CQ46" s="622"/>
      <c r="CR46" s="623">
        <v>195335</v>
      </c>
      <c r="CS46" s="624"/>
      <c r="CT46" s="624"/>
      <c r="CU46" s="624"/>
      <c r="CV46" s="624"/>
      <c r="CW46" s="624"/>
      <c r="CX46" s="624"/>
      <c r="CY46" s="625"/>
      <c r="CZ46" s="628">
        <v>3.6</v>
      </c>
      <c r="DA46" s="629"/>
      <c r="DB46" s="629"/>
      <c r="DC46" s="635"/>
      <c r="DD46" s="632">
        <v>136098</v>
      </c>
      <c r="DE46" s="624"/>
      <c r="DF46" s="624"/>
      <c r="DG46" s="624"/>
      <c r="DH46" s="624"/>
      <c r="DI46" s="624"/>
      <c r="DJ46" s="624"/>
      <c r="DK46" s="625"/>
      <c r="DL46" s="692"/>
      <c r="DM46" s="693"/>
      <c r="DN46" s="693"/>
      <c r="DO46" s="693"/>
      <c r="DP46" s="693"/>
      <c r="DQ46" s="693"/>
      <c r="DR46" s="693"/>
      <c r="DS46" s="693"/>
      <c r="DT46" s="693"/>
      <c r="DU46" s="693"/>
      <c r="DV46" s="694"/>
      <c r="DW46" s="695"/>
      <c r="DX46" s="696"/>
      <c r="DY46" s="696"/>
      <c r="DZ46" s="696"/>
      <c r="EA46" s="696"/>
      <c r="EB46" s="696"/>
      <c r="EC46" s="697"/>
    </row>
    <row r="47" spans="2:133" ht="11.25" customHeight="1" x14ac:dyDescent="0.15">
      <c r="B47" s="213"/>
      <c r="CD47" s="663"/>
      <c r="CE47" s="664"/>
      <c r="CF47" s="620" t="s">
        <v>349</v>
      </c>
      <c r="CG47" s="621"/>
      <c r="CH47" s="621"/>
      <c r="CI47" s="621"/>
      <c r="CJ47" s="621"/>
      <c r="CK47" s="621"/>
      <c r="CL47" s="621"/>
      <c r="CM47" s="621"/>
      <c r="CN47" s="621"/>
      <c r="CO47" s="621"/>
      <c r="CP47" s="621"/>
      <c r="CQ47" s="622"/>
      <c r="CR47" s="623" t="s">
        <v>121</v>
      </c>
      <c r="CS47" s="653"/>
      <c r="CT47" s="653"/>
      <c r="CU47" s="653"/>
      <c r="CV47" s="653"/>
      <c r="CW47" s="653"/>
      <c r="CX47" s="653"/>
      <c r="CY47" s="654"/>
      <c r="CZ47" s="628" t="s">
        <v>121</v>
      </c>
      <c r="DA47" s="655"/>
      <c r="DB47" s="655"/>
      <c r="DC47" s="658"/>
      <c r="DD47" s="632" t="s">
        <v>121</v>
      </c>
      <c r="DE47" s="653"/>
      <c r="DF47" s="653"/>
      <c r="DG47" s="653"/>
      <c r="DH47" s="653"/>
      <c r="DI47" s="653"/>
      <c r="DJ47" s="653"/>
      <c r="DK47" s="654"/>
      <c r="DL47" s="692"/>
      <c r="DM47" s="693"/>
      <c r="DN47" s="693"/>
      <c r="DO47" s="693"/>
      <c r="DP47" s="693"/>
      <c r="DQ47" s="693"/>
      <c r="DR47" s="693"/>
      <c r="DS47" s="693"/>
      <c r="DT47" s="693"/>
      <c r="DU47" s="693"/>
      <c r="DV47" s="694"/>
      <c r="DW47" s="695"/>
      <c r="DX47" s="696"/>
      <c r="DY47" s="696"/>
      <c r="DZ47" s="696"/>
      <c r="EA47" s="696"/>
      <c r="EB47" s="696"/>
      <c r="EC47" s="697"/>
    </row>
    <row r="48" spans="2:133" x14ac:dyDescent="0.15">
      <c r="B48" s="213"/>
      <c r="CD48" s="665"/>
      <c r="CE48" s="666"/>
      <c r="CF48" s="620" t="s">
        <v>350</v>
      </c>
      <c r="CG48" s="621"/>
      <c r="CH48" s="621"/>
      <c r="CI48" s="621"/>
      <c r="CJ48" s="621"/>
      <c r="CK48" s="621"/>
      <c r="CL48" s="621"/>
      <c r="CM48" s="621"/>
      <c r="CN48" s="621"/>
      <c r="CO48" s="621"/>
      <c r="CP48" s="621"/>
      <c r="CQ48" s="622"/>
      <c r="CR48" s="623" t="s">
        <v>121</v>
      </c>
      <c r="CS48" s="624"/>
      <c r="CT48" s="624"/>
      <c r="CU48" s="624"/>
      <c r="CV48" s="624"/>
      <c r="CW48" s="624"/>
      <c r="CX48" s="624"/>
      <c r="CY48" s="625"/>
      <c r="CZ48" s="628" t="s">
        <v>121</v>
      </c>
      <c r="DA48" s="629"/>
      <c r="DB48" s="629"/>
      <c r="DC48" s="635"/>
      <c r="DD48" s="632" t="s">
        <v>121</v>
      </c>
      <c r="DE48" s="624"/>
      <c r="DF48" s="624"/>
      <c r="DG48" s="624"/>
      <c r="DH48" s="624"/>
      <c r="DI48" s="624"/>
      <c r="DJ48" s="624"/>
      <c r="DK48" s="625"/>
      <c r="DL48" s="692"/>
      <c r="DM48" s="693"/>
      <c r="DN48" s="693"/>
      <c r="DO48" s="693"/>
      <c r="DP48" s="693"/>
      <c r="DQ48" s="693"/>
      <c r="DR48" s="693"/>
      <c r="DS48" s="693"/>
      <c r="DT48" s="693"/>
      <c r="DU48" s="693"/>
      <c r="DV48" s="694"/>
      <c r="DW48" s="695"/>
      <c r="DX48" s="696"/>
      <c r="DY48" s="696"/>
      <c r="DZ48" s="696"/>
      <c r="EA48" s="696"/>
      <c r="EB48" s="696"/>
      <c r="EC48" s="697"/>
    </row>
    <row r="49" spans="2:133" ht="11.25" customHeight="1" x14ac:dyDescent="0.15">
      <c r="B49" s="213"/>
      <c r="CD49" s="644" t="s">
        <v>351</v>
      </c>
      <c r="CE49" s="645"/>
      <c r="CF49" s="645"/>
      <c r="CG49" s="645"/>
      <c r="CH49" s="645"/>
      <c r="CI49" s="645"/>
      <c r="CJ49" s="645"/>
      <c r="CK49" s="645"/>
      <c r="CL49" s="645"/>
      <c r="CM49" s="645"/>
      <c r="CN49" s="645"/>
      <c r="CO49" s="645"/>
      <c r="CP49" s="645"/>
      <c r="CQ49" s="646"/>
      <c r="CR49" s="698">
        <v>5384361</v>
      </c>
      <c r="CS49" s="682"/>
      <c r="CT49" s="682"/>
      <c r="CU49" s="682"/>
      <c r="CV49" s="682"/>
      <c r="CW49" s="682"/>
      <c r="CX49" s="682"/>
      <c r="CY49" s="711"/>
      <c r="CZ49" s="703">
        <v>100</v>
      </c>
      <c r="DA49" s="712"/>
      <c r="DB49" s="712"/>
      <c r="DC49" s="713"/>
      <c r="DD49" s="714">
        <v>3992345</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EP2TTFEvn1s1jLAhVZTBN5wAY4oPRTz3k8Q26jVTKIsJJm1juL6BMEBnhoPojwyMbRrJ+rxf/Ky271y1BHTww==" saltValue="ztAxyl2vi5oPVLmOLHEdN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U102" zoomScale="70" zoomScaleNormal="25" zoomScaleSheetLayoutView="70" workbookViewId="0">
      <selection activeCell="BQ103" sqref="BQ103:DZ103"/>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374</v>
      </c>
      <c r="C7" s="750"/>
      <c r="D7" s="750"/>
      <c r="E7" s="750"/>
      <c r="F7" s="750"/>
      <c r="G7" s="750"/>
      <c r="H7" s="750"/>
      <c r="I7" s="750"/>
      <c r="J7" s="750"/>
      <c r="K7" s="750"/>
      <c r="L7" s="750"/>
      <c r="M7" s="750"/>
      <c r="N7" s="750"/>
      <c r="O7" s="750"/>
      <c r="P7" s="751"/>
      <c r="Q7" s="752">
        <v>5859</v>
      </c>
      <c r="R7" s="753"/>
      <c r="S7" s="753"/>
      <c r="T7" s="753"/>
      <c r="U7" s="753"/>
      <c r="V7" s="753">
        <v>5384</v>
      </c>
      <c r="W7" s="753"/>
      <c r="X7" s="753"/>
      <c r="Y7" s="753"/>
      <c r="Z7" s="753"/>
      <c r="AA7" s="753">
        <v>475</v>
      </c>
      <c r="AB7" s="753"/>
      <c r="AC7" s="753"/>
      <c r="AD7" s="753"/>
      <c r="AE7" s="754"/>
      <c r="AF7" s="755">
        <v>340</v>
      </c>
      <c r="AG7" s="756"/>
      <c r="AH7" s="756"/>
      <c r="AI7" s="756"/>
      <c r="AJ7" s="757"/>
      <c r="AK7" s="758">
        <v>30</v>
      </c>
      <c r="AL7" s="759"/>
      <c r="AM7" s="759"/>
      <c r="AN7" s="759"/>
      <c r="AO7" s="759"/>
      <c r="AP7" s="759">
        <v>2934</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556</v>
      </c>
      <c r="BT7" s="747"/>
      <c r="BU7" s="747"/>
      <c r="BV7" s="747"/>
      <c r="BW7" s="747"/>
      <c r="BX7" s="747"/>
      <c r="BY7" s="747"/>
      <c r="BZ7" s="747"/>
      <c r="CA7" s="747"/>
      <c r="CB7" s="747"/>
      <c r="CC7" s="747"/>
      <c r="CD7" s="747"/>
      <c r="CE7" s="747"/>
      <c r="CF7" s="747"/>
      <c r="CG7" s="762"/>
      <c r="CH7" s="743">
        <v>0</v>
      </c>
      <c r="CI7" s="744"/>
      <c r="CJ7" s="744"/>
      <c r="CK7" s="744"/>
      <c r="CL7" s="745"/>
      <c r="CM7" s="743">
        <v>4</v>
      </c>
      <c r="CN7" s="744"/>
      <c r="CO7" s="744"/>
      <c r="CP7" s="744"/>
      <c r="CQ7" s="745"/>
      <c r="CR7" s="743">
        <v>1</v>
      </c>
      <c r="CS7" s="744"/>
      <c r="CT7" s="744"/>
      <c r="CU7" s="744"/>
      <c r="CV7" s="745"/>
      <c r="CW7" s="743" t="s">
        <v>547</v>
      </c>
      <c r="CX7" s="744"/>
      <c r="CY7" s="744"/>
      <c r="CZ7" s="744"/>
      <c r="DA7" s="745"/>
      <c r="DB7" s="743" t="s">
        <v>547</v>
      </c>
      <c r="DC7" s="744"/>
      <c r="DD7" s="744"/>
      <c r="DE7" s="744"/>
      <c r="DF7" s="745"/>
      <c r="DG7" s="743" t="s">
        <v>547</v>
      </c>
      <c r="DH7" s="744"/>
      <c r="DI7" s="744"/>
      <c r="DJ7" s="744"/>
      <c r="DK7" s="745"/>
      <c r="DL7" s="743" t="s">
        <v>547</v>
      </c>
      <c r="DM7" s="744"/>
      <c r="DN7" s="744"/>
      <c r="DO7" s="744"/>
      <c r="DP7" s="745"/>
      <c r="DQ7" s="743" t="s">
        <v>547</v>
      </c>
      <c r="DR7" s="744"/>
      <c r="DS7" s="744"/>
      <c r="DT7" s="744"/>
      <c r="DU7" s="745"/>
      <c r="DV7" s="746"/>
      <c r="DW7" s="747"/>
      <c r="DX7" s="747"/>
      <c r="DY7" s="747"/>
      <c r="DZ7" s="748"/>
      <c r="EA7" s="222"/>
    </row>
    <row r="8" spans="1:131" s="223" customFormat="1" ht="26.25" customHeight="1" x14ac:dyDescent="0.15">
      <c r="A8" s="226">
        <v>2</v>
      </c>
      <c r="B8" s="780" t="s">
        <v>375</v>
      </c>
      <c r="C8" s="781"/>
      <c r="D8" s="781"/>
      <c r="E8" s="781"/>
      <c r="F8" s="781"/>
      <c r="G8" s="781"/>
      <c r="H8" s="781"/>
      <c r="I8" s="781"/>
      <c r="J8" s="781"/>
      <c r="K8" s="781"/>
      <c r="L8" s="781"/>
      <c r="M8" s="781"/>
      <c r="N8" s="781"/>
      <c r="O8" s="781"/>
      <c r="P8" s="782"/>
      <c r="Q8" s="783">
        <v>30</v>
      </c>
      <c r="R8" s="784"/>
      <c r="S8" s="784"/>
      <c r="T8" s="784"/>
      <c r="U8" s="784"/>
      <c r="V8" s="784">
        <v>0</v>
      </c>
      <c r="W8" s="784"/>
      <c r="X8" s="784"/>
      <c r="Y8" s="784"/>
      <c r="Z8" s="784"/>
      <c r="AA8" s="784">
        <v>30</v>
      </c>
      <c r="AB8" s="784"/>
      <c r="AC8" s="784"/>
      <c r="AD8" s="784"/>
      <c r="AE8" s="785"/>
      <c r="AF8" s="786">
        <v>30</v>
      </c>
      <c r="AG8" s="787"/>
      <c r="AH8" s="787"/>
      <c r="AI8" s="787"/>
      <c r="AJ8" s="788"/>
      <c r="AK8" s="769" t="s">
        <v>546</v>
      </c>
      <c r="AL8" s="770"/>
      <c r="AM8" s="770"/>
      <c r="AN8" s="770"/>
      <c r="AO8" s="770"/>
      <c r="AP8" s="770" t="s">
        <v>546</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377</v>
      </c>
      <c r="B23" s="789" t="s">
        <v>378</v>
      </c>
      <c r="C23" s="790"/>
      <c r="D23" s="790"/>
      <c r="E23" s="790"/>
      <c r="F23" s="790"/>
      <c r="G23" s="790"/>
      <c r="H23" s="790"/>
      <c r="I23" s="790"/>
      <c r="J23" s="790"/>
      <c r="K23" s="790"/>
      <c r="L23" s="790"/>
      <c r="M23" s="790"/>
      <c r="N23" s="790"/>
      <c r="O23" s="790"/>
      <c r="P23" s="791"/>
      <c r="Q23" s="792">
        <v>5889</v>
      </c>
      <c r="R23" s="793"/>
      <c r="S23" s="793"/>
      <c r="T23" s="793"/>
      <c r="U23" s="793"/>
      <c r="V23" s="793">
        <v>5384</v>
      </c>
      <c r="W23" s="793"/>
      <c r="X23" s="793"/>
      <c r="Y23" s="793"/>
      <c r="Z23" s="793"/>
      <c r="AA23" s="793">
        <v>505</v>
      </c>
      <c r="AB23" s="793"/>
      <c r="AC23" s="793"/>
      <c r="AD23" s="793"/>
      <c r="AE23" s="794"/>
      <c r="AF23" s="795">
        <v>370</v>
      </c>
      <c r="AG23" s="793"/>
      <c r="AH23" s="793"/>
      <c r="AI23" s="793"/>
      <c r="AJ23" s="796"/>
      <c r="AK23" s="797"/>
      <c r="AL23" s="798"/>
      <c r="AM23" s="798"/>
      <c r="AN23" s="798"/>
      <c r="AO23" s="798"/>
      <c r="AP23" s="793">
        <v>2934</v>
      </c>
      <c r="AQ23" s="793"/>
      <c r="AR23" s="793"/>
      <c r="AS23" s="793"/>
      <c r="AT23" s="793"/>
      <c r="AU23" s="809"/>
      <c r="AV23" s="809"/>
      <c r="AW23" s="809"/>
      <c r="AX23" s="809"/>
      <c r="AY23" s="810"/>
      <c r="AZ23" s="811" t="s">
        <v>121</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357</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389</v>
      </c>
      <c r="C28" s="750"/>
      <c r="D28" s="750"/>
      <c r="E28" s="750"/>
      <c r="F28" s="750"/>
      <c r="G28" s="750"/>
      <c r="H28" s="750"/>
      <c r="I28" s="750"/>
      <c r="J28" s="750"/>
      <c r="K28" s="750"/>
      <c r="L28" s="750"/>
      <c r="M28" s="750"/>
      <c r="N28" s="750"/>
      <c r="O28" s="750"/>
      <c r="P28" s="751"/>
      <c r="Q28" s="822">
        <v>1492</v>
      </c>
      <c r="R28" s="823"/>
      <c r="S28" s="823"/>
      <c r="T28" s="823"/>
      <c r="U28" s="823"/>
      <c r="V28" s="823">
        <v>1461</v>
      </c>
      <c r="W28" s="823"/>
      <c r="X28" s="823"/>
      <c r="Y28" s="823"/>
      <c r="Z28" s="823"/>
      <c r="AA28" s="823">
        <v>31</v>
      </c>
      <c r="AB28" s="823"/>
      <c r="AC28" s="823"/>
      <c r="AD28" s="823"/>
      <c r="AE28" s="824"/>
      <c r="AF28" s="825">
        <v>31</v>
      </c>
      <c r="AG28" s="823"/>
      <c r="AH28" s="823"/>
      <c r="AI28" s="823"/>
      <c r="AJ28" s="826"/>
      <c r="AK28" s="827">
        <v>99</v>
      </c>
      <c r="AL28" s="828"/>
      <c r="AM28" s="828"/>
      <c r="AN28" s="828"/>
      <c r="AO28" s="828"/>
      <c r="AP28" s="828" t="s">
        <v>546</v>
      </c>
      <c r="AQ28" s="828"/>
      <c r="AR28" s="828"/>
      <c r="AS28" s="828"/>
      <c r="AT28" s="828"/>
      <c r="AU28" s="828" t="s">
        <v>546</v>
      </c>
      <c r="AV28" s="828"/>
      <c r="AW28" s="828"/>
      <c r="AX28" s="828"/>
      <c r="AY28" s="828"/>
      <c r="AZ28" s="829"/>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390</v>
      </c>
      <c r="C29" s="781"/>
      <c r="D29" s="781"/>
      <c r="E29" s="781"/>
      <c r="F29" s="781"/>
      <c r="G29" s="781"/>
      <c r="H29" s="781"/>
      <c r="I29" s="781"/>
      <c r="J29" s="781"/>
      <c r="K29" s="781"/>
      <c r="L29" s="781"/>
      <c r="M29" s="781"/>
      <c r="N29" s="781"/>
      <c r="O29" s="781"/>
      <c r="P29" s="782"/>
      <c r="Q29" s="783">
        <v>1601</v>
      </c>
      <c r="R29" s="784"/>
      <c r="S29" s="784"/>
      <c r="T29" s="784"/>
      <c r="U29" s="784"/>
      <c r="V29" s="784">
        <v>1489</v>
      </c>
      <c r="W29" s="784"/>
      <c r="X29" s="784"/>
      <c r="Y29" s="784"/>
      <c r="Z29" s="784"/>
      <c r="AA29" s="784">
        <v>112</v>
      </c>
      <c r="AB29" s="784"/>
      <c r="AC29" s="784"/>
      <c r="AD29" s="784"/>
      <c r="AE29" s="785"/>
      <c r="AF29" s="786">
        <v>112</v>
      </c>
      <c r="AG29" s="787"/>
      <c r="AH29" s="787"/>
      <c r="AI29" s="787"/>
      <c r="AJ29" s="788"/>
      <c r="AK29" s="834">
        <v>217</v>
      </c>
      <c r="AL29" s="830"/>
      <c r="AM29" s="830"/>
      <c r="AN29" s="830"/>
      <c r="AO29" s="830"/>
      <c r="AP29" s="830" t="s">
        <v>546</v>
      </c>
      <c r="AQ29" s="830"/>
      <c r="AR29" s="830"/>
      <c r="AS29" s="830"/>
      <c r="AT29" s="830"/>
      <c r="AU29" s="830" t="s">
        <v>546</v>
      </c>
      <c r="AV29" s="830"/>
      <c r="AW29" s="830"/>
      <c r="AX29" s="830"/>
      <c r="AY29" s="830"/>
      <c r="AZ29" s="831"/>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391</v>
      </c>
      <c r="C30" s="781"/>
      <c r="D30" s="781"/>
      <c r="E30" s="781"/>
      <c r="F30" s="781"/>
      <c r="G30" s="781"/>
      <c r="H30" s="781"/>
      <c r="I30" s="781"/>
      <c r="J30" s="781"/>
      <c r="K30" s="781"/>
      <c r="L30" s="781"/>
      <c r="M30" s="781"/>
      <c r="N30" s="781"/>
      <c r="O30" s="781"/>
      <c r="P30" s="782"/>
      <c r="Q30" s="783">
        <v>208</v>
      </c>
      <c r="R30" s="784"/>
      <c r="S30" s="784"/>
      <c r="T30" s="784"/>
      <c r="U30" s="784"/>
      <c r="V30" s="784">
        <v>204</v>
      </c>
      <c r="W30" s="784"/>
      <c r="X30" s="784"/>
      <c r="Y30" s="784"/>
      <c r="Z30" s="784"/>
      <c r="AA30" s="784">
        <v>4</v>
      </c>
      <c r="AB30" s="784"/>
      <c r="AC30" s="784"/>
      <c r="AD30" s="784"/>
      <c r="AE30" s="785"/>
      <c r="AF30" s="786">
        <v>4</v>
      </c>
      <c r="AG30" s="787"/>
      <c r="AH30" s="787"/>
      <c r="AI30" s="787"/>
      <c r="AJ30" s="788"/>
      <c r="AK30" s="834">
        <v>58</v>
      </c>
      <c r="AL30" s="830"/>
      <c r="AM30" s="830"/>
      <c r="AN30" s="830"/>
      <c r="AO30" s="830"/>
      <c r="AP30" s="830" t="s">
        <v>546</v>
      </c>
      <c r="AQ30" s="830"/>
      <c r="AR30" s="830"/>
      <c r="AS30" s="830"/>
      <c r="AT30" s="830"/>
      <c r="AU30" s="830" t="s">
        <v>546</v>
      </c>
      <c r="AV30" s="830"/>
      <c r="AW30" s="830"/>
      <c r="AX30" s="830"/>
      <c r="AY30" s="830"/>
      <c r="AZ30" s="831"/>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392</v>
      </c>
      <c r="C31" s="781"/>
      <c r="D31" s="781"/>
      <c r="E31" s="781"/>
      <c r="F31" s="781"/>
      <c r="G31" s="781"/>
      <c r="H31" s="781"/>
      <c r="I31" s="781"/>
      <c r="J31" s="781"/>
      <c r="K31" s="781"/>
      <c r="L31" s="781"/>
      <c r="M31" s="781"/>
      <c r="N31" s="781"/>
      <c r="O31" s="781"/>
      <c r="P31" s="782"/>
      <c r="Q31" s="783">
        <v>266</v>
      </c>
      <c r="R31" s="784"/>
      <c r="S31" s="784"/>
      <c r="T31" s="784"/>
      <c r="U31" s="784"/>
      <c r="V31" s="784">
        <v>220</v>
      </c>
      <c r="W31" s="784"/>
      <c r="X31" s="784"/>
      <c r="Y31" s="784"/>
      <c r="Z31" s="784"/>
      <c r="AA31" s="784">
        <v>46</v>
      </c>
      <c r="AB31" s="784"/>
      <c r="AC31" s="784"/>
      <c r="AD31" s="784"/>
      <c r="AE31" s="785"/>
      <c r="AF31" s="786">
        <v>721</v>
      </c>
      <c r="AG31" s="787"/>
      <c r="AH31" s="787"/>
      <c r="AI31" s="787"/>
      <c r="AJ31" s="788"/>
      <c r="AK31" s="834">
        <v>1</v>
      </c>
      <c r="AL31" s="830"/>
      <c r="AM31" s="830"/>
      <c r="AN31" s="830"/>
      <c r="AO31" s="830"/>
      <c r="AP31" s="830">
        <v>598</v>
      </c>
      <c r="AQ31" s="830"/>
      <c r="AR31" s="830"/>
      <c r="AS31" s="830"/>
      <c r="AT31" s="830"/>
      <c r="AU31" s="830">
        <v>2</v>
      </c>
      <c r="AV31" s="830"/>
      <c r="AW31" s="830"/>
      <c r="AX31" s="830"/>
      <c r="AY31" s="830"/>
      <c r="AZ31" s="831" t="s">
        <v>547</v>
      </c>
      <c r="BA31" s="831"/>
      <c r="BB31" s="831"/>
      <c r="BC31" s="831"/>
      <c r="BD31" s="831"/>
      <c r="BE31" s="832" t="s">
        <v>393</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394</v>
      </c>
      <c r="C32" s="781"/>
      <c r="D32" s="781"/>
      <c r="E32" s="781"/>
      <c r="F32" s="781"/>
      <c r="G32" s="781"/>
      <c r="H32" s="781"/>
      <c r="I32" s="781"/>
      <c r="J32" s="781"/>
      <c r="K32" s="781"/>
      <c r="L32" s="781"/>
      <c r="M32" s="781"/>
      <c r="N32" s="781"/>
      <c r="O32" s="781"/>
      <c r="P32" s="782"/>
      <c r="Q32" s="783">
        <v>15</v>
      </c>
      <c r="R32" s="784"/>
      <c r="S32" s="784"/>
      <c r="T32" s="784"/>
      <c r="U32" s="784"/>
      <c r="V32" s="784">
        <v>21</v>
      </c>
      <c r="W32" s="784"/>
      <c r="X32" s="784"/>
      <c r="Y32" s="784"/>
      <c r="Z32" s="784"/>
      <c r="AA32" s="784">
        <v>-6</v>
      </c>
      <c r="AB32" s="784"/>
      <c r="AC32" s="784"/>
      <c r="AD32" s="784"/>
      <c r="AE32" s="785"/>
      <c r="AF32" s="786">
        <v>16</v>
      </c>
      <c r="AG32" s="787"/>
      <c r="AH32" s="787"/>
      <c r="AI32" s="787"/>
      <c r="AJ32" s="788"/>
      <c r="AK32" s="834">
        <v>21</v>
      </c>
      <c r="AL32" s="830"/>
      <c r="AM32" s="830"/>
      <c r="AN32" s="830"/>
      <c r="AO32" s="830"/>
      <c r="AP32" s="830">
        <v>166</v>
      </c>
      <c r="AQ32" s="830"/>
      <c r="AR32" s="830"/>
      <c r="AS32" s="830"/>
      <c r="AT32" s="830"/>
      <c r="AU32" s="830">
        <v>152</v>
      </c>
      <c r="AV32" s="830"/>
      <c r="AW32" s="830"/>
      <c r="AX32" s="830"/>
      <c r="AY32" s="830"/>
      <c r="AZ32" s="831" t="s">
        <v>547</v>
      </c>
      <c r="BA32" s="831"/>
      <c r="BB32" s="831"/>
      <c r="BC32" s="831"/>
      <c r="BD32" s="831"/>
      <c r="BE32" s="832" t="s">
        <v>393</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395</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377</v>
      </c>
      <c r="B63" s="789" t="s">
        <v>396</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884</v>
      </c>
      <c r="AG63" s="844"/>
      <c r="AH63" s="844"/>
      <c r="AI63" s="844"/>
      <c r="AJ63" s="845"/>
      <c r="AK63" s="846"/>
      <c r="AL63" s="841"/>
      <c r="AM63" s="841"/>
      <c r="AN63" s="841"/>
      <c r="AO63" s="841"/>
      <c r="AP63" s="844">
        <v>764</v>
      </c>
      <c r="AQ63" s="844"/>
      <c r="AR63" s="844"/>
      <c r="AS63" s="844"/>
      <c r="AT63" s="844"/>
      <c r="AU63" s="844">
        <v>154</v>
      </c>
      <c r="AV63" s="844"/>
      <c r="AW63" s="844"/>
      <c r="AX63" s="844"/>
      <c r="AY63" s="844"/>
      <c r="AZ63" s="848"/>
      <c r="BA63" s="848"/>
      <c r="BB63" s="848"/>
      <c r="BC63" s="848"/>
      <c r="BD63" s="848"/>
      <c r="BE63" s="849"/>
      <c r="BF63" s="849"/>
      <c r="BG63" s="849"/>
      <c r="BH63" s="849"/>
      <c r="BI63" s="850"/>
      <c r="BJ63" s="851" t="s">
        <v>121</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398</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399</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548</v>
      </c>
      <c r="C68" s="870"/>
      <c r="D68" s="870"/>
      <c r="E68" s="870"/>
      <c r="F68" s="870"/>
      <c r="G68" s="870"/>
      <c r="H68" s="870"/>
      <c r="I68" s="870"/>
      <c r="J68" s="870"/>
      <c r="K68" s="870"/>
      <c r="L68" s="870"/>
      <c r="M68" s="870"/>
      <c r="N68" s="870"/>
      <c r="O68" s="870"/>
      <c r="P68" s="871"/>
      <c r="Q68" s="872">
        <v>2</v>
      </c>
      <c r="R68" s="866"/>
      <c r="S68" s="866"/>
      <c r="T68" s="866"/>
      <c r="U68" s="866"/>
      <c r="V68" s="866">
        <v>1</v>
      </c>
      <c r="W68" s="866"/>
      <c r="X68" s="866"/>
      <c r="Y68" s="866"/>
      <c r="Z68" s="866"/>
      <c r="AA68" s="866">
        <v>1</v>
      </c>
      <c r="AB68" s="866"/>
      <c r="AC68" s="866"/>
      <c r="AD68" s="866"/>
      <c r="AE68" s="866"/>
      <c r="AF68" s="866">
        <v>1</v>
      </c>
      <c r="AG68" s="866"/>
      <c r="AH68" s="866"/>
      <c r="AI68" s="866"/>
      <c r="AJ68" s="866"/>
      <c r="AK68" s="866" t="s">
        <v>547</v>
      </c>
      <c r="AL68" s="866"/>
      <c r="AM68" s="866"/>
      <c r="AN68" s="866"/>
      <c r="AO68" s="866"/>
      <c r="AP68" s="866" t="s">
        <v>547</v>
      </c>
      <c r="AQ68" s="866"/>
      <c r="AR68" s="866"/>
      <c r="AS68" s="866"/>
      <c r="AT68" s="866"/>
      <c r="AU68" s="866" t="s">
        <v>547</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549</v>
      </c>
      <c r="C69" s="874"/>
      <c r="D69" s="874"/>
      <c r="E69" s="874"/>
      <c r="F69" s="874"/>
      <c r="G69" s="874"/>
      <c r="H69" s="874"/>
      <c r="I69" s="874"/>
      <c r="J69" s="874"/>
      <c r="K69" s="874"/>
      <c r="L69" s="874"/>
      <c r="M69" s="874"/>
      <c r="N69" s="874"/>
      <c r="O69" s="874"/>
      <c r="P69" s="875"/>
      <c r="Q69" s="876">
        <v>4917</v>
      </c>
      <c r="R69" s="830"/>
      <c r="S69" s="830"/>
      <c r="T69" s="830"/>
      <c r="U69" s="830"/>
      <c r="V69" s="830">
        <v>4349</v>
      </c>
      <c r="W69" s="830"/>
      <c r="X69" s="830"/>
      <c r="Y69" s="830"/>
      <c r="Z69" s="830"/>
      <c r="AA69" s="830">
        <v>568</v>
      </c>
      <c r="AB69" s="830"/>
      <c r="AC69" s="830"/>
      <c r="AD69" s="830"/>
      <c r="AE69" s="830"/>
      <c r="AF69" s="830">
        <v>568</v>
      </c>
      <c r="AG69" s="830"/>
      <c r="AH69" s="830"/>
      <c r="AI69" s="830"/>
      <c r="AJ69" s="830"/>
      <c r="AK69" s="830">
        <v>11</v>
      </c>
      <c r="AL69" s="830"/>
      <c r="AM69" s="830"/>
      <c r="AN69" s="830"/>
      <c r="AO69" s="830"/>
      <c r="AP69" s="830" t="s">
        <v>547</v>
      </c>
      <c r="AQ69" s="830"/>
      <c r="AR69" s="830"/>
      <c r="AS69" s="830"/>
      <c r="AT69" s="830"/>
      <c r="AU69" s="830" t="s">
        <v>547</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550</v>
      </c>
      <c r="C70" s="874"/>
      <c r="D70" s="874"/>
      <c r="E70" s="874"/>
      <c r="F70" s="874"/>
      <c r="G70" s="874"/>
      <c r="H70" s="874"/>
      <c r="I70" s="874"/>
      <c r="J70" s="874"/>
      <c r="K70" s="874"/>
      <c r="L70" s="874"/>
      <c r="M70" s="874"/>
      <c r="N70" s="874"/>
      <c r="O70" s="874"/>
      <c r="P70" s="875"/>
      <c r="Q70" s="876">
        <v>96</v>
      </c>
      <c r="R70" s="830"/>
      <c r="S70" s="830"/>
      <c r="T70" s="830"/>
      <c r="U70" s="830"/>
      <c r="V70" s="830">
        <v>63</v>
      </c>
      <c r="W70" s="830"/>
      <c r="X70" s="830"/>
      <c r="Y70" s="830"/>
      <c r="Z70" s="830"/>
      <c r="AA70" s="830">
        <v>33</v>
      </c>
      <c r="AB70" s="830"/>
      <c r="AC70" s="830"/>
      <c r="AD70" s="830"/>
      <c r="AE70" s="830"/>
      <c r="AF70" s="830">
        <v>33</v>
      </c>
      <c r="AG70" s="830"/>
      <c r="AH70" s="830"/>
      <c r="AI70" s="830"/>
      <c r="AJ70" s="830"/>
      <c r="AK70" s="830" t="s">
        <v>547</v>
      </c>
      <c r="AL70" s="830"/>
      <c r="AM70" s="830"/>
      <c r="AN70" s="830"/>
      <c r="AO70" s="830"/>
      <c r="AP70" s="830" t="s">
        <v>547</v>
      </c>
      <c r="AQ70" s="830"/>
      <c r="AR70" s="830"/>
      <c r="AS70" s="830"/>
      <c r="AT70" s="830"/>
      <c r="AU70" s="830" t="s">
        <v>547</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551</v>
      </c>
      <c r="C71" s="874"/>
      <c r="D71" s="874"/>
      <c r="E71" s="874"/>
      <c r="F71" s="874"/>
      <c r="G71" s="874"/>
      <c r="H71" s="874"/>
      <c r="I71" s="874"/>
      <c r="J71" s="874"/>
      <c r="K71" s="874"/>
      <c r="L71" s="874"/>
      <c r="M71" s="874"/>
      <c r="N71" s="874"/>
      <c r="O71" s="874"/>
      <c r="P71" s="875"/>
      <c r="Q71" s="876">
        <v>286</v>
      </c>
      <c r="R71" s="830"/>
      <c r="S71" s="830"/>
      <c r="T71" s="830"/>
      <c r="U71" s="830"/>
      <c r="V71" s="830">
        <v>251</v>
      </c>
      <c r="W71" s="830"/>
      <c r="X71" s="830"/>
      <c r="Y71" s="830"/>
      <c r="Z71" s="830"/>
      <c r="AA71" s="830">
        <v>35</v>
      </c>
      <c r="AB71" s="830"/>
      <c r="AC71" s="830"/>
      <c r="AD71" s="830"/>
      <c r="AE71" s="830"/>
      <c r="AF71" s="830">
        <v>35</v>
      </c>
      <c r="AG71" s="830"/>
      <c r="AH71" s="830"/>
      <c r="AI71" s="830"/>
      <c r="AJ71" s="830"/>
      <c r="AK71" s="830" t="s">
        <v>547</v>
      </c>
      <c r="AL71" s="830"/>
      <c r="AM71" s="830"/>
      <c r="AN71" s="830"/>
      <c r="AO71" s="830"/>
      <c r="AP71" s="830">
        <v>291</v>
      </c>
      <c r="AQ71" s="830"/>
      <c r="AR71" s="830"/>
      <c r="AS71" s="830"/>
      <c r="AT71" s="830"/>
      <c r="AU71" s="830">
        <v>60</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t="s">
        <v>552</v>
      </c>
      <c r="C72" s="874"/>
      <c r="D72" s="874"/>
      <c r="E72" s="874"/>
      <c r="F72" s="874"/>
      <c r="G72" s="874"/>
      <c r="H72" s="874"/>
      <c r="I72" s="874"/>
      <c r="J72" s="874"/>
      <c r="K72" s="874"/>
      <c r="L72" s="874"/>
      <c r="M72" s="874"/>
      <c r="N72" s="874"/>
      <c r="O72" s="874"/>
      <c r="P72" s="875"/>
      <c r="Q72" s="876">
        <v>2451</v>
      </c>
      <c r="R72" s="830"/>
      <c r="S72" s="830"/>
      <c r="T72" s="830"/>
      <c r="U72" s="830"/>
      <c r="V72" s="830">
        <v>2236</v>
      </c>
      <c r="W72" s="830"/>
      <c r="X72" s="830"/>
      <c r="Y72" s="830"/>
      <c r="Z72" s="830"/>
      <c r="AA72" s="830">
        <v>215</v>
      </c>
      <c r="AB72" s="830"/>
      <c r="AC72" s="830"/>
      <c r="AD72" s="830"/>
      <c r="AE72" s="830"/>
      <c r="AF72" s="830">
        <v>198</v>
      </c>
      <c r="AG72" s="830"/>
      <c r="AH72" s="830"/>
      <c r="AI72" s="830"/>
      <c r="AJ72" s="830"/>
      <c r="AK72" s="830">
        <v>10</v>
      </c>
      <c r="AL72" s="830"/>
      <c r="AM72" s="830"/>
      <c r="AN72" s="830"/>
      <c r="AO72" s="830"/>
      <c r="AP72" s="830" t="s">
        <v>547</v>
      </c>
      <c r="AQ72" s="830"/>
      <c r="AR72" s="830"/>
      <c r="AS72" s="830"/>
      <c r="AT72" s="830"/>
      <c r="AU72" s="830" t="s">
        <v>547</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t="s">
        <v>553</v>
      </c>
      <c r="C73" s="874"/>
      <c r="D73" s="874"/>
      <c r="E73" s="874"/>
      <c r="F73" s="874"/>
      <c r="G73" s="874"/>
      <c r="H73" s="874"/>
      <c r="I73" s="874"/>
      <c r="J73" s="874"/>
      <c r="K73" s="874"/>
      <c r="L73" s="874"/>
      <c r="M73" s="874"/>
      <c r="N73" s="874"/>
      <c r="O73" s="874"/>
      <c r="P73" s="875"/>
      <c r="Q73" s="876">
        <v>387</v>
      </c>
      <c r="R73" s="830"/>
      <c r="S73" s="830"/>
      <c r="T73" s="830"/>
      <c r="U73" s="830"/>
      <c r="V73" s="830">
        <v>369</v>
      </c>
      <c r="W73" s="830"/>
      <c r="X73" s="830"/>
      <c r="Y73" s="830"/>
      <c r="Z73" s="830"/>
      <c r="AA73" s="830">
        <v>18</v>
      </c>
      <c r="AB73" s="830"/>
      <c r="AC73" s="830"/>
      <c r="AD73" s="830"/>
      <c r="AE73" s="830"/>
      <c r="AF73" s="830">
        <v>18</v>
      </c>
      <c r="AG73" s="830"/>
      <c r="AH73" s="830"/>
      <c r="AI73" s="830"/>
      <c r="AJ73" s="830"/>
      <c r="AK73" s="830" t="s">
        <v>547</v>
      </c>
      <c r="AL73" s="830"/>
      <c r="AM73" s="830"/>
      <c r="AN73" s="830"/>
      <c r="AO73" s="830"/>
      <c r="AP73" s="830" t="s">
        <v>547</v>
      </c>
      <c r="AQ73" s="830"/>
      <c r="AR73" s="830"/>
      <c r="AS73" s="830"/>
      <c r="AT73" s="830"/>
      <c r="AU73" s="830" t="s">
        <v>547</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t="s">
        <v>554</v>
      </c>
      <c r="C74" s="874"/>
      <c r="D74" s="874"/>
      <c r="E74" s="874"/>
      <c r="F74" s="874"/>
      <c r="G74" s="874"/>
      <c r="H74" s="874"/>
      <c r="I74" s="874"/>
      <c r="J74" s="874"/>
      <c r="K74" s="874"/>
      <c r="L74" s="874"/>
      <c r="M74" s="874"/>
      <c r="N74" s="874"/>
      <c r="O74" s="874"/>
      <c r="P74" s="875"/>
      <c r="Q74" s="876">
        <v>75</v>
      </c>
      <c r="R74" s="830"/>
      <c r="S74" s="830"/>
      <c r="T74" s="830"/>
      <c r="U74" s="830"/>
      <c r="V74" s="830">
        <v>68</v>
      </c>
      <c r="W74" s="830"/>
      <c r="X74" s="830"/>
      <c r="Y74" s="830"/>
      <c r="Z74" s="830"/>
      <c r="AA74" s="830">
        <v>7</v>
      </c>
      <c r="AB74" s="830"/>
      <c r="AC74" s="830"/>
      <c r="AD74" s="830"/>
      <c r="AE74" s="830"/>
      <c r="AF74" s="830">
        <v>7</v>
      </c>
      <c r="AG74" s="830"/>
      <c r="AH74" s="830"/>
      <c r="AI74" s="830"/>
      <c r="AJ74" s="830"/>
      <c r="AK74" s="830">
        <v>17</v>
      </c>
      <c r="AL74" s="830"/>
      <c r="AM74" s="830"/>
      <c r="AN74" s="830"/>
      <c r="AO74" s="830"/>
      <c r="AP74" s="830" t="s">
        <v>547</v>
      </c>
      <c r="AQ74" s="830"/>
      <c r="AR74" s="830"/>
      <c r="AS74" s="830"/>
      <c r="AT74" s="830"/>
      <c r="AU74" s="830" t="s">
        <v>547</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t="s">
        <v>555</v>
      </c>
      <c r="C75" s="874"/>
      <c r="D75" s="874"/>
      <c r="E75" s="874"/>
      <c r="F75" s="874"/>
      <c r="G75" s="874"/>
      <c r="H75" s="874"/>
      <c r="I75" s="874"/>
      <c r="J75" s="874"/>
      <c r="K75" s="874"/>
      <c r="L75" s="874"/>
      <c r="M75" s="874"/>
      <c r="N75" s="874"/>
      <c r="O75" s="874"/>
      <c r="P75" s="875"/>
      <c r="Q75" s="877">
        <v>143031</v>
      </c>
      <c r="R75" s="878"/>
      <c r="S75" s="878"/>
      <c r="T75" s="878"/>
      <c r="U75" s="834"/>
      <c r="V75" s="879">
        <v>140009</v>
      </c>
      <c r="W75" s="878"/>
      <c r="X75" s="878"/>
      <c r="Y75" s="878"/>
      <c r="Z75" s="834"/>
      <c r="AA75" s="879">
        <v>3022</v>
      </c>
      <c r="AB75" s="878"/>
      <c r="AC75" s="878"/>
      <c r="AD75" s="878"/>
      <c r="AE75" s="834"/>
      <c r="AF75" s="879">
        <v>3022</v>
      </c>
      <c r="AG75" s="878"/>
      <c r="AH75" s="878"/>
      <c r="AI75" s="878"/>
      <c r="AJ75" s="834"/>
      <c r="AK75" s="879" t="s">
        <v>547</v>
      </c>
      <c r="AL75" s="878"/>
      <c r="AM75" s="878"/>
      <c r="AN75" s="878"/>
      <c r="AO75" s="834"/>
      <c r="AP75" s="879" t="s">
        <v>547</v>
      </c>
      <c r="AQ75" s="878"/>
      <c r="AR75" s="878"/>
      <c r="AS75" s="878"/>
      <c r="AT75" s="834"/>
      <c r="AU75" s="879" t="s">
        <v>547</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377</v>
      </c>
      <c r="B88" s="789" t="s">
        <v>400</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3882</v>
      </c>
      <c r="AG88" s="844"/>
      <c r="AH88" s="844"/>
      <c r="AI88" s="844"/>
      <c r="AJ88" s="844"/>
      <c r="AK88" s="841"/>
      <c r="AL88" s="841"/>
      <c r="AM88" s="841"/>
      <c r="AN88" s="841"/>
      <c r="AO88" s="841"/>
      <c r="AP88" s="844">
        <v>291</v>
      </c>
      <c r="AQ88" s="844"/>
      <c r="AR88" s="844"/>
      <c r="AS88" s="844"/>
      <c r="AT88" s="844"/>
      <c r="AU88" s="844">
        <v>60</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89" t="s">
        <v>401</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1</v>
      </c>
      <c r="CS102" s="852"/>
      <c r="CT102" s="852"/>
      <c r="CU102" s="852"/>
      <c r="CV102" s="891"/>
      <c r="CW102" s="890" t="s">
        <v>562</v>
      </c>
      <c r="CX102" s="852"/>
      <c r="CY102" s="852"/>
      <c r="CZ102" s="852"/>
      <c r="DA102" s="891"/>
      <c r="DB102" s="890" t="s">
        <v>562</v>
      </c>
      <c r="DC102" s="852"/>
      <c r="DD102" s="852"/>
      <c r="DE102" s="852"/>
      <c r="DF102" s="891"/>
      <c r="DG102" s="890" t="s">
        <v>562</v>
      </c>
      <c r="DH102" s="852"/>
      <c r="DI102" s="852"/>
      <c r="DJ102" s="852"/>
      <c r="DK102" s="891"/>
      <c r="DL102" s="890" t="s">
        <v>562</v>
      </c>
      <c r="DM102" s="852"/>
      <c r="DN102" s="852"/>
      <c r="DO102" s="852"/>
      <c r="DP102" s="891"/>
      <c r="DQ102" s="890" t="s">
        <v>562</v>
      </c>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402</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403</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406</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407</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408</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409</v>
      </c>
      <c r="AB109" s="893"/>
      <c r="AC109" s="893"/>
      <c r="AD109" s="893"/>
      <c r="AE109" s="894"/>
      <c r="AF109" s="892" t="s">
        <v>410</v>
      </c>
      <c r="AG109" s="893"/>
      <c r="AH109" s="893"/>
      <c r="AI109" s="893"/>
      <c r="AJ109" s="894"/>
      <c r="AK109" s="892" t="s">
        <v>294</v>
      </c>
      <c r="AL109" s="893"/>
      <c r="AM109" s="893"/>
      <c r="AN109" s="893"/>
      <c r="AO109" s="894"/>
      <c r="AP109" s="892" t="s">
        <v>411</v>
      </c>
      <c r="AQ109" s="893"/>
      <c r="AR109" s="893"/>
      <c r="AS109" s="893"/>
      <c r="AT109" s="895"/>
      <c r="AU109" s="912" t="s">
        <v>408</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409</v>
      </c>
      <c r="BR109" s="893"/>
      <c r="BS109" s="893"/>
      <c r="BT109" s="893"/>
      <c r="BU109" s="894"/>
      <c r="BV109" s="892" t="s">
        <v>410</v>
      </c>
      <c r="BW109" s="893"/>
      <c r="BX109" s="893"/>
      <c r="BY109" s="893"/>
      <c r="BZ109" s="894"/>
      <c r="CA109" s="892" t="s">
        <v>294</v>
      </c>
      <c r="CB109" s="893"/>
      <c r="CC109" s="893"/>
      <c r="CD109" s="893"/>
      <c r="CE109" s="894"/>
      <c r="CF109" s="913" t="s">
        <v>411</v>
      </c>
      <c r="CG109" s="913"/>
      <c r="CH109" s="913"/>
      <c r="CI109" s="913"/>
      <c r="CJ109" s="913"/>
      <c r="CK109" s="892" t="s">
        <v>412</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409</v>
      </c>
      <c r="DH109" s="893"/>
      <c r="DI109" s="893"/>
      <c r="DJ109" s="893"/>
      <c r="DK109" s="894"/>
      <c r="DL109" s="892" t="s">
        <v>410</v>
      </c>
      <c r="DM109" s="893"/>
      <c r="DN109" s="893"/>
      <c r="DO109" s="893"/>
      <c r="DP109" s="894"/>
      <c r="DQ109" s="892" t="s">
        <v>294</v>
      </c>
      <c r="DR109" s="893"/>
      <c r="DS109" s="893"/>
      <c r="DT109" s="893"/>
      <c r="DU109" s="894"/>
      <c r="DV109" s="892" t="s">
        <v>411</v>
      </c>
      <c r="DW109" s="893"/>
      <c r="DX109" s="893"/>
      <c r="DY109" s="893"/>
      <c r="DZ109" s="895"/>
    </row>
    <row r="110" spans="1:131" s="218" customFormat="1" ht="26.25" customHeight="1" x14ac:dyDescent="0.15">
      <c r="A110" s="896" t="s">
        <v>413</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356020</v>
      </c>
      <c r="AB110" s="900"/>
      <c r="AC110" s="900"/>
      <c r="AD110" s="900"/>
      <c r="AE110" s="901"/>
      <c r="AF110" s="902">
        <v>344372</v>
      </c>
      <c r="AG110" s="900"/>
      <c r="AH110" s="900"/>
      <c r="AI110" s="900"/>
      <c r="AJ110" s="901"/>
      <c r="AK110" s="902">
        <v>332720</v>
      </c>
      <c r="AL110" s="900"/>
      <c r="AM110" s="900"/>
      <c r="AN110" s="900"/>
      <c r="AO110" s="901"/>
      <c r="AP110" s="903">
        <v>9.8000000000000007</v>
      </c>
      <c r="AQ110" s="904"/>
      <c r="AR110" s="904"/>
      <c r="AS110" s="904"/>
      <c r="AT110" s="905"/>
      <c r="AU110" s="906" t="s">
        <v>69</v>
      </c>
      <c r="AV110" s="907"/>
      <c r="AW110" s="907"/>
      <c r="AX110" s="907"/>
      <c r="AY110" s="907"/>
      <c r="AZ110" s="929" t="s">
        <v>414</v>
      </c>
      <c r="BA110" s="897"/>
      <c r="BB110" s="897"/>
      <c r="BC110" s="897"/>
      <c r="BD110" s="897"/>
      <c r="BE110" s="897"/>
      <c r="BF110" s="897"/>
      <c r="BG110" s="897"/>
      <c r="BH110" s="897"/>
      <c r="BI110" s="897"/>
      <c r="BJ110" s="897"/>
      <c r="BK110" s="897"/>
      <c r="BL110" s="897"/>
      <c r="BM110" s="897"/>
      <c r="BN110" s="897"/>
      <c r="BO110" s="897"/>
      <c r="BP110" s="898"/>
      <c r="BQ110" s="930">
        <v>3345870</v>
      </c>
      <c r="BR110" s="931"/>
      <c r="BS110" s="931"/>
      <c r="BT110" s="931"/>
      <c r="BU110" s="931"/>
      <c r="BV110" s="931">
        <v>3204077</v>
      </c>
      <c r="BW110" s="931"/>
      <c r="BX110" s="931"/>
      <c r="BY110" s="931"/>
      <c r="BZ110" s="931"/>
      <c r="CA110" s="931">
        <v>2933878</v>
      </c>
      <c r="CB110" s="931"/>
      <c r="CC110" s="931"/>
      <c r="CD110" s="931"/>
      <c r="CE110" s="931"/>
      <c r="CF110" s="944">
        <v>86.8</v>
      </c>
      <c r="CG110" s="945"/>
      <c r="CH110" s="945"/>
      <c r="CI110" s="945"/>
      <c r="CJ110" s="945"/>
      <c r="CK110" s="946" t="s">
        <v>415</v>
      </c>
      <c r="CL110" s="947"/>
      <c r="CM110" s="929" t="s">
        <v>416</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121</v>
      </c>
      <c r="DH110" s="931"/>
      <c r="DI110" s="931"/>
      <c r="DJ110" s="931"/>
      <c r="DK110" s="931"/>
      <c r="DL110" s="931" t="s">
        <v>121</v>
      </c>
      <c r="DM110" s="931"/>
      <c r="DN110" s="931"/>
      <c r="DO110" s="931"/>
      <c r="DP110" s="931"/>
      <c r="DQ110" s="931" t="s">
        <v>121</v>
      </c>
      <c r="DR110" s="931"/>
      <c r="DS110" s="931"/>
      <c r="DT110" s="931"/>
      <c r="DU110" s="931"/>
      <c r="DV110" s="932" t="s">
        <v>121</v>
      </c>
      <c r="DW110" s="932"/>
      <c r="DX110" s="932"/>
      <c r="DY110" s="932"/>
      <c r="DZ110" s="933"/>
    </row>
    <row r="111" spans="1:131" s="218" customFormat="1" ht="26.25" customHeight="1" x14ac:dyDescent="0.15">
      <c r="A111" s="934" t="s">
        <v>417</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121</v>
      </c>
      <c r="AB111" s="938"/>
      <c r="AC111" s="938"/>
      <c r="AD111" s="938"/>
      <c r="AE111" s="939"/>
      <c r="AF111" s="940" t="s">
        <v>121</v>
      </c>
      <c r="AG111" s="938"/>
      <c r="AH111" s="938"/>
      <c r="AI111" s="938"/>
      <c r="AJ111" s="939"/>
      <c r="AK111" s="940" t="s">
        <v>121</v>
      </c>
      <c r="AL111" s="938"/>
      <c r="AM111" s="938"/>
      <c r="AN111" s="938"/>
      <c r="AO111" s="939"/>
      <c r="AP111" s="941" t="s">
        <v>121</v>
      </c>
      <c r="AQ111" s="942"/>
      <c r="AR111" s="942"/>
      <c r="AS111" s="942"/>
      <c r="AT111" s="943"/>
      <c r="AU111" s="908"/>
      <c r="AV111" s="909"/>
      <c r="AW111" s="909"/>
      <c r="AX111" s="909"/>
      <c r="AY111" s="909"/>
      <c r="AZ111" s="922" t="s">
        <v>418</v>
      </c>
      <c r="BA111" s="923"/>
      <c r="BB111" s="923"/>
      <c r="BC111" s="923"/>
      <c r="BD111" s="923"/>
      <c r="BE111" s="923"/>
      <c r="BF111" s="923"/>
      <c r="BG111" s="923"/>
      <c r="BH111" s="923"/>
      <c r="BI111" s="923"/>
      <c r="BJ111" s="923"/>
      <c r="BK111" s="923"/>
      <c r="BL111" s="923"/>
      <c r="BM111" s="923"/>
      <c r="BN111" s="923"/>
      <c r="BO111" s="923"/>
      <c r="BP111" s="924"/>
      <c r="BQ111" s="925">
        <v>29150</v>
      </c>
      <c r="BR111" s="926"/>
      <c r="BS111" s="926"/>
      <c r="BT111" s="926"/>
      <c r="BU111" s="926"/>
      <c r="BV111" s="926">
        <v>33750</v>
      </c>
      <c r="BW111" s="926"/>
      <c r="BX111" s="926"/>
      <c r="BY111" s="926"/>
      <c r="BZ111" s="926"/>
      <c r="CA111" s="926">
        <v>7000</v>
      </c>
      <c r="CB111" s="926"/>
      <c r="CC111" s="926"/>
      <c r="CD111" s="926"/>
      <c r="CE111" s="926"/>
      <c r="CF111" s="920">
        <v>0.2</v>
      </c>
      <c r="CG111" s="921"/>
      <c r="CH111" s="921"/>
      <c r="CI111" s="921"/>
      <c r="CJ111" s="921"/>
      <c r="CK111" s="948"/>
      <c r="CL111" s="949"/>
      <c r="CM111" s="922" t="s">
        <v>419</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121</v>
      </c>
      <c r="DH111" s="926"/>
      <c r="DI111" s="926"/>
      <c r="DJ111" s="926"/>
      <c r="DK111" s="926"/>
      <c r="DL111" s="926" t="s">
        <v>121</v>
      </c>
      <c r="DM111" s="926"/>
      <c r="DN111" s="926"/>
      <c r="DO111" s="926"/>
      <c r="DP111" s="926"/>
      <c r="DQ111" s="926" t="s">
        <v>121</v>
      </c>
      <c r="DR111" s="926"/>
      <c r="DS111" s="926"/>
      <c r="DT111" s="926"/>
      <c r="DU111" s="926"/>
      <c r="DV111" s="927" t="s">
        <v>121</v>
      </c>
      <c r="DW111" s="927"/>
      <c r="DX111" s="927"/>
      <c r="DY111" s="927"/>
      <c r="DZ111" s="928"/>
    </row>
    <row r="112" spans="1:131" s="218" customFormat="1" ht="26.25" customHeight="1" x14ac:dyDescent="0.15">
      <c r="A112" s="952" t="s">
        <v>420</v>
      </c>
      <c r="B112" s="953"/>
      <c r="C112" s="923" t="s">
        <v>421</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121</v>
      </c>
      <c r="AB112" s="959"/>
      <c r="AC112" s="959"/>
      <c r="AD112" s="959"/>
      <c r="AE112" s="960"/>
      <c r="AF112" s="961" t="s">
        <v>121</v>
      </c>
      <c r="AG112" s="959"/>
      <c r="AH112" s="959"/>
      <c r="AI112" s="959"/>
      <c r="AJ112" s="960"/>
      <c r="AK112" s="961" t="s">
        <v>121</v>
      </c>
      <c r="AL112" s="959"/>
      <c r="AM112" s="959"/>
      <c r="AN112" s="959"/>
      <c r="AO112" s="960"/>
      <c r="AP112" s="962" t="s">
        <v>121</v>
      </c>
      <c r="AQ112" s="963"/>
      <c r="AR112" s="963"/>
      <c r="AS112" s="963"/>
      <c r="AT112" s="964"/>
      <c r="AU112" s="908"/>
      <c r="AV112" s="909"/>
      <c r="AW112" s="909"/>
      <c r="AX112" s="909"/>
      <c r="AY112" s="909"/>
      <c r="AZ112" s="922" t="s">
        <v>422</v>
      </c>
      <c r="BA112" s="923"/>
      <c r="BB112" s="923"/>
      <c r="BC112" s="923"/>
      <c r="BD112" s="923"/>
      <c r="BE112" s="923"/>
      <c r="BF112" s="923"/>
      <c r="BG112" s="923"/>
      <c r="BH112" s="923"/>
      <c r="BI112" s="923"/>
      <c r="BJ112" s="923"/>
      <c r="BK112" s="923"/>
      <c r="BL112" s="923"/>
      <c r="BM112" s="923"/>
      <c r="BN112" s="923"/>
      <c r="BO112" s="923"/>
      <c r="BP112" s="924"/>
      <c r="BQ112" s="925">
        <v>156261</v>
      </c>
      <c r="BR112" s="926"/>
      <c r="BS112" s="926"/>
      <c r="BT112" s="926"/>
      <c r="BU112" s="926"/>
      <c r="BV112" s="926">
        <v>133066</v>
      </c>
      <c r="BW112" s="926"/>
      <c r="BX112" s="926"/>
      <c r="BY112" s="926"/>
      <c r="BZ112" s="926"/>
      <c r="CA112" s="926">
        <v>154150</v>
      </c>
      <c r="CB112" s="926"/>
      <c r="CC112" s="926"/>
      <c r="CD112" s="926"/>
      <c r="CE112" s="926"/>
      <c r="CF112" s="920">
        <v>4.5999999999999996</v>
      </c>
      <c r="CG112" s="921"/>
      <c r="CH112" s="921"/>
      <c r="CI112" s="921"/>
      <c r="CJ112" s="921"/>
      <c r="CK112" s="948"/>
      <c r="CL112" s="949"/>
      <c r="CM112" s="922" t="s">
        <v>423</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121</v>
      </c>
      <c r="DH112" s="926"/>
      <c r="DI112" s="926"/>
      <c r="DJ112" s="926"/>
      <c r="DK112" s="926"/>
      <c r="DL112" s="926" t="s">
        <v>121</v>
      </c>
      <c r="DM112" s="926"/>
      <c r="DN112" s="926"/>
      <c r="DO112" s="926"/>
      <c r="DP112" s="926"/>
      <c r="DQ112" s="926" t="s">
        <v>121</v>
      </c>
      <c r="DR112" s="926"/>
      <c r="DS112" s="926"/>
      <c r="DT112" s="926"/>
      <c r="DU112" s="926"/>
      <c r="DV112" s="927" t="s">
        <v>121</v>
      </c>
      <c r="DW112" s="927"/>
      <c r="DX112" s="927"/>
      <c r="DY112" s="927"/>
      <c r="DZ112" s="928"/>
    </row>
    <row r="113" spans="1:130" s="218" customFormat="1" ht="26.25" customHeight="1" x14ac:dyDescent="0.15">
      <c r="A113" s="954"/>
      <c r="B113" s="955"/>
      <c r="C113" s="923" t="s">
        <v>424</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21412</v>
      </c>
      <c r="AB113" s="938"/>
      <c r="AC113" s="938"/>
      <c r="AD113" s="938"/>
      <c r="AE113" s="939"/>
      <c r="AF113" s="940">
        <v>22088</v>
      </c>
      <c r="AG113" s="938"/>
      <c r="AH113" s="938"/>
      <c r="AI113" s="938"/>
      <c r="AJ113" s="939"/>
      <c r="AK113" s="940">
        <v>20999</v>
      </c>
      <c r="AL113" s="938"/>
      <c r="AM113" s="938"/>
      <c r="AN113" s="938"/>
      <c r="AO113" s="939"/>
      <c r="AP113" s="941">
        <v>0.6</v>
      </c>
      <c r="AQ113" s="942"/>
      <c r="AR113" s="942"/>
      <c r="AS113" s="942"/>
      <c r="AT113" s="943"/>
      <c r="AU113" s="908"/>
      <c r="AV113" s="909"/>
      <c r="AW113" s="909"/>
      <c r="AX113" s="909"/>
      <c r="AY113" s="909"/>
      <c r="AZ113" s="922" t="s">
        <v>425</v>
      </c>
      <c r="BA113" s="923"/>
      <c r="BB113" s="923"/>
      <c r="BC113" s="923"/>
      <c r="BD113" s="923"/>
      <c r="BE113" s="923"/>
      <c r="BF113" s="923"/>
      <c r="BG113" s="923"/>
      <c r="BH113" s="923"/>
      <c r="BI113" s="923"/>
      <c r="BJ113" s="923"/>
      <c r="BK113" s="923"/>
      <c r="BL113" s="923"/>
      <c r="BM113" s="923"/>
      <c r="BN113" s="923"/>
      <c r="BO113" s="923"/>
      <c r="BP113" s="924"/>
      <c r="BQ113" s="925">
        <v>75099</v>
      </c>
      <c r="BR113" s="926"/>
      <c r="BS113" s="926"/>
      <c r="BT113" s="926"/>
      <c r="BU113" s="926"/>
      <c r="BV113" s="926">
        <v>66811</v>
      </c>
      <c r="BW113" s="926"/>
      <c r="BX113" s="926"/>
      <c r="BY113" s="926"/>
      <c r="BZ113" s="926"/>
      <c r="CA113" s="926">
        <v>60160</v>
      </c>
      <c r="CB113" s="926"/>
      <c r="CC113" s="926"/>
      <c r="CD113" s="926"/>
      <c r="CE113" s="926"/>
      <c r="CF113" s="920">
        <v>1.8</v>
      </c>
      <c r="CG113" s="921"/>
      <c r="CH113" s="921"/>
      <c r="CI113" s="921"/>
      <c r="CJ113" s="921"/>
      <c r="CK113" s="948"/>
      <c r="CL113" s="949"/>
      <c r="CM113" s="922" t="s">
        <v>426</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121</v>
      </c>
      <c r="DH113" s="959"/>
      <c r="DI113" s="959"/>
      <c r="DJ113" s="959"/>
      <c r="DK113" s="960"/>
      <c r="DL113" s="961" t="s">
        <v>121</v>
      </c>
      <c r="DM113" s="959"/>
      <c r="DN113" s="959"/>
      <c r="DO113" s="959"/>
      <c r="DP113" s="960"/>
      <c r="DQ113" s="961" t="s">
        <v>121</v>
      </c>
      <c r="DR113" s="959"/>
      <c r="DS113" s="959"/>
      <c r="DT113" s="959"/>
      <c r="DU113" s="960"/>
      <c r="DV113" s="962" t="s">
        <v>121</v>
      </c>
      <c r="DW113" s="963"/>
      <c r="DX113" s="963"/>
      <c r="DY113" s="963"/>
      <c r="DZ113" s="964"/>
    </row>
    <row r="114" spans="1:130" s="218" customFormat="1" ht="26.25" customHeight="1" x14ac:dyDescent="0.15">
      <c r="A114" s="954"/>
      <c r="B114" s="955"/>
      <c r="C114" s="923" t="s">
        <v>427</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6836</v>
      </c>
      <c r="AB114" s="959"/>
      <c r="AC114" s="959"/>
      <c r="AD114" s="959"/>
      <c r="AE114" s="960"/>
      <c r="AF114" s="961">
        <v>7081</v>
      </c>
      <c r="AG114" s="959"/>
      <c r="AH114" s="959"/>
      <c r="AI114" s="959"/>
      <c r="AJ114" s="960"/>
      <c r="AK114" s="961">
        <v>7170</v>
      </c>
      <c r="AL114" s="959"/>
      <c r="AM114" s="959"/>
      <c r="AN114" s="959"/>
      <c r="AO114" s="960"/>
      <c r="AP114" s="962">
        <v>0.2</v>
      </c>
      <c r="AQ114" s="963"/>
      <c r="AR114" s="963"/>
      <c r="AS114" s="963"/>
      <c r="AT114" s="964"/>
      <c r="AU114" s="908"/>
      <c r="AV114" s="909"/>
      <c r="AW114" s="909"/>
      <c r="AX114" s="909"/>
      <c r="AY114" s="909"/>
      <c r="AZ114" s="922" t="s">
        <v>428</v>
      </c>
      <c r="BA114" s="923"/>
      <c r="BB114" s="923"/>
      <c r="BC114" s="923"/>
      <c r="BD114" s="923"/>
      <c r="BE114" s="923"/>
      <c r="BF114" s="923"/>
      <c r="BG114" s="923"/>
      <c r="BH114" s="923"/>
      <c r="BI114" s="923"/>
      <c r="BJ114" s="923"/>
      <c r="BK114" s="923"/>
      <c r="BL114" s="923"/>
      <c r="BM114" s="923"/>
      <c r="BN114" s="923"/>
      <c r="BO114" s="923"/>
      <c r="BP114" s="924"/>
      <c r="BQ114" s="925">
        <v>577100</v>
      </c>
      <c r="BR114" s="926"/>
      <c r="BS114" s="926"/>
      <c r="BT114" s="926"/>
      <c r="BU114" s="926"/>
      <c r="BV114" s="926">
        <v>546790</v>
      </c>
      <c r="BW114" s="926"/>
      <c r="BX114" s="926"/>
      <c r="BY114" s="926"/>
      <c r="BZ114" s="926"/>
      <c r="CA114" s="926">
        <v>538498</v>
      </c>
      <c r="CB114" s="926"/>
      <c r="CC114" s="926"/>
      <c r="CD114" s="926"/>
      <c r="CE114" s="926"/>
      <c r="CF114" s="920">
        <v>15.9</v>
      </c>
      <c r="CG114" s="921"/>
      <c r="CH114" s="921"/>
      <c r="CI114" s="921"/>
      <c r="CJ114" s="921"/>
      <c r="CK114" s="948"/>
      <c r="CL114" s="949"/>
      <c r="CM114" s="922" t="s">
        <v>429</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121</v>
      </c>
      <c r="DH114" s="959"/>
      <c r="DI114" s="959"/>
      <c r="DJ114" s="959"/>
      <c r="DK114" s="960"/>
      <c r="DL114" s="961" t="s">
        <v>121</v>
      </c>
      <c r="DM114" s="959"/>
      <c r="DN114" s="959"/>
      <c r="DO114" s="959"/>
      <c r="DP114" s="960"/>
      <c r="DQ114" s="961" t="s">
        <v>121</v>
      </c>
      <c r="DR114" s="959"/>
      <c r="DS114" s="959"/>
      <c r="DT114" s="959"/>
      <c r="DU114" s="960"/>
      <c r="DV114" s="962" t="s">
        <v>121</v>
      </c>
      <c r="DW114" s="963"/>
      <c r="DX114" s="963"/>
      <c r="DY114" s="963"/>
      <c r="DZ114" s="964"/>
    </row>
    <row r="115" spans="1:130" s="218" customFormat="1" ht="26.25" customHeight="1" x14ac:dyDescent="0.15">
      <c r="A115" s="954"/>
      <c r="B115" s="955"/>
      <c r="C115" s="923" t="s">
        <v>430</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35650</v>
      </c>
      <c r="AB115" s="938"/>
      <c r="AC115" s="938"/>
      <c r="AD115" s="938"/>
      <c r="AE115" s="939"/>
      <c r="AF115" s="940">
        <v>11600</v>
      </c>
      <c r="AG115" s="938"/>
      <c r="AH115" s="938"/>
      <c r="AI115" s="938"/>
      <c r="AJ115" s="939"/>
      <c r="AK115" s="940">
        <v>14350</v>
      </c>
      <c r="AL115" s="938"/>
      <c r="AM115" s="938"/>
      <c r="AN115" s="938"/>
      <c r="AO115" s="939"/>
      <c r="AP115" s="941">
        <v>0.4</v>
      </c>
      <c r="AQ115" s="942"/>
      <c r="AR115" s="942"/>
      <c r="AS115" s="942"/>
      <c r="AT115" s="943"/>
      <c r="AU115" s="908"/>
      <c r="AV115" s="909"/>
      <c r="AW115" s="909"/>
      <c r="AX115" s="909"/>
      <c r="AY115" s="909"/>
      <c r="AZ115" s="922" t="s">
        <v>431</v>
      </c>
      <c r="BA115" s="923"/>
      <c r="BB115" s="923"/>
      <c r="BC115" s="923"/>
      <c r="BD115" s="923"/>
      <c r="BE115" s="923"/>
      <c r="BF115" s="923"/>
      <c r="BG115" s="923"/>
      <c r="BH115" s="923"/>
      <c r="BI115" s="923"/>
      <c r="BJ115" s="923"/>
      <c r="BK115" s="923"/>
      <c r="BL115" s="923"/>
      <c r="BM115" s="923"/>
      <c r="BN115" s="923"/>
      <c r="BO115" s="923"/>
      <c r="BP115" s="924"/>
      <c r="BQ115" s="925" t="s">
        <v>121</v>
      </c>
      <c r="BR115" s="926"/>
      <c r="BS115" s="926"/>
      <c r="BT115" s="926"/>
      <c r="BU115" s="926"/>
      <c r="BV115" s="926" t="s">
        <v>121</v>
      </c>
      <c r="BW115" s="926"/>
      <c r="BX115" s="926"/>
      <c r="BY115" s="926"/>
      <c r="BZ115" s="926"/>
      <c r="CA115" s="926" t="s">
        <v>121</v>
      </c>
      <c r="CB115" s="926"/>
      <c r="CC115" s="926"/>
      <c r="CD115" s="926"/>
      <c r="CE115" s="926"/>
      <c r="CF115" s="920" t="s">
        <v>121</v>
      </c>
      <c r="CG115" s="921"/>
      <c r="CH115" s="921"/>
      <c r="CI115" s="921"/>
      <c r="CJ115" s="921"/>
      <c r="CK115" s="948"/>
      <c r="CL115" s="949"/>
      <c r="CM115" s="922" t="s">
        <v>432</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121</v>
      </c>
      <c r="DH115" s="959"/>
      <c r="DI115" s="959"/>
      <c r="DJ115" s="959"/>
      <c r="DK115" s="960"/>
      <c r="DL115" s="961" t="s">
        <v>121</v>
      </c>
      <c r="DM115" s="959"/>
      <c r="DN115" s="959"/>
      <c r="DO115" s="959"/>
      <c r="DP115" s="960"/>
      <c r="DQ115" s="961" t="s">
        <v>121</v>
      </c>
      <c r="DR115" s="959"/>
      <c r="DS115" s="959"/>
      <c r="DT115" s="959"/>
      <c r="DU115" s="960"/>
      <c r="DV115" s="962" t="s">
        <v>121</v>
      </c>
      <c r="DW115" s="963"/>
      <c r="DX115" s="963"/>
      <c r="DY115" s="963"/>
      <c r="DZ115" s="964"/>
    </row>
    <row r="116" spans="1:130" s="218" customFormat="1" ht="26.25" customHeight="1" x14ac:dyDescent="0.15">
      <c r="A116" s="956"/>
      <c r="B116" s="957"/>
      <c r="C116" s="965" t="s">
        <v>433</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121</v>
      </c>
      <c r="AB116" s="959"/>
      <c r="AC116" s="959"/>
      <c r="AD116" s="959"/>
      <c r="AE116" s="960"/>
      <c r="AF116" s="961" t="s">
        <v>121</v>
      </c>
      <c r="AG116" s="959"/>
      <c r="AH116" s="959"/>
      <c r="AI116" s="959"/>
      <c r="AJ116" s="960"/>
      <c r="AK116" s="961" t="s">
        <v>121</v>
      </c>
      <c r="AL116" s="959"/>
      <c r="AM116" s="959"/>
      <c r="AN116" s="959"/>
      <c r="AO116" s="960"/>
      <c r="AP116" s="962" t="s">
        <v>121</v>
      </c>
      <c r="AQ116" s="963"/>
      <c r="AR116" s="963"/>
      <c r="AS116" s="963"/>
      <c r="AT116" s="964"/>
      <c r="AU116" s="908"/>
      <c r="AV116" s="909"/>
      <c r="AW116" s="909"/>
      <c r="AX116" s="909"/>
      <c r="AY116" s="909"/>
      <c r="AZ116" s="967" t="s">
        <v>434</v>
      </c>
      <c r="BA116" s="968"/>
      <c r="BB116" s="968"/>
      <c r="BC116" s="968"/>
      <c r="BD116" s="968"/>
      <c r="BE116" s="968"/>
      <c r="BF116" s="968"/>
      <c r="BG116" s="968"/>
      <c r="BH116" s="968"/>
      <c r="BI116" s="968"/>
      <c r="BJ116" s="968"/>
      <c r="BK116" s="968"/>
      <c r="BL116" s="968"/>
      <c r="BM116" s="968"/>
      <c r="BN116" s="968"/>
      <c r="BO116" s="968"/>
      <c r="BP116" s="969"/>
      <c r="BQ116" s="925" t="s">
        <v>121</v>
      </c>
      <c r="BR116" s="926"/>
      <c r="BS116" s="926"/>
      <c r="BT116" s="926"/>
      <c r="BU116" s="926"/>
      <c r="BV116" s="926" t="s">
        <v>121</v>
      </c>
      <c r="BW116" s="926"/>
      <c r="BX116" s="926"/>
      <c r="BY116" s="926"/>
      <c r="BZ116" s="926"/>
      <c r="CA116" s="926" t="s">
        <v>121</v>
      </c>
      <c r="CB116" s="926"/>
      <c r="CC116" s="926"/>
      <c r="CD116" s="926"/>
      <c r="CE116" s="926"/>
      <c r="CF116" s="920" t="s">
        <v>121</v>
      </c>
      <c r="CG116" s="921"/>
      <c r="CH116" s="921"/>
      <c r="CI116" s="921"/>
      <c r="CJ116" s="921"/>
      <c r="CK116" s="948"/>
      <c r="CL116" s="949"/>
      <c r="CM116" s="922" t="s">
        <v>435</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121</v>
      </c>
      <c r="DH116" s="959"/>
      <c r="DI116" s="959"/>
      <c r="DJ116" s="959"/>
      <c r="DK116" s="960"/>
      <c r="DL116" s="961" t="s">
        <v>121</v>
      </c>
      <c r="DM116" s="959"/>
      <c r="DN116" s="959"/>
      <c r="DO116" s="959"/>
      <c r="DP116" s="960"/>
      <c r="DQ116" s="961" t="s">
        <v>121</v>
      </c>
      <c r="DR116" s="959"/>
      <c r="DS116" s="959"/>
      <c r="DT116" s="959"/>
      <c r="DU116" s="960"/>
      <c r="DV116" s="962" t="s">
        <v>121</v>
      </c>
      <c r="DW116" s="963"/>
      <c r="DX116" s="963"/>
      <c r="DY116" s="963"/>
      <c r="DZ116" s="964"/>
    </row>
    <row r="117" spans="1:130" s="218" customFormat="1" ht="26.25" customHeight="1" x14ac:dyDescent="0.15">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436</v>
      </c>
      <c r="Z117" s="894"/>
      <c r="AA117" s="978">
        <v>419918</v>
      </c>
      <c r="AB117" s="979"/>
      <c r="AC117" s="979"/>
      <c r="AD117" s="979"/>
      <c r="AE117" s="980"/>
      <c r="AF117" s="981">
        <v>385141</v>
      </c>
      <c r="AG117" s="979"/>
      <c r="AH117" s="979"/>
      <c r="AI117" s="979"/>
      <c r="AJ117" s="980"/>
      <c r="AK117" s="981">
        <v>375239</v>
      </c>
      <c r="AL117" s="979"/>
      <c r="AM117" s="979"/>
      <c r="AN117" s="979"/>
      <c r="AO117" s="980"/>
      <c r="AP117" s="982"/>
      <c r="AQ117" s="983"/>
      <c r="AR117" s="983"/>
      <c r="AS117" s="983"/>
      <c r="AT117" s="984"/>
      <c r="AU117" s="908"/>
      <c r="AV117" s="909"/>
      <c r="AW117" s="909"/>
      <c r="AX117" s="909"/>
      <c r="AY117" s="909"/>
      <c r="AZ117" s="974" t="s">
        <v>437</v>
      </c>
      <c r="BA117" s="975"/>
      <c r="BB117" s="975"/>
      <c r="BC117" s="975"/>
      <c r="BD117" s="975"/>
      <c r="BE117" s="975"/>
      <c r="BF117" s="975"/>
      <c r="BG117" s="975"/>
      <c r="BH117" s="975"/>
      <c r="BI117" s="975"/>
      <c r="BJ117" s="975"/>
      <c r="BK117" s="975"/>
      <c r="BL117" s="975"/>
      <c r="BM117" s="975"/>
      <c r="BN117" s="975"/>
      <c r="BO117" s="975"/>
      <c r="BP117" s="976"/>
      <c r="BQ117" s="925" t="s">
        <v>121</v>
      </c>
      <c r="BR117" s="926"/>
      <c r="BS117" s="926"/>
      <c r="BT117" s="926"/>
      <c r="BU117" s="926"/>
      <c r="BV117" s="926" t="s">
        <v>121</v>
      </c>
      <c r="BW117" s="926"/>
      <c r="BX117" s="926"/>
      <c r="BY117" s="926"/>
      <c r="BZ117" s="926"/>
      <c r="CA117" s="926" t="s">
        <v>121</v>
      </c>
      <c r="CB117" s="926"/>
      <c r="CC117" s="926"/>
      <c r="CD117" s="926"/>
      <c r="CE117" s="926"/>
      <c r="CF117" s="920" t="s">
        <v>121</v>
      </c>
      <c r="CG117" s="921"/>
      <c r="CH117" s="921"/>
      <c r="CI117" s="921"/>
      <c r="CJ117" s="921"/>
      <c r="CK117" s="948"/>
      <c r="CL117" s="949"/>
      <c r="CM117" s="922" t="s">
        <v>438</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121</v>
      </c>
      <c r="DH117" s="959"/>
      <c r="DI117" s="959"/>
      <c r="DJ117" s="959"/>
      <c r="DK117" s="960"/>
      <c r="DL117" s="961" t="s">
        <v>121</v>
      </c>
      <c r="DM117" s="959"/>
      <c r="DN117" s="959"/>
      <c r="DO117" s="959"/>
      <c r="DP117" s="960"/>
      <c r="DQ117" s="961" t="s">
        <v>121</v>
      </c>
      <c r="DR117" s="959"/>
      <c r="DS117" s="959"/>
      <c r="DT117" s="959"/>
      <c r="DU117" s="960"/>
      <c r="DV117" s="962" t="s">
        <v>121</v>
      </c>
      <c r="DW117" s="963"/>
      <c r="DX117" s="963"/>
      <c r="DY117" s="963"/>
      <c r="DZ117" s="964"/>
    </row>
    <row r="118" spans="1:130" s="218" customFormat="1" ht="26.25" customHeight="1" x14ac:dyDescent="0.15">
      <c r="A118" s="912" t="s">
        <v>412</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409</v>
      </c>
      <c r="AB118" s="893"/>
      <c r="AC118" s="893"/>
      <c r="AD118" s="893"/>
      <c r="AE118" s="894"/>
      <c r="AF118" s="892" t="s">
        <v>410</v>
      </c>
      <c r="AG118" s="893"/>
      <c r="AH118" s="893"/>
      <c r="AI118" s="893"/>
      <c r="AJ118" s="894"/>
      <c r="AK118" s="892" t="s">
        <v>294</v>
      </c>
      <c r="AL118" s="893"/>
      <c r="AM118" s="893"/>
      <c r="AN118" s="893"/>
      <c r="AO118" s="894"/>
      <c r="AP118" s="970" t="s">
        <v>411</v>
      </c>
      <c r="AQ118" s="971"/>
      <c r="AR118" s="971"/>
      <c r="AS118" s="971"/>
      <c r="AT118" s="972"/>
      <c r="AU118" s="908"/>
      <c r="AV118" s="909"/>
      <c r="AW118" s="909"/>
      <c r="AX118" s="909"/>
      <c r="AY118" s="909"/>
      <c r="AZ118" s="973" t="s">
        <v>439</v>
      </c>
      <c r="BA118" s="965"/>
      <c r="BB118" s="965"/>
      <c r="BC118" s="965"/>
      <c r="BD118" s="965"/>
      <c r="BE118" s="965"/>
      <c r="BF118" s="965"/>
      <c r="BG118" s="965"/>
      <c r="BH118" s="965"/>
      <c r="BI118" s="965"/>
      <c r="BJ118" s="965"/>
      <c r="BK118" s="965"/>
      <c r="BL118" s="965"/>
      <c r="BM118" s="965"/>
      <c r="BN118" s="965"/>
      <c r="BO118" s="965"/>
      <c r="BP118" s="966"/>
      <c r="BQ118" s="999" t="s">
        <v>121</v>
      </c>
      <c r="BR118" s="1000"/>
      <c r="BS118" s="1000"/>
      <c r="BT118" s="1000"/>
      <c r="BU118" s="1000"/>
      <c r="BV118" s="1000" t="s">
        <v>121</v>
      </c>
      <c r="BW118" s="1000"/>
      <c r="BX118" s="1000"/>
      <c r="BY118" s="1000"/>
      <c r="BZ118" s="1000"/>
      <c r="CA118" s="1000" t="s">
        <v>121</v>
      </c>
      <c r="CB118" s="1000"/>
      <c r="CC118" s="1000"/>
      <c r="CD118" s="1000"/>
      <c r="CE118" s="1000"/>
      <c r="CF118" s="920" t="s">
        <v>121</v>
      </c>
      <c r="CG118" s="921"/>
      <c r="CH118" s="921"/>
      <c r="CI118" s="921"/>
      <c r="CJ118" s="921"/>
      <c r="CK118" s="948"/>
      <c r="CL118" s="949"/>
      <c r="CM118" s="922" t="s">
        <v>440</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121</v>
      </c>
      <c r="DH118" s="959"/>
      <c r="DI118" s="959"/>
      <c r="DJ118" s="959"/>
      <c r="DK118" s="960"/>
      <c r="DL118" s="961" t="s">
        <v>121</v>
      </c>
      <c r="DM118" s="959"/>
      <c r="DN118" s="959"/>
      <c r="DO118" s="959"/>
      <c r="DP118" s="960"/>
      <c r="DQ118" s="961" t="s">
        <v>121</v>
      </c>
      <c r="DR118" s="959"/>
      <c r="DS118" s="959"/>
      <c r="DT118" s="959"/>
      <c r="DU118" s="960"/>
      <c r="DV118" s="962" t="s">
        <v>121</v>
      </c>
      <c r="DW118" s="963"/>
      <c r="DX118" s="963"/>
      <c r="DY118" s="963"/>
      <c r="DZ118" s="964"/>
    </row>
    <row r="119" spans="1:130" s="218" customFormat="1" ht="26.25" customHeight="1" x14ac:dyDescent="0.15">
      <c r="A119" s="1057" t="s">
        <v>415</v>
      </c>
      <c r="B119" s="947"/>
      <c r="C119" s="929" t="s">
        <v>416</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121</v>
      </c>
      <c r="AB119" s="900"/>
      <c r="AC119" s="900"/>
      <c r="AD119" s="900"/>
      <c r="AE119" s="901"/>
      <c r="AF119" s="902" t="s">
        <v>121</v>
      </c>
      <c r="AG119" s="900"/>
      <c r="AH119" s="900"/>
      <c r="AI119" s="900"/>
      <c r="AJ119" s="901"/>
      <c r="AK119" s="902" t="s">
        <v>121</v>
      </c>
      <c r="AL119" s="900"/>
      <c r="AM119" s="900"/>
      <c r="AN119" s="900"/>
      <c r="AO119" s="901"/>
      <c r="AP119" s="903" t="s">
        <v>121</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441</v>
      </c>
      <c r="BP119" s="1005"/>
      <c r="BQ119" s="999">
        <v>4183480</v>
      </c>
      <c r="BR119" s="1000"/>
      <c r="BS119" s="1000"/>
      <c r="BT119" s="1000"/>
      <c r="BU119" s="1000"/>
      <c r="BV119" s="1000">
        <v>3984494</v>
      </c>
      <c r="BW119" s="1000"/>
      <c r="BX119" s="1000"/>
      <c r="BY119" s="1000"/>
      <c r="BZ119" s="1000"/>
      <c r="CA119" s="1000">
        <v>3693686</v>
      </c>
      <c r="CB119" s="1000"/>
      <c r="CC119" s="1000"/>
      <c r="CD119" s="1000"/>
      <c r="CE119" s="1000"/>
      <c r="CF119" s="1001"/>
      <c r="CG119" s="1002"/>
      <c r="CH119" s="1002"/>
      <c r="CI119" s="1002"/>
      <c r="CJ119" s="1003"/>
      <c r="CK119" s="950"/>
      <c r="CL119" s="951"/>
      <c r="CM119" s="973" t="s">
        <v>442</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v>29150</v>
      </c>
      <c r="DH119" s="986"/>
      <c r="DI119" s="986"/>
      <c r="DJ119" s="986"/>
      <c r="DK119" s="987"/>
      <c r="DL119" s="985">
        <v>33750</v>
      </c>
      <c r="DM119" s="986"/>
      <c r="DN119" s="986"/>
      <c r="DO119" s="986"/>
      <c r="DP119" s="987"/>
      <c r="DQ119" s="985">
        <v>7000</v>
      </c>
      <c r="DR119" s="986"/>
      <c r="DS119" s="986"/>
      <c r="DT119" s="986"/>
      <c r="DU119" s="987"/>
      <c r="DV119" s="988">
        <v>0.2</v>
      </c>
      <c r="DW119" s="989"/>
      <c r="DX119" s="989"/>
      <c r="DY119" s="989"/>
      <c r="DZ119" s="990"/>
    </row>
    <row r="120" spans="1:130" s="218" customFormat="1" ht="26.25" customHeight="1" x14ac:dyDescent="0.15">
      <c r="A120" s="1058"/>
      <c r="B120" s="949"/>
      <c r="C120" s="922" t="s">
        <v>419</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121</v>
      </c>
      <c r="AB120" s="959"/>
      <c r="AC120" s="959"/>
      <c r="AD120" s="959"/>
      <c r="AE120" s="960"/>
      <c r="AF120" s="961" t="s">
        <v>121</v>
      </c>
      <c r="AG120" s="959"/>
      <c r="AH120" s="959"/>
      <c r="AI120" s="959"/>
      <c r="AJ120" s="960"/>
      <c r="AK120" s="961" t="s">
        <v>121</v>
      </c>
      <c r="AL120" s="959"/>
      <c r="AM120" s="959"/>
      <c r="AN120" s="959"/>
      <c r="AO120" s="960"/>
      <c r="AP120" s="962" t="s">
        <v>121</v>
      </c>
      <c r="AQ120" s="963"/>
      <c r="AR120" s="963"/>
      <c r="AS120" s="963"/>
      <c r="AT120" s="964"/>
      <c r="AU120" s="991" t="s">
        <v>443</v>
      </c>
      <c r="AV120" s="992"/>
      <c r="AW120" s="992"/>
      <c r="AX120" s="992"/>
      <c r="AY120" s="993"/>
      <c r="AZ120" s="929" t="s">
        <v>444</v>
      </c>
      <c r="BA120" s="897"/>
      <c r="BB120" s="897"/>
      <c r="BC120" s="897"/>
      <c r="BD120" s="897"/>
      <c r="BE120" s="897"/>
      <c r="BF120" s="897"/>
      <c r="BG120" s="897"/>
      <c r="BH120" s="897"/>
      <c r="BI120" s="897"/>
      <c r="BJ120" s="897"/>
      <c r="BK120" s="897"/>
      <c r="BL120" s="897"/>
      <c r="BM120" s="897"/>
      <c r="BN120" s="897"/>
      <c r="BO120" s="897"/>
      <c r="BP120" s="898"/>
      <c r="BQ120" s="930">
        <v>2914555</v>
      </c>
      <c r="BR120" s="931"/>
      <c r="BS120" s="931"/>
      <c r="BT120" s="931"/>
      <c r="BU120" s="931"/>
      <c r="BV120" s="931">
        <v>3008404</v>
      </c>
      <c r="BW120" s="931"/>
      <c r="BX120" s="931"/>
      <c r="BY120" s="931"/>
      <c r="BZ120" s="931"/>
      <c r="CA120" s="931">
        <v>3162538</v>
      </c>
      <c r="CB120" s="931"/>
      <c r="CC120" s="931"/>
      <c r="CD120" s="931"/>
      <c r="CE120" s="931"/>
      <c r="CF120" s="944">
        <v>93.6</v>
      </c>
      <c r="CG120" s="945"/>
      <c r="CH120" s="945"/>
      <c r="CI120" s="945"/>
      <c r="CJ120" s="945"/>
      <c r="CK120" s="1006" t="s">
        <v>445</v>
      </c>
      <c r="CL120" s="1007"/>
      <c r="CM120" s="1007"/>
      <c r="CN120" s="1007"/>
      <c r="CO120" s="1008"/>
      <c r="CP120" s="1014" t="s">
        <v>394</v>
      </c>
      <c r="CQ120" s="1015"/>
      <c r="CR120" s="1015"/>
      <c r="CS120" s="1015"/>
      <c r="CT120" s="1015"/>
      <c r="CU120" s="1015"/>
      <c r="CV120" s="1015"/>
      <c r="CW120" s="1015"/>
      <c r="CX120" s="1015"/>
      <c r="CY120" s="1015"/>
      <c r="CZ120" s="1015"/>
      <c r="DA120" s="1015"/>
      <c r="DB120" s="1015"/>
      <c r="DC120" s="1015"/>
      <c r="DD120" s="1015"/>
      <c r="DE120" s="1015"/>
      <c r="DF120" s="1016"/>
      <c r="DG120" s="930" t="s">
        <v>121</v>
      </c>
      <c r="DH120" s="931"/>
      <c r="DI120" s="931"/>
      <c r="DJ120" s="931"/>
      <c r="DK120" s="931"/>
      <c r="DL120" s="931" t="s">
        <v>121</v>
      </c>
      <c r="DM120" s="931"/>
      <c r="DN120" s="931"/>
      <c r="DO120" s="931"/>
      <c r="DP120" s="931"/>
      <c r="DQ120" s="931">
        <v>151758</v>
      </c>
      <c r="DR120" s="931"/>
      <c r="DS120" s="931"/>
      <c r="DT120" s="931"/>
      <c r="DU120" s="931"/>
      <c r="DV120" s="932">
        <v>4.5</v>
      </c>
      <c r="DW120" s="932"/>
      <c r="DX120" s="932"/>
      <c r="DY120" s="932"/>
      <c r="DZ120" s="933"/>
    </row>
    <row r="121" spans="1:130" s="218" customFormat="1" ht="26.25" customHeight="1" x14ac:dyDescent="0.15">
      <c r="A121" s="1058"/>
      <c r="B121" s="949"/>
      <c r="C121" s="974" t="s">
        <v>446</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121</v>
      </c>
      <c r="AB121" s="959"/>
      <c r="AC121" s="959"/>
      <c r="AD121" s="959"/>
      <c r="AE121" s="960"/>
      <c r="AF121" s="961" t="s">
        <v>121</v>
      </c>
      <c r="AG121" s="959"/>
      <c r="AH121" s="959"/>
      <c r="AI121" s="959"/>
      <c r="AJ121" s="960"/>
      <c r="AK121" s="961" t="s">
        <v>121</v>
      </c>
      <c r="AL121" s="959"/>
      <c r="AM121" s="959"/>
      <c r="AN121" s="959"/>
      <c r="AO121" s="960"/>
      <c r="AP121" s="962" t="s">
        <v>121</v>
      </c>
      <c r="AQ121" s="963"/>
      <c r="AR121" s="963"/>
      <c r="AS121" s="963"/>
      <c r="AT121" s="964"/>
      <c r="AU121" s="994"/>
      <c r="AV121" s="995"/>
      <c r="AW121" s="995"/>
      <c r="AX121" s="995"/>
      <c r="AY121" s="996"/>
      <c r="AZ121" s="922" t="s">
        <v>447</v>
      </c>
      <c r="BA121" s="923"/>
      <c r="BB121" s="923"/>
      <c r="BC121" s="923"/>
      <c r="BD121" s="923"/>
      <c r="BE121" s="923"/>
      <c r="BF121" s="923"/>
      <c r="BG121" s="923"/>
      <c r="BH121" s="923"/>
      <c r="BI121" s="923"/>
      <c r="BJ121" s="923"/>
      <c r="BK121" s="923"/>
      <c r="BL121" s="923"/>
      <c r="BM121" s="923"/>
      <c r="BN121" s="923"/>
      <c r="BO121" s="923"/>
      <c r="BP121" s="924"/>
      <c r="BQ121" s="925">
        <v>3456</v>
      </c>
      <c r="BR121" s="926"/>
      <c r="BS121" s="926"/>
      <c r="BT121" s="926"/>
      <c r="BU121" s="926"/>
      <c r="BV121" s="926">
        <v>2953</v>
      </c>
      <c r="BW121" s="926"/>
      <c r="BX121" s="926"/>
      <c r="BY121" s="926"/>
      <c r="BZ121" s="926"/>
      <c r="CA121" s="926">
        <v>2440</v>
      </c>
      <c r="CB121" s="926"/>
      <c r="CC121" s="926"/>
      <c r="CD121" s="926"/>
      <c r="CE121" s="926"/>
      <c r="CF121" s="920">
        <v>0.1</v>
      </c>
      <c r="CG121" s="921"/>
      <c r="CH121" s="921"/>
      <c r="CI121" s="921"/>
      <c r="CJ121" s="921"/>
      <c r="CK121" s="1009"/>
      <c r="CL121" s="1010"/>
      <c r="CM121" s="1010"/>
      <c r="CN121" s="1010"/>
      <c r="CO121" s="1011"/>
      <c r="CP121" s="1019" t="s">
        <v>392</v>
      </c>
      <c r="CQ121" s="1020"/>
      <c r="CR121" s="1020"/>
      <c r="CS121" s="1020"/>
      <c r="CT121" s="1020"/>
      <c r="CU121" s="1020"/>
      <c r="CV121" s="1020"/>
      <c r="CW121" s="1020"/>
      <c r="CX121" s="1020"/>
      <c r="CY121" s="1020"/>
      <c r="CZ121" s="1020"/>
      <c r="DA121" s="1020"/>
      <c r="DB121" s="1020"/>
      <c r="DC121" s="1020"/>
      <c r="DD121" s="1020"/>
      <c r="DE121" s="1020"/>
      <c r="DF121" s="1021"/>
      <c r="DG121" s="925">
        <v>2651</v>
      </c>
      <c r="DH121" s="926"/>
      <c r="DI121" s="926"/>
      <c r="DJ121" s="926"/>
      <c r="DK121" s="926"/>
      <c r="DL121" s="926">
        <v>1681</v>
      </c>
      <c r="DM121" s="926"/>
      <c r="DN121" s="926"/>
      <c r="DO121" s="926"/>
      <c r="DP121" s="926"/>
      <c r="DQ121" s="926">
        <v>2392</v>
      </c>
      <c r="DR121" s="926"/>
      <c r="DS121" s="926"/>
      <c r="DT121" s="926"/>
      <c r="DU121" s="926"/>
      <c r="DV121" s="927">
        <v>0.1</v>
      </c>
      <c r="DW121" s="927"/>
      <c r="DX121" s="927"/>
      <c r="DY121" s="927"/>
      <c r="DZ121" s="928"/>
    </row>
    <row r="122" spans="1:130" s="218" customFormat="1" ht="26.25" customHeight="1" x14ac:dyDescent="0.15">
      <c r="A122" s="1058"/>
      <c r="B122" s="949"/>
      <c r="C122" s="922" t="s">
        <v>429</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121</v>
      </c>
      <c r="AB122" s="959"/>
      <c r="AC122" s="959"/>
      <c r="AD122" s="959"/>
      <c r="AE122" s="960"/>
      <c r="AF122" s="961" t="s">
        <v>121</v>
      </c>
      <c r="AG122" s="959"/>
      <c r="AH122" s="959"/>
      <c r="AI122" s="959"/>
      <c r="AJ122" s="960"/>
      <c r="AK122" s="961" t="s">
        <v>121</v>
      </c>
      <c r="AL122" s="959"/>
      <c r="AM122" s="959"/>
      <c r="AN122" s="959"/>
      <c r="AO122" s="960"/>
      <c r="AP122" s="962" t="s">
        <v>121</v>
      </c>
      <c r="AQ122" s="963"/>
      <c r="AR122" s="963"/>
      <c r="AS122" s="963"/>
      <c r="AT122" s="964"/>
      <c r="AU122" s="994"/>
      <c r="AV122" s="995"/>
      <c r="AW122" s="995"/>
      <c r="AX122" s="995"/>
      <c r="AY122" s="996"/>
      <c r="AZ122" s="973" t="s">
        <v>448</v>
      </c>
      <c r="BA122" s="965"/>
      <c r="BB122" s="965"/>
      <c r="BC122" s="965"/>
      <c r="BD122" s="965"/>
      <c r="BE122" s="965"/>
      <c r="BF122" s="965"/>
      <c r="BG122" s="965"/>
      <c r="BH122" s="965"/>
      <c r="BI122" s="965"/>
      <c r="BJ122" s="965"/>
      <c r="BK122" s="965"/>
      <c r="BL122" s="965"/>
      <c r="BM122" s="965"/>
      <c r="BN122" s="965"/>
      <c r="BO122" s="965"/>
      <c r="BP122" s="966"/>
      <c r="BQ122" s="999">
        <v>2717852</v>
      </c>
      <c r="BR122" s="1000"/>
      <c r="BS122" s="1000"/>
      <c r="BT122" s="1000"/>
      <c r="BU122" s="1000"/>
      <c r="BV122" s="1000">
        <v>2592267</v>
      </c>
      <c r="BW122" s="1000"/>
      <c r="BX122" s="1000"/>
      <c r="BY122" s="1000"/>
      <c r="BZ122" s="1000"/>
      <c r="CA122" s="1000">
        <v>2348100</v>
      </c>
      <c r="CB122" s="1000"/>
      <c r="CC122" s="1000"/>
      <c r="CD122" s="1000"/>
      <c r="CE122" s="1000"/>
      <c r="CF122" s="1017">
        <v>69.5</v>
      </c>
      <c r="CG122" s="1018"/>
      <c r="CH122" s="1018"/>
      <c r="CI122" s="1018"/>
      <c r="CJ122" s="1018"/>
      <c r="CK122" s="1009"/>
      <c r="CL122" s="1010"/>
      <c r="CM122" s="1010"/>
      <c r="CN122" s="1010"/>
      <c r="CO122" s="1011"/>
      <c r="CP122" s="1019" t="s">
        <v>390</v>
      </c>
      <c r="CQ122" s="1020"/>
      <c r="CR122" s="1020"/>
      <c r="CS122" s="1020"/>
      <c r="CT122" s="1020"/>
      <c r="CU122" s="1020"/>
      <c r="CV122" s="1020"/>
      <c r="CW122" s="1020"/>
      <c r="CX122" s="1020"/>
      <c r="CY122" s="1020"/>
      <c r="CZ122" s="1020"/>
      <c r="DA122" s="1020"/>
      <c r="DB122" s="1020"/>
      <c r="DC122" s="1020"/>
      <c r="DD122" s="1020"/>
      <c r="DE122" s="1020"/>
      <c r="DF122" s="1021"/>
      <c r="DG122" s="925" t="s">
        <v>121</v>
      </c>
      <c r="DH122" s="926"/>
      <c r="DI122" s="926"/>
      <c r="DJ122" s="926"/>
      <c r="DK122" s="926"/>
      <c r="DL122" s="926" t="s">
        <v>121</v>
      </c>
      <c r="DM122" s="926"/>
      <c r="DN122" s="926"/>
      <c r="DO122" s="926"/>
      <c r="DP122" s="926"/>
      <c r="DQ122" s="926" t="s">
        <v>121</v>
      </c>
      <c r="DR122" s="926"/>
      <c r="DS122" s="926"/>
      <c r="DT122" s="926"/>
      <c r="DU122" s="926"/>
      <c r="DV122" s="927" t="s">
        <v>121</v>
      </c>
      <c r="DW122" s="927"/>
      <c r="DX122" s="927"/>
      <c r="DY122" s="927"/>
      <c r="DZ122" s="928"/>
    </row>
    <row r="123" spans="1:130" s="218" customFormat="1" ht="26.25" customHeight="1" x14ac:dyDescent="0.15">
      <c r="A123" s="1058"/>
      <c r="B123" s="949"/>
      <c r="C123" s="922" t="s">
        <v>435</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121</v>
      </c>
      <c r="AB123" s="959"/>
      <c r="AC123" s="959"/>
      <c r="AD123" s="959"/>
      <c r="AE123" s="960"/>
      <c r="AF123" s="961" t="s">
        <v>121</v>
      </c>
      <c r="AG123" s="959"/>
      <c r="AH123" s="959"/>
      <c r="AI123" s="959"/>
      <c r="AJ123" s="960"/>
      <c r="AK123" s="961" t="s">
        <v>121</v>
      </c>
      <c r="AL123" s="959"/>
      <c r="AM123" s="959"/>
      <c r="AN123" s="959"/>
      <c r="AO123" s="960"/>
      <c r="AP123" s="962" t="s">
        <v>121</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449</v>
      </c>
      <c r="BP123" s="1005"/>
      <c r="BQ123" s="1064">
        <v>5635863</v>
      </c>
      <c r="BR123" s="1031"/>
      <c r="BS123" s="1031"/>
      <c r="BT123" s="1031"/>
      <c r="BU123" s="1031"/>
      <c r="BV123" s="1031">
        <v>5603624</v>
      </c>
      <c r="BW123" s="1031"/>
      <c r="BX123" s="1031"/>
      <c r="BY123" s="1031"/>
      <c r="BZ123" s="1031"/>
      <c r="CA123" s="1031">
        <v>5513078</v>
      </c>
      <c r="CB123" s="1031"/>
      <c r="CC123" s="1031"/>
      <c r="CD123" s="1031"/>
      <c r="CE123" s="1031"/>
      <c r="CF123" s="1001"/>
      <c r="CG123" s="1002"/>
      <c r="CH123" s="1002"/>
      <c r="CI123" s="1002"/>
      <c r="CJ123" s="1003"/>
      <c r="CK123" s="1009"/>
      <c r="CL123" s="1010"/>
      <c r="CM123" s="1010"/>
      <c r="CN123" s="1010"/>
      <c r="CO123" s="1011"/>
      <c r="CP123" s="1019" t="s">
        <v>391</v>
      </c>
      <c r="CQ123" s="1020"/>
      <c r="CR123" s="1020"/>
      <c r="CS123" s="1020"/>
      <c r="CT123" s="1020"/>
      <c r="CU123" s="1020"/>
      <c r="CV123" s="1020"/>
      <c r="CW123" s="1020"/>
      <c r="CX123" s="1020"/>
      <c r="CY123" s="1020"/>
      <c r="CZ123" s="1020"/>
      <c r="DA123" s="1020"/>
      <c r="DB123" s="1020"/>
      <c r="DC123" s="1020"/>
      <c r="DD123" s="1020"/>
      <c r="DE123" s="1020"/>
      <c r="DF123" s="1021"/>
      <c r="DG123" s="958" t="s">
        <v>121</v>
      </c>
      <c r="DH123" s="959"/>
      <c r="DI123" s="959"/>
      <c r="DJ123" s="959"/>
      <c r="DK123" s="960"/>
      <c r="DL123" s="961" t="s">
        <v>121</v>
      </c>
      <c r="DM123" s="959"/>
      <c r="DN123" s="959"/>
      <c r="DO123" s="959"/>
      <c r="DP123" s="960"/>
      <c r="DQ123" s="961" t="s">
        <v>121</v>
      </c>
      <c r="DR123" s="959"/>
      <c r="DS123" s="959"/>
      <c r="DT123" s="959"/>
      <c r="DU123" s="960"/>
      <c r="DV123" s="962" t="s">
        <v>121</v>
      </c>
      <c r="DW123" s="963"/>
      <c r="DX123" s="963"/>
      <c r="DY123" s="963"/>
      <c r="DZ123" s="964"/>
    </row>
    <row r="124" spans="1:130" s="218" customFormat="1" ht="26.25" customHeight="1" thickBot="1" x14ac:dyDescent="0.2">
      <c r="A124" s="1058"/>
      <c r="B124" s="949"/>
      <c r="C124" s="922" t="s">
        <v>438</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121</v>
      </c>
      <c r="AB124" s="959"/>
      <c r="AC124" s="959"/>
      <c r="AD124" s="959"/>
      <c r="AE124" s="960"/>
      <c r="AF124" s="961" t="s">
        <v>121</v>
      </c>
      <c r="AG124" s="959"/>
      <c r="AH124" s="959"/>
      <c r="AI124" s="959"/>
      <c r="AJ124" s="960"/>
      <c r="AK124" s="961" t="s">
        <v>121</v>
      </c>
      <c r="AL124" s="959"/>
      <c r="AM124" s="959"/>
      <c r="AN124" s="959"/>
      <c r="AO124" s="960"/>
      <c r="AP124" s="962" t="s">
        <v>121</v>
      </c>
      <c r="AQ124" s="963"/>
      <c r="AR124" s="963"/>
      <c r="AS124" s="963"/>
      <c r="AT124" s="964"/>
      <c r="AU124" s="1060" t="s">
        <v>450</v>
      </c>
      <c r="AV124" s="1061"/>
      <c r="AW124" s="1061"/>
      <c r="AX124" s="1061"/>
      <c r="AY124" s="1061"/>
      <c r="AZ124" s="1061"/>
      <c r="BA124" s="1061"/>
      <c r="BB124" s="1061"/>
      <c r="BC124" s="1061"/>
      <c r="BD124" s="1061"/>
      <c r="BE124" s="1061"/>
      <c r="BF124" s="1061"/>
      <c r="BG124" s="1061"/>
      <c r="BH124" s="1061"/>
      <c r="BI124" s="1061"/>
      <c r="BJ124" s="1061"/>
      <c r="BK124" s="1061"/>
      <c r="BL124" s="1061"/>
      <c r="BM124" s="1061"/>
      <c r="BN124" s="1061"/>
      <c r="BO124" s="1061"/>
      <c r="BP124" s="1062"/>
      <c r="BQ124" s="1063" t="s">
        <v>121</v>
      </c>
      <c r="BR124" s="1027"/>
      <c r="BS124" s="1027"/>
      <c r="BT124" s="1027"/>
      <c r="BU124" s="1027"/>
      <c r="BV124" s="1027" t="s">
        <v>121</v>
      </c>
      <c r="BW124" s="1027"/>
      <c r="BX124" s="1027"/>
      <c r="BY124" s="1027"/>
      <c r="BZ124" s="1027"/>
      <c r="CA124" s="1027" t="s">
        <v>121</v>
      </c>
      <c r="CB124" s="1027"/>
      <c r="CC124" s="1027"/>
      <c r="CD124" s="1027"/>
      <c r="CE124" s="1027"/>
      <c r="CF124" s="1028"/>
      <c r="CG124" s="1029"/>
      <c r="CH124" s="1029"/>
      <c r="CI124" s="1029"/>
      <c r="CJ124" s="1030"/>
      <c r="CK124" s="1012"/>
      <c r="CL124" s="1012"/>
      <c r="CM124" s="1012"/>
      <c r="CN124" s="1012"/>
      <c r="CO124" s="1013"/>
      <c r="CP124" s="1019" t="s">
        <v>451</v>
      </c>
      <c r="CQ124" s="1020"/>
      <c r="CR124" s="1020"/>
      <c r="CS124" s="1020"/>
      <c r="CT124" s="1020"/>
      <c r="CU124" s="1020"/>
      <c r="CV124" s="1020"/>
      <c r="CW124" s="1020"/>
      <c r="CX124" s="1020"/>
      <c r="CY124" s="1020"/>
      <c r="CZ124" s="1020"/>
      <c r="DA124" s="1020"/>
      <c r="DB124" s="1020"/>
      <c r="DC124" s="1020"/>
      <c r="DD124" s="1020"/>
      <c r="DE124" s="1020"/>
      <c r="DF124" s="1021"/>
      <c r="DG124" s="1004">
        <v>153610</v>
      </c>
      <c r="DH124" s="986"/>
      <c r="DI124" s="986"/>
      <c r="DJ124" s="986"/>
      <c r="DK124" s="987"/>
      <c r="DL124" s="985">
        <v>131385</v>
      </c>
      <c r="DM124" s="986"/>
      <c r="DN124" s="986"/>
      <c r="DO124" s="986"/>
      <c r="DP124" s="987"/>
      <c r="DQ124" s="985" t="s">
        <v>121</v>
      </c>
      <c r="DR124" s="986"/>
      <c r="DS124" s="986"/>
      <c r="DT124" s="986"/>
      <c r="DU124" s="987"/>
      <c r="DV124" s="988" t="s">
        <v>121</v>
      </c>
      <c r="DW124" s="989"/>
      <c r="DX124" s="989"/>
      <c r="DY124" s="989"/>
      <c r="DZ124" s="990"/>
    </row>
    <row r="125" spans="1:130" s="218" customFormat="1" ht="26.25" customHeight="1" x14ac:dyDescent="0.15">
      <c r="A125" s="1058"/>
      <c r="B125" s="949"/>
      <c r="C125" s="922" t="s">
        <v>440</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121</v>
      </c>
      <c r="AB125" s="959"/>
      <c r="AC125" s="959"/>
      <c r="AD125" s="959"/>
      <c r="AE125" s="960"/>
      <c r="AF125" s="961" t="s">
        <v>121</v>
      </c>
      <c r="AG125" s="959"/>
      <c r="AH125" s="959"/>
      <c r="AI125" s="959"/>
      <c r="AJ125" s="960"/>
      <c r="AK125" s="961" t="s">
        <v>121</v>
      </c>
      <c r="AL125" s="959"/>
      <c r="AM125" s="959"/>
      <c r="AN125" s="959"/>
      <c r="AO125" s="960"/>
      <c r="AP125" s="962" t="s">
        <v>121</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452</v>
      </c>
      <c r="CL125" s="1007"/>
      <c r="CM125" s="1007"/>
      <c r="CN125" s="1007"/>
      <c r="CO125" s="1008"/>
      <c r="CP125" s="929" t="s">
        <v>453</v>
      </c>
      <c r="CQ125" s="897"/>
      <c r="CR125" s="897"/>
      <c r="CS125" s="897"/>
      <c r="CT125" s="897"/>
      <c r="CU125" s="897"/>
      <c r="CV125" s="897"/>
      <c r="CW125" s="897"/>
      <c r="CX125" s="897"/>
      <c r="CY125" s="897"/>
      <c r="CZ125" s="897"/>
      <c r="DA125" s="897"/>
      <c r="DB125" s="897"/>
      <c r="DC125" s="897"/>
      <c r="DD125" s="897"/>
      <c r="DE125" s="897"/>
      <c r="DF125" s="898"/>
      <c r="DG125" s="930" t="s">
        <v>121</v>
      </c>
      <c r="DH125" s="931"/>
      <c r="DI125" s="931"/>
      <c r="DJ125" s="931"/>
      <c r="DK125" s="931"/>
      <c r="DL125" s="931" t="s">
        <v>121</v>
      </c>
      <c r="DM125" s="931"/>
      <c r="DN125" s="931"/>
      <c r="DO125" s="931"/>
      <c r="DP125" s="931"/>
      <c r="DQ125" s="931" t="s">
        <v>121</v>
      </c>
      <c r="DR125" s="931"/>
      <c r="DS125" s="931"/>
      <c r="DT125" s="931"/>
      <c r="DU125" s="931"/>
      <c r="DV125" s="932" t="s">
        <v>121</v>
      </c>
      <c r="DW125" s="932"/>
      <c r="DX125" s="932"/>
      <c r="DY125" s="932"/>
      <c r="DZ125" s="933"/>
    </row>
    <row r="126" spans="1:130" s="218" customFormat="1" ht="26.25" customHeight="1" thickBot="1" x14ac:dyDescent="0.2">
      <c r="A126" s="1058"/>
      <c r="B126" s="949"/>
      <c r="C126" s="922" t="s">
        <v>442</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v>35650</v>
      </c>
      <c r="AB126" s="959"/>
      <c r="AC126" s="959"/>
      <c r="AD126" s="959"/>
      <c r="AE126" s="960"/>
      <c r="AF126" s="961">
        <v>11600</v>
      </c>
      <c r="AG126" s="959"/>
      <c r="AH126" s="959"/>
      <c r="AI126" s="959"/>
      <c r="AJ126" s="960"/>
      <c r="AK126" s="961">
        <v>14350</v>
      </c>
      <c r="AL126" s="959"/>
      <c r="AM126" s="959"/>
      <c r="AN126" s="959"/>
      <c r="AO126" s="960"/>
      <c r="AP126" s="962">
        <v>0.4</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454</v>
      </c>
      <c r="CQ126" s="923"/>
      <c r="CR126" s="923"/>
      <c r="CS126" s="923"/>
      <c r="CT126" s="923"/>
      <c r="CU126" s="923"/>
      <c r="CV126" s="923"/>
      <c r="CW126" s="923"/>
      <c r="CX126" s="923"/>
      <c r="CY126" s="923"/>
      <c r="CZ126" s="923"/>
      <c r="DA126" s="923"/>
      <c r="DB126" s="923"/>
      <c r="DC126" s="923"/>
      <c r="DD126" s="923"/>
      <c r="DE126" s="923"/>
      <c r="DF126" s="924"/>
      <c r="DG126" s="925" t="s">
        <v>121</v>
      </c>
      <c r="DH126" s="926"/>
      <c r="DI126" s="926"/>
      <c r="DJ126" s="926"/>
      <c r="DK126" s="926"/>
      <c r="DL126" s="926" t="s">
        <v>121</v>
      </c>
      <c r="DM126" s="926"/>
      <c r="DN126" s="926"/>
      <c r="DO126" s="926"/>
      <c r="DP126" s="926"/>
      <c r="DQ126" s="926" t="s">
        <v>121</v>
      </c>
      <c r="DR126" s="926"/>
      <c r="DS126" s="926"/>
      <c r="DT126" s="926"/>
      <c r="DU126" s="926"/>
      <c r="DV126" s="927" t="s">
        <v>121</v>
      </c>
      <c r="DW126" s="927"/>
      <c r="DX126" s="927"/>
      <c r="DY126" s="927"/>
      <c r="DZ126" s="928"/>
    </row>
    <row r="127" spans="1:130" s="218" customFormat="1" ht="26.25" customHeight="1" x14ac:dyDescent="0.15">
      <c r="A127" s="1059"/>
      <c r="B127" s="951"/>
      <c r="C127" s="973" t="s">
        <v>455</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121</v>
      </c>
      <c r="AB127" s="959"/>
      <c r="AC127" s="959"/>
      <c r="AD127" s="959"/>
      <c r="AE127" s="960"/>
      <c r="AF127" s="961" t="s">
        <v>121</v>
      </c>
      <c r="AG127" s="959"/>
      <c r="AH127" s="959"/>
      <c r="AI127" s="959"/>
      <c r="AJ127" s="960"/>
      <c r="AK127" s="961" t="s">
        <v>121</v>
      </c>
      <c r="AL127" s="959"/>
      <c r="AM127" s="959"/>
      <c r="AN127" s="959"/>
      <c r="AO127" s="960"/>
      <c r="AP127" s="962" t="s">
        <v>121</v>
      </c>
      <c r="AQ127" s="963"/>
      <c r="AR127" s="963"/>
      <c r="AS127" s="963"/>
      <c r="AT127" s="964"/>
      <c r="AU127" s="220"/>
      <c r="AV127" s="220"/>
      <c r="AW127" s="220"/>
      <c r="AX127" s="1032" t="s">
        <v>456</v>
      </c>
      <c r="AY127" s="1033"/>
      <c r="AZ127" s="1033"/>
      <c r="BA127" s="1033"/>
      <c r="BB127" s="1033"/>
      <c r="BC127" s="1033"/>
      <c r="BD127" s="1033"/>
      <c r="BE127" s="1034"/>
      <c r="BF127" s="1035" t="s">
        <v>457</v>
      </c>
      <c r="BG127" s="1033"/>
      <c r="BH127" s="1033"/>
      <c r="BI127" s="1033"/>
      <c r="BJ127" s="1033"/>
      <c r="BK127" s="1033"/>
      <c r="BL127" s="1034"/>
      <c r="BM127" s="1035" t="s">
        <v>458</v>
      </c>
      <c r="BN127" s="1033"/>
      <c r="BO127" s="1033"/>
      <c r="BP127" s="1033"/>
      <c r="BQ127" s="1033"/>
      <c r="BR127" s="1033"/>
      <c r="BS127" s="1034"/>
      <c r="BT127" s="1035" t="s">
        <v>459</v>
      </c>
      <c r="BU127" s="1033"/>
      <c r="BV127" s="1033"/>
      <c r="BW127" s="1033"/>
      <c r="BX127" s="1033"/>
      <c r="BY127" s="1033"/>
      <c r="BZ127" s="1056"/>
      <c r="CA127" s="220"/>
      <c r="CB127" s="220"/>
      <c r="CC127" s="220"/>
      <c r="CD127" s="243"/>
      <c r="CE127" s="243"/>
      <c r="CF127" s="243"/>
      <c r="CG127" s="220"/>
      <c r="CH127" s="220"/>
      <c r="CI127" s="220"/>
      <c r="CJ127" s="242"/>
      <c r="CK127" s="1023"/>
      <c r="CL127" s="1010"/>
      <c r="CM127" s="1010"/>
      <c r="CN127" s="1010"/>
      <c r="CO127" s="1011"/>
      <c r="CP127" s="922" t="s">
        <v>460</v>
      </c>
      <c r="CQ127" s="923"/>
      <c r="CR127" s="923"/>
      <c r="CS127" s="923"/>
      <c r="CT127" s="923"/>
      <c r="CU127" s="923"/>
      <c r="CV127" s="923"/>
      <c r="CW127" s="923"/>
      <c r="CX127" s="923"/>
      <c r="CY127" s="923"/>
      <c r="CZ127" s="923"/>
      <c r="DA127" s="923"/>
      <c r="DB127" s="923"/>
      <c r="DC127" s="923"/>
      <c r="DD127" s="923"/>
      <c r="DE127" s="923"/>
      <c r="DF127" s="924"/>
      <c r="DG127" s="925" t="s">
        <v>121</v>
      </c>
      <c r="DH127" s="926"/>
      <c r="DI127" s="926"/>
      <c r="DJ127" s="926"/>
      <c r="DK127" s="926"/>
      <c r="DL127" s="926" t="s">
        <v>121</v>
      </c>
      <c r="DM127" s="926"/>
      <c r="DN127" s="926"/>
      <c r="DO127" s="926"/>
      <c r="DP127" s="926"/>
      <c r="DQ127" s="926" t="s">
        <v>121</v>
      </c>
      <c r="DR127" s="926"/>
      <c r="DS127" s="926"/>
      <c r="DT127" s="926"/>
      <c r="DU127" s="926"/>
      <c r="DV127" s="927" t="s">
        <v>121</v>
      </c>
      <c r="DW127" s="927"/>
      <c r="DX127" s="927"/>
      <c r="DY127" s="927"/>
      <c r="DZ127" s="928"/>
    </row>
    <row r="128" spans="1:130" s="218" customFormat="1" ht="26.25" customHeight="1" thickBot="1" x14ac:dyDescent="0.2">
      <c r="A128" s="1042" t="s">
        <v>461</v>
      </c>
      <c r="B128" s="1043"/>
      <c r="C128" s="1043"/>
      <c r="D128" s="1043"/>
      <c r="E128" s="1043"/>
      <c r="F128" s="1043"/>
      <c r="G128" s="1043"/>
      <c r="H128" s="1043"/>
      <c r="I128" s="1043"/>
      <c r="J128" s="1043"/>
      <c r="K128" s="1043"/>
      <c r="L128" s="1043"/>
      <c r="M128" s="1043"/>
      <c r="N128" s="1043"/>
      <c r="O128" s="1043"/>
      <c r="P128" s="1043"/>
      <c r="Q128" s="1043"/>
      <c r="R128" s="1043"/>
      <c r="S128" s="1043"/>
      <c r="T128" s="1043"/>
      <c r="U128" s="1043"/>
      <c r="V128" s="1043"/>
      <c r="W128" s="1044" t="s">
        <v>462</v>
      </c>
      <c r="X128" s="1044"/>
      <c r="Y128" s="1044"/>
      <c r="Z128" s="1045"/>
      <c r="AA128" s="1046">
        <v>2642</v>
      </c>
      <c r="AB128" s="1047"/>
      <c r="AC128" s="1047"/>
      <c r="AD128" s="1047"/>
      <c r="AE128" s="1048"/>
      <c r="AF128" s="1049">
        <v>622</v>
      </c>
      <c r="AG128" s="1047"/>
      <c r="AH128" s="1047"/>
      <c r="AI128" s="1047"/>
      <c r="AJ128" s="1048"/>
      <c r="AK128" s="1049">
        <v>8330</v>
      </c>
      <c r="AL128" s="1047"/>
      <c r="AM128" s="1047"/>
      <c r="AN128" s="1047"/>
      <c r="AO128" s="1048"/>
      <c r="AP128" s="1050"/>
      <c r="AQ128" s="1051"/>
      <c r="AR128" s="1051"/>
      <c r="AS128" s="1051"/>
      <c r="AT128" s="1052"/>
      <c r="AU128" s="220"/>
      <c r="AV128" s="220"/>
      <c r="AW128" s="220"/>
      <c r="AX128" s="896" t="s">
        <v>463</v>
      </c>
      <c r="AY128" s="897"/>
      <c r="AZ128" s="897"/>
      <c r="BA128" s="897"/>
      <c r="BB128" s="897"/>
      <c r="BC128" s="897"/>
      <c r="BD128" s="897"/>
      <c r="BE128" s="898"/>
      <c r="BF128" s="1053" t="s">
        <v>121</v>
      </c>
      <c r="BG128" s="1054"/>
      <c r="BH128" s="1054"/>
      <c r="BI128" s="1054"/>
      <c r="BJ128" s="1054"/>
      <c r="BK128" s="1054"/>
      <c r="BL128" s="1055"/>
      <c r="BM128" s="1053">
        <v>15</v>
      </c>
      <c r="BN128" s="1054"/>
      <c r="BO128" s="1054"/>
      <c r="BP128" s="1054"/>
      <c r="BQ128" s="1054"/>
      <c r="BR128" s="1054"/>
      <c r="BS128" s="1055"/>
      <c r="BT128" s="1053">
        <v>20</v>
      </c>
      <c r="BU128" s="1054"/>
      <c r="BV128" s="1054"/>
      <c r="BW128" s="1054"/>
      <c r="BX128" s="1054"/>
      <c r="BY128" s="1054"/>
      <c r="BZ128" s="1076"/>
      <c r="CA128" s="243"/>
      <c r="CB128" s="243"/>
      <c r="CC128" s="243"/>
      <c r="CD128" s="243"/>
      <c r="CE128" s="243"/>
      <c r="CF128" s="243"/>
      <c r="CG128" s="220"/>
      <c r="CH128" s="220"/>
      <c r="CI128" s="220"/>
      <c r="CJ128" s="242"/>
      <c r="CK128" s="1024"/>
      <c r="CL128" s="1025"/>
      <c r="CM128" s="1025"/>
      <c r="CN128" s="1025"/>
      <c r="CO128" s="1026"/>
      <c r="CP128" s="1036" t="s">
        <v>464</v>
      </c>
      <c r="CQ128" s="726"/>
      <c r="CR128" s="726"/>
      <c r="CS128" s="726"/>
      <c r="CT128" s="726"/>
      <c r="CU128" s="726"/>
      <c r="CV128" s="726"/>
      <c r="CW128" s="726"/>
      <c r="CX128" s="726"/>
      <c r="CY128" s="726"/>
      <c r="CZ128" s="726"/>
      <c r="DA128" s="726"/>
      <c r="DB128" s="726"/>
      <c r="DC128" s="726"/>
      <c r="DD128" s="726"/>
      <c r="DE128" s="726"/>
      <c r="DF128" s="1037"/>
      <c r="DG128" s="1038" t="s">
        <v>121</v>
      </c>
      <c r="DH128" s="1039"/>
      <c r="DI128" s="1039"/>
      <c r="DJ128" s="1039"/>
      <c r="DK128" s="1039"/>
      <c r="DL128" s="1039" t="s">
        <v>121</v>
      </c>
      <c r="DM128" s="1039"/>
      <c r="DN128" s="1039"/>
      <c r="DO128" s="1039"/>
      <c r="DP128" s="1039"/>
      <c r="DQ128" s="1039" t="s">
        <v>121</v>
      </c>
      <c r="DR128" s="1039"/>
      <c r="DS128" s="1039"/>
      <c r="DT128" s="1039"/>
      <c r="DU128" s="1039"/>
      <c r="DV128" s="1040" t="s">
        <v>121</v>
      </c>
      <c r="DW128" s="1040"/>
      <c r="DX128" s="1040"/>
      <c r="DY128" s="1040"/>
      <c r="DZ128" s="1041"/>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465</v>
      </c>
      <c r="X129" s="1071"/>
      <c r="Y129" s="1071"/>
      <c r="Z129" s="1072"/>
      <c r="AA129" s="958">
        <v>3523742</v>
      </c>
      <c r="AB129" s="959"/>
      <c r="AC129" s="959"/>
      <c r="AD129" s="959"/>
      <c r="AE129" s="960"/>
      <c r="AF129" s="961">
        <v>3578039</v>
      </c>
      <c r="AG129" s="959"/>
      <c r="AH129" s="959"/>
      <c r="AI129" s="959"/>
      <c r="AJ129" s="960"/>
      <c r="AK129" s="961">
        <v>3625287</v>
      </c>
      <c r="AL129" s="959"/>
      <c r="AM129" s="959"/>
      <c r="AN129" s="959"/>
      <c r="AO129" s="960"/>
      <c r="AP129" s="1073"/>
      <c r="AQ129" s="1074"/>
      <c r="AR129" s="1074"/>
      <c r="AS129" s="1074"/>
      <c r="AT129" s="1075"/>
      <c r="AU129" s="221"/>
      <c r="AV129" s="221"/>
      <c r="AW129" s="221"/>
      <c r="AX129" s="1065" t="s">
        <v>466</v>
      </c>
      <c r="AY129" s="923"/>
      <c r="AZ129" s="923"/>
      <c r="BA129" s="923"/>
      <c r="BB129" s="923"/>
      <c r="BC129" s="923"/>
      <c r="BD129" s="923"/>
      <c r="BE129" s="924"/>
      <c r="BF129" s="1066" t="s">
        <v>121</v>
      </c>
      <c r="BG129" s="1067"/>
      <c r="BH129" s="1067"/>
      <c r="BI129" s="1067"/>
      <c r="BJ129" s="1067"/>
      <c r="BK129" s="1067"/>
      <c r="BL129" s="1068"/>
      <c r="BM129" s="1066">
        <v>20</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467</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468</v>
      </c>
      <c r="X130" s="1071"/>
      <c r="Y130" s="1071"/>
      <c r="Z130" s="1072"/>
      <c r="AA130" s="958">
        <v>264781</v>
      </c>
      <c r="AB130" s="959"/>
      <c r="AC130" s="959"/>
      <c r="AD130" s="959"/>
      <c r="AE130" s="960"/>
      <c r="AF130" s="961">
        <v>258773</v>
      </c>
      <c r="AG130" s="959"/>
      <c r="AH130" s="959"/>
      <c r="AI130" s="959"/>
      <c r="AJ130" s="960"/>
      <c r="AK130" s="961">
        <v>245777</v>
      </c>
      <c r="AL130" s="959"/>
      <c r="AM130" s="959"/>
      <c r="AN130" s="959"/>
      <c r="AO130" s="960"/>
      <c r="AP130" s="1073"/>
      <c r="AQ130" s="1074"/>
      <c r="AR130" s="1074"/>
      <c r="AS130" s="1074"/>
      <c r="AT130" s="1075"/>
      <c r="AU130" s="221"/>
      <c r="AV130" s="221"/>
      <c r="AW130" s="221"/>
      <c r="AX130" s="1065" t="s">
        <v>469</v>
      </c>
      <c r="AY130" s="923"/>
      <c r="AZ130" s="923"/>
      <c r="BA130" s="923"/>
      <c r="BB130" s="923"/>
      <c r="BC130" s="923"/>
      <c r="BD130" s="923"/>
      <c r="BE130" s="924"/>
      <c r="BF130" s="1101">
        <v>4</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470</v>
      </c>
      <c r="X131" s="1108"/>
      <c r="Y131" s="1108"/>
      <c r="Z131" s="1109"/>
      <c r="AA131" s="1004">
        <v>3258961</v>
      </c>
      <c r="AB131" s="986"/>
      <c r="AC131" s="986"/>
      <c r="AD131" s="986"/>
      <c r="AE131" s="987"/>
      <c r="AF131" s="985">
        <v>3319266</v>
      </c>
      <c r="AG131" s="986"/>
      <c r="AH131" s="986"/>
      <c r="AI131" s="986"/>
      <c r="AJ131" s="987"/>
      <c r="AK131" s="985">
        <v>3379510</v>
      </c>
      <c r="AL131" s="986"/>
      <c r="AM131" s="986"/>
      <c r="AN131" s="986"/>
      <c r="AO131" s="987"/>
      <c r="AP131" s="1110"/>
      <c r="AQ131" s="1111"/>
      <c r="AR131" s="1111"/>
      <c r="AS131" s="1111"/>
      <c r="AT131" s="1112"/>
      <c r="AU131" s="221"/>
      <c r="AV131" s="221"/>
      <c r="AW131" s="221"/>
      <c r="AX131" s="1083" t="s">
        <v>471</v>
      </c>
      <c r="AY131" s="726"/>
      <c r="AZ131" s="726"/>
      <c r="BA131" s="726"/>
      <c r="BB131" s="726"/>
      <c r="BC131" s="726"/>
      <c r="BD131" s="726"/>
      <c r="BE131" s="1037"/>
      <c r="BF131" s="1084" t="s">
        <v>121</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472</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473</v>
      </c>
      <c r="W132" s="1094"/>
      <c r="X132" s="1094"/>
      <c r="Y132" s="1094"/>
      <c r="Z132" s="1095"/>
      <c r="AA132" s="1096">
        <v>4.6792520680000003</v>
      </c>
      <c r="AB132" s="1097"/>
      <c r="AC132" s="1097"/>
      <c r="AD132" s="1097"/>
      <c r="AE132" s="1098"/>
      <c r="AF132" s="1099">
        <v>3.7883676689999999</v>
      </c>
      <c r="AG132" s="1097"/>
      <c r="AH132" s="1097"/>
      <c r="AI132" s="1097"/>
      <c r="AJ132" s="1098"/>
      <c r="AK132" s="1099">
        <v>3.5843066010000002</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474</v>
      </c>
      <c r="W133" s="1077"/>
      <c r="X133" s="1077"/>
      <c r="Y133" s="1077"/>
      <c r="Z133" s="1078"/>
      <c r="AA133" s="1079">
        <v>5</v>
      </c>
      <c r="AB133" s="1080"/>
      <c r="AC133" s="1080"/>
      <c r="AD133" s="1080"/>
      <c r="AE133" s="1081"/>
      <c r="AF133" s="1079">
        <v>4.5</v>
      </c>
      <c r="AG133" s="1080"/>
      <c r="AH133" s="1080"/>
      <c r="AI133" s="1080"/>
      <c r="AJ133" s="1081"/>
      <c r="AK133" s="1079">
        <v>4</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HRxcQ0PMzztQV4iewJ61AG+ZW8IWczCySynrhES4rHiWpPqTylrA4O887/lV1Dyh4Dy8D1YHttQWkEnTCBz4xw==" saltValue="7igVvuPalLJJuRCsvV9uE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0" zoomScaleNormal="85" zoomScaleSheetLayoutView="90" workbookViewId="0">
      <selection activeCell="AQ29" sqref="AQ29"/>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KXafzZ0GI4crSrFO9GZVa2pj+3b9bwrmCfSRGh7IrlnHsKIEil8RBMktq8joYoeJOACXIwvKMkbvMAQYJwZeCQ==" saltValue="s0xTa1Hrjr0B1+dfNkfLd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R1"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7fExcIuiQJ4M04yE1PvabLeX2dMKn/AGy9F+aaG9S9EBI7aeCKjSgnmW4RUhE4JEkw1b+okVCYxE573TzhpoA==" saltValue="RjTswrVVWvtRGCHdScw5l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483</v>
      </c>
      <c r="AL9" s="1117"/>
      <c r="AM9" s="1117"/>
      <c r="AN9" s="1118"/>
      <c r="AO9" s="269">
        <v>1163719</v>
      </c>
      <c r="AP9" s="269">
        <v>104463</v>
      </c>
      <c r="AQ9" s="270">
        <v>120794</v>
      </c>
      <c r="AR9" s="271">
        <v>-13.5</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484</v>
      </c>
      <c r="AL10" s="1117"/>
      <c r="AM10" s="1117"/>
      <c r="AN10" s="1118"/>
      <c r="AO10" s="272">
        <v>156834</v>
      </c>
      <c r="AP10" s="272">
        <v>14078</v>
      </c>
      <c r="AQ10" s="273">
        <v>16294</v>
      </c>
      <c r="AR10" s="274">
        <v>-13.6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485</v>
      </c>
      <c r="AL11" s="1117"/>
      <c r="AM11" s="1117"/>
      <c r="AN11" s="1118"/>
      <c r="AO11" s="272" t="s">
        <v>486</v>
      </c>
      <c r="AP11" s="272" t="s">
        <v>486</v>
      </c>
      <c r="AQ11" s="273">
        <v>1928</v>
      </c>
      <c r="AR11" s="274" t="s">
        <v>486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487</v>
      </c>
      <c r="AL12" s="1117"/>
      <c r="AM12" s="1117"/>
      <c r="AN12" s="1118"/>
      <c r="AO12" s="272" t="s">
        <v>486</v>
      </c>
      <c r="AP12" s="272" t="s">
        <v>486</v>
      </c>
      <c r="AQ12" s="273">
        <v>20</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488</v>
      </c>
      <c r="AL13" s="1117"/>
      <c r="AM13" s="1117"/>
      <c r="AN13" s="1118"/>
      <c r="AO13" s="272">
        <v>38682</v>
      </c>
      <c r="AP13" s="272">
        <v>3472</v>
      </c>
      <c r="AQ13" s="273">
        <v>4630</v>
      </c>
      <c r="AR13" s="274">
        <v>-25</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489</v>
      </c>
      <c r="AL14" s="1117"/>
      <c r="AM14" s="1117"/>
      <c r="AN14" s="1118"/>
      <c r="AO14" s="272">
        <v>31404</v>
      </c>
      <c r="AP14" s="272">
        <v>2819</v>
      </c>
      <c r="AQ14" s="273">
        <v>2459</v>
      </c>
      <c r="AR14" s="274">
        <v>14.6</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490</v>
      </c>
      <c r="AL15" s="1120"/>
      <c r="AM15" s="1120"/>
      <c r="AN15" s="1121"/>
      <c r="AO15" s="272">
        <v>-83181</v>
      </c>
      <c r="AP15" s="272">
        <v>-7467</v>
      </c>
      <c r="AQ15" s="273">
        <v>-7108</v>
      </c>
      <c r="AR15" s="274">
        <v>5.0999999999999996</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1307458</v>
      </c>
      <c r="AP16" s="272">
        <v>117366</v>
      </c>
      <c r="AQ16" s="273">
        <v>139017</v>
      </c>
      <c r="AR16" s="274">
        <v>-15.6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495</v>
      </c>
      <c r="AL21" s="1123"/>
      <c r="AM21" s="1123"/>
      <c r="AN21" s="1124"/>
      <c r="AO21" s="285">
        <v>9.7799999999999994</v>
      </c>
      <c r="AP21" s="286">
        <v>11.1</v>
      </c>
      <c r="AQ21" s="287">
        <v>-1.32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496</v>
      </c>
      <c r="AL22" s="1123"/>
      <c r="AM22" s="1123"/>
      <c r="AN22" s="1124"/>
      <c r="AO22" s="290">
        <v>96.1</v>
      </c>
      <c r="AP22" s="291">
        <v>96.5</v>
      </c>
      <c r="AQ22" s="292">
        <v>-0.4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497</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500</v>
      </c>
      <c r="AL32" s="1131"/>
      <c r="AM32" s="1131"/>
      <c r="AN32" s="1132"/>
      <c r="AO32" s="300">
        <v>332720</v>
      </c>
      <c r="AP32" s="300">
        <v>29867</v>
      </c>
      <c r="AQ32" s="301">
        <v>62408</v>
      </c>
      <c r="AR32" s="302">
        <v>-52.1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501</v>
      </c>
      <c r="AL33" s="1131"/>
      <c r="AM33" s="1131"/>
      <c r="AN33" s="1132"/>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502</v>
      </c>
      <c r="AL34" s="1131"/>
      <c r="AM34" s="1131"/>
      <c r="AN34" s="1132"/>
      <c r="AO34" s="300" t="s">
        <v>486</v>
      </c>
      <c r="AP34" s="300" t="s">
        <v>486</v>
      </c>
      <c r="AQ34" s="301">
        <v>4</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503</v>
      </c>
      <c r="AL35" s="1131"/>
      <c r="AM35" s="1131"/>
      <c r="AN35" s="1132"/>
      <c r="AO35" s="300">
        <v>20999</v>
      </c>
      <c r="AP35" s="300">
        <v>1885</v>
      </c>
      <c r="AQ35" s="301">
        <v>14219</v>
      </c>
      <c r="AR35" s="302">
        <v>-86.7</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504</v>
      </c>
      <c r="AL36" s="1131"/>
      <c r="AM36" s="1131"/>
      <c r="AN36" s="1132"/>
      <c r="AO36" s="300">
        <v>7170</v>
      </c>
      <c r="AP36" s="300">
        <v>644</v>
      </c>
      <c r="AQ36" s="301">
        <v>4004</v>
      </c>
      <c r="AR36" s="302">
        <v>-83.9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505</v>
      </c>
      <c r="AL37" s="1131"/>
      <c r="AM37" s="1131"/>
      <c r="AN37" s="1132"/>
      <c r="AO37" s="300">
        <v>14350</v>
      </c>
      <c r="AP37" s="300">
        <v>1288</v>
      </c>
      <c r="AQ37" s="301">
        <v>309</v>
      </c>
      <c r="AR37" s="302">
        <v>316.8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506</v>
      </c>
      <c r="AL38" s="1134"/>
      <c r="AM38" s="1134"/>
      <c r="AN38" s="1135"/>
      <c r="AO38" s="303" t="s">
        <v>486</v>
      </c>
      <c r="AP38" s="303" t="s">
        <v>486</v>
      </c>
      <c r="AQ38" s="304">
        <v>4</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507</v>
      </c>
      <c r="AL39" s="1134"/>
      <c r="AM39" s="1134"/>
      <c r="AN39" s="1135"/>
      <c r="AO39" s="300">
        <v>-8330</v>
      </c>
      <c r="AP39" s="300">
        <v>-748</v>
      </c>
      <c r="AQ39" s="301">
        <v>-2554</v>
      </c>
      <c r="AR39" s="302">
        <v>-70.7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508</v>
      </c>
      <c r="AL40" s="1131"/>
      <c r="AM40" s="1131"/>
      <c r="AN40" s="1132"/>
      <c r="AO40" s="300">
        <v>-245777</v>
      </c>
      <c r="AP40" s="300">
        <v>-22063</v>
      </c>
      <c r="AQ40" s="301">
        <v>-52280</v>
      </c>
      <c r="AR40" s="302">
        <v>-57.8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121132</v>
      </c>
      <c r="AP41" s="300">
        <v>10874</v>
      </c>
      <c r="AQ41" s="301">
        <v>26115</v>
      </c>
      <c r="AR41" s="302">
        <v>-58.4</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478</v>
      </c>
      <c r="AN49" s="1127" t="s">
        <v>511</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808436</v>
      </c>
      <c r="AN51" s="322">
        <v>68639</v>
      </c>
      <c r="AO51" s="323">
        <v>97.5</v>
      </c>
      <c r="AP51" s="324">
        <v>94796</v>
      </c>
      <c r="AQ51" s="325">
        <v>1.4</v>
      </c>
      <c r="AR51" s="326">
        <v>96.1</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503310</v>
      </c>
      <c r="AN52" s="330">
        <v>42733</v>
      </c>
      <c r="AO52" s="331">
        <v>118</v>
      </c>
      <c r="AP52" s="332">
        <v>55781</v>
      </c>
      <c r="AQ52" s="333">
        <v>4.5999999999999996</v>
      </c>
      <c r="AR52" s="334">
        <v>113.4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462362</v>
      </c>
      <c r="AN53" s="322">
        <v>39783</v>
      </c>
      <c r="AO53" s="323">
        <v>-42</v>
      </c>
      <c r="AP53" s="324">
        <v>97758</v>
      </c>
      <c r="AQ53" s="325">
        <v>3.1</v>
      </c>
      <c r="AR53" s="326">
        <v>-45.1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182618</v>
      </c>
      <c r="AN54" s="330">
        <v>15713</v>
      </c>
      <c r="AO54" s="331">
        <v>-63.2</v>
      </c>
      <c r="AP54" s="332">
        <v>45946</v>
      </c>
      <c r="AQ54" s="333">
        <v>-17.600000000000001</v>
      </c>
      <c r="AR54" s="334">
        <v>-45.6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505088</v>
      </c>
      <c r="AN55" s="322">
        <v>44020</v>
      </c>
      <c r="AO55" s="323">
        <v>10.7</v>
      </c>
      <c r="AP55" s="324">
        <v>91338</v>
      </c>
      <c r="AQ55" s="325">
        <v>-6.6</v>
      </c>
      <c r="AR55" s="326">
        <v>17.3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280645</v>
      </c>
      <c r="AN56" s="330">
        <v>24459</v>
      </c>
      <c r="AO56" s="331">
        <v>55.7</v>
      </c>
      <c r="AP56" s="332">
        <v>43989</v>
      </c>
      <c r="AQ56" s="333">
        <v>-4.3</v>
      </c>
      <c r="AR56" s="334">
        <v>60</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537737</v>
      </c>
      <c r="AN57" s="322">
        <v>47579</v>
      </c>
      <c r="AO57" s="323">
        <v>8.1</v>
      </c>
      <c r="AP57" s="324">
        <v>103975</v>
      </c>
      <c r="AQ57" s="325">
        <v>13.8</v>
      </c>
      <c r="AR57" s="326">
        <v>-5.7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389636</v>
      </c>
      <c r="AN58" s="330">
        <v>34475</v>
      </c>
      <c r="AO58" s="331">
        <v>41</v>
      </c>
      <c r="AP58" s="332">
        <v>52698</v>
      </c>
      <c r="AQ58" s="333">
        <v>19.8</v>
      </c>
      <c r="AR58" s="334">
        <v>21.2</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350936</v>
      </c>
      <c r="AN59" s="322">
        <v>31502</v>
      </c>
      <c r="AO59" s="323">
        <v>-33.799999999999997</v>
      </c>
      <c r="AP59" s="324">
        <v>112678</v>
      </c>
      <c r="AQ59" s="325">
        <v>8.4</v>
      </c>
      <c r="AR59" s="326">
        <v>-42.2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195335</v>
      </c>
      <c r="AN60" s="330">
        <v>17535</v>
      </c>
      <c r="AO60" s="331">
        <v>-49.1</v>
      </c>
      <c r="AP60" s="332">
        <v>55165</v>
      </c>
      <c r="AQ60" s="333">
        <v>4.7</v>
      </c>
      <c r="AR60" s="334">
        <v>-53.8</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532912</v>
      </c>
      <c r="AN61" s="337">
        <v>46305</v>
      </c>
      <c r="AO61" s="338">
        <v>8.1</v>
      </c>
      <c r="AP61" s="339">
        <v>100109</v>
      </c>
      <c r="AQ61" s="340">
        <v>4</v>
      </c>
      <c r="AR61" s="326">
        <v>4.0999999999999996</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310309</v>
      </c>
      <c r="AN62" s="330">
        <v>26983</v>
      </c>
      <c r="AO62" s="331">
        <v>20.5</v>
      </c>
      <c r="AP62" s="332">
        <v>50716</v>
      </c>
      <c r="AQ62" s="333">
        <v>1.4</v>
      </c>
      <c r="AR62" s="334">
        <v>19.100000000000001</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mHqTjADHfr1ybFpGFc9o3Kc8TH6KsbgrSVJYA2gVcshzxCzv/5GW3PLMvrboZN/sK7j4z5Iz7huGWRzjr32hnQ==" saltValue="KRTLtfg0+8D5H72yEfkUV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5"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EiGry9dRxeV4Nc0KLWr3wJ5+zqXBOeFwktBlC+wFgCyobyVntepmjTQDTnGlSvamLNyFKRYt4ssBYdJ/6HmsRw==" saltValue="o0SyC3eF0mcfNywk0K3TP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7"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25TPU4Yts/ibj/m0D3nrEF1ahCnN/sIiNzRxIAlvkL7zxQZv5xBHn2nNlCkhxbdjaElKKFbWSU9YCwYIYjjkIg==" saltValue="7qcA4HsT4/0iqob98YLPC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9" zoomScale="80" zoomScaleNormal="8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39" t="s">
        <v>3</v>
      </c>
      <c r="D47" s="1139"/>
      <c r="E47" s="1140"/>
      <c r="F47" s="11">
        <v>29.88</v>
      </c>
      <c r="G47" s="12">
        <v>36.880000000000003</v>
      </c>
      <c r="H47" s="12">
        <v>43.1</v>
      </c>
      <c r="I47" s="12">
        <v>45.06</v>
      </c>
      <c r="J47" s="13">
        <v>48.81</v>
      </c>
    </row>
    <row r="48" spans="2:10" ht="57.75" customHeight="1" x14ac:dyDescent="0.15">
      <c r="B48" s="14"/>
      <c r="C48" s="1141" t="s">
        <v>4</v>
      </c>
      <c r="D48" s="1141"/>
      <c r="E48" s="1142"/>
      <c r="F48" s="15">
        <v>7.8</v>
      </c>
      <c r="G48" s="16">
        <v>8.2100000000000009</v>
      </c>
      <c r="H48" s="16">
        <v>10.41</v>
      </c>
      <c r="I48" s="16">
        <v>10.94</v>
      </c>
      <c r="J48" s="17">
        <v>10.220000000000001</v>
      </c>
    </row>
    <row r="49" spans="2:10" ht="57.75" customHeight="1" thickBot="1" x14ac:dyDescent="0.2">
      <c r="B49" s="18"/>
      <c r="C49" s="1143" t="s">
        <v>5</v>
      </c>
      <c r="D49" s="1143"/>
      <c r="E49" s="1144"/>
      <c r="F49" s="19" t="s">
        <v>530</v>
      </c>
      <c r="G49" s="20">
        <v>10.01</v>
      </c>
      <c r="H49" s="20">
        <v>7.33</v>
      </c>
      <c r="I49" s="20">
        <v>3.29</v>
      </c>
      <c r="J49" s="21">
        <v>3.76</v>
      </c>
    </row>
    <row r="50" spans="2:10" x14ac:dyDescent="0.15"/>
  </sheetData>
  <sheetProtection algorithmName="SHA-512" hashValue="7kidifg9gd3PISOABfuRJL2FHcmb1qPdlOUE7PmUuYyHL+NzzPG6KfTIHaE+ZZ7BdW5zYcPdLVillxkBYbpmZQ==" saltValue="xZQ48YTFHYVKrVrynk2sV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51" t="s">
        <v>531</v>
      </c>
      <c r="D34" s="1151"/>
      <c r="E34" s="1152"/>
      <c r="F34" s="32">
        <v>10.73</v>
      </c>
      <c r="G34" s="33">
        <v>10.24</v>
      </c>
      <c r="H34" s="33">
        <v>10.38</v>
      </c>
      <c r="I34" s="33">
        <v>10.98</v>
      </c>
      <c r="J34" s="34">
        <v>19.89</v>
      </c>
      <c r="K34" s="22"/>
      <c r="L34" s="22"/>
      <c r="M34" s="22"/>
      <c r="N34" s="22"/>
      <c r="O34" s="22"/>
      <c r="P34" s="22"/>
    </row>
    <row r="35" spans="1:16" ht="39" customHeight="1" x14ac:dyDescent="0.15">
      <c r="A35" s="22"/>
      <c r="B35" s="35"/>
      <c r="C35" s="1145" t="s">
        <v>532</v>
      </c>
      <c r="D35" s="1146"/>
      <c r="E35" s="1147"/>
      <c r="F35" s="36">
        <v>7.22</v>
      </c>
      <c r="G35" s="37">
        <v>7.57</v>
      </c>
      <c r="H35" s="37">
        <v>9.67</v>
      </c>
      <c r="I35" s="37">
        <v>10.14</v>
      </c>
      <c r="J35" s="38">
        <v>9.3800000000000008</v>
      </c>
      <c r="K35" s="22"/>
      <c r="L35" s="22"/>
      <c r="M35" s="22"/>
      <c r="N35" s="22"/>
      <c r="O35" s="22"/>
      <c r="P35" s="22"/>
    </row>
    <row r="36" spans="1:16" ht="39" customHeight="1" x14ac:dyDescent="0.15">
      <c r="A36" s="22"/>
      <c r="B36" s="35"/>
      <c r="C36" s="1145" t="s">
        <v>533</v>
      </c>
      <c r="D36" s="1146"/>
      <c r="E36" s="1147"/>
      <c r="F36" s="36">
        <v>2.7</v>
      </c>
      <c r="G36" s="37">
        <v>4.8</v>
      </c>
      <c r="H36" s="37">
        <v>4.91</v>
      </c>
      <c r="I36" s="37">
        <v>5.74</v>
      </c>
      <c r="J36" s="38">
        <v>3.1</v>
      </c>
      <c r="K36" s="22"/>
      <c r="L36" s="22"/>
      <c r="M36" s="22"/>
      <c r="N36" s="22"/>
      <c r="O36" s="22"/>
      <c r="P36" s="22"/>
    </row>
    <row r="37" spans="1:16" ht="39" customHeight="1" x14ac:dyDescent="0.15">
      <c r="A37" s="22"/>
      <c r="B37" s="35"/>
      <c r="C37" s="1145" t="s">
        <v>534</v>
      </c>
      <c r="D37" s="1146"/>
      <c r="E37" s="1147"/>
      <c r="F37" s="36">
        <v>0.96</v>
      </c>
      <c r="G37" s="37">
        <v>1.2</v>
      </c>
      <c r="H37" s="37">
        <v>0.96</v>
      </c>
      <c r="I37" s="37">
        <v>0.95</v>
      </c>
      <c r="J37" s="38">
        <v>0.85</v>
      </c>
      <c r="K37" s="22"/>
      <c r="L37" s="22"/>
      <c r="M37" s="22"/>
      <c r="N37" s="22"/>
      <c r="O37" s="22"/>
      <c r="P37" s="22"/>
    </row>
    <row r="38" spans="1:16" ht="39" customHeight="1" x14ac:dyDescent="0.15">
      <c r="A38" s="22"/>
      <c r="B38" s="35"/>
      <c r="C38" s="1145" t="s">
        <v>535</v>
      </c>
      <c r="D38" s="1146"/>
      <c r="E38" s="1147"/>
      <c r="F38" s="36">
        <v>0.56999999999999995</v>
      </c>
      <c r="G38" s="37">
        <v>0.63</v>
      </c>
      <c r="H38" s="37">
        <v>0.73</v>
      </c>
      <c r="I38" s="37">
        <v>0.78</v>
      </c>
      <c r="J38" s="38">
        <v>0.83</v>
      </c>
      <c r="K38" s="22"/>
      <c r="L38" s="22"/>
      <c r="M38" s="22"/>
      <c r="N38" s="22"/>
      <c r="O38" s="22"/>
      <c r="P38" s="22"/>
    </row>
    <row r="39" spans="1:16" ht="39" customHeight="1" x14ac:dyDescent="0.15">
      <c r="A39" s="22"/>
      <c r="B39" s="35"/>
      <c r="C39" s="1145" t="s">
        <v>536</v>
      </c>
      <c r="D39" s="1146"/>
      <c r="E39" s="1147"/>
      <c r="F39" s="36" t="s">
        <v>486</v>
      </c>
      <c r="G39" s="37" t="s">
        <v>486</v>
      </c>
      <c r="H39" s="37" t="s">
        <v>486</v>
      </c>
      <c r="I39" s="37" t="s">
        <v>486</v>
      </c>
      <c r="J39" s="38">
        <v>0.45</v>
      </c>
      <c r="K39" s="22"/>
      <c r="L39" s="22"/>
      <c r="M39" s="22"/>
      <c r="N39" s="22"/>
      <c r="O39" s="22"/>
      <c r="P39" s="22"/>
    </row>
    <row r="40" spans="1:16" ht="39" customHeight="1" x14ac:dyDescent="0.15">
      <c r="A40" s="22"/>
      <c r="B40" s="35"/>
      <c r="C40" s="1145" t="s">
        <v>537</v>
      </c>
      <c r="D40" s="1146"/>
      <c r="E40" s="1147"/>
      <c r="F40" s="36">
        <v>0.06</v>
      </c>
      <c r="G40" s="37">
        <v>0.06</v>
      </c>
      <c r="H40" s="37">
        <v>0.59</v>
      </c>
      <c r="I40" s="37">
        <v>7.0000000000000007E-2</v>
      </c>
      <c r="J40" s="38">
        <v>0.11</v>
      </c>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538</v>
      </c>
      <c r="D42" s="1146"/>
      <c r="E42" s="1147"/>
      <c r="F42" s="36" t="s">
        <v>486</v>
      </c>
      <c r="G42" s="37" t="s">
        <v>486</v>
      </c>
      <c r="H42" s="37" t="s">
        <v>486</v>
      </c>
      <c r="I42" s="37" t="s">
        <v>539</v>
      </c>
      <c r="J42" s="38" t="s">
        <v>486</v>
      </c>
      <c r="K42" s="22"/>
      <c r="L42" s="22"/>
      <c r="M42" s="22"/>
      <c r="N42" s="22"/>
      <c r="O42" s="22"/>
      <c r="P42" s="22"/>
    </row>
    <row r="43" spans="1:16" ht="39" customHeight="1" thickBot="1" x14ac:dyDescent="0.2">
      <c r="A43" s="22"/>
      <c r="B43" s="40"/>
      <c r="C43" s="1148" t="s">
        <v>540</v>
      </c>
      <c r="D43" s="1149"/>
      <c r="E43" s="1150"/>
      <c r="F43" s="41">
        <v>0.06</v>
      </c>
      <c r="G43" s="42">
        <v>7.0000000000000007E-2</v>
      </c>
      <c r="H43" s="42">
        <v>0.06</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YWLLHvbD9sK/PkcNGz/j/S3YciIn8LKyGi/wmanlqpMV0Yp7yFnu28uVtMIbZe12VKb8J4gVmhyKF9HQvm5rKg==" saltValue="GwznYFQhnwzgViMRpG+i/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F46"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389</v>
      </c>
      <c r="L45" s="60">
        <v>396</v>
      </c>
      <c r="M45" s="60">
        <v>356</v>
      </c>
      <c r="N45" s="60">
        <v>344</v>
      </c>
      <c r="O45" s="61">
        <v>333</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486</v>
      </c>
      <c r="L46" s="64" t="s">
        <v>486</v>
      </c>
      <c r="M46" s="64" t="s">
        <v>486</v>
      </c>
      <c r="N46" s="64" t="s">
        <v>486</v>
      </c>
      <c r="O46" s="65" t="s">
        <v>486</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486</v>
      </c>
      <c r="L47" s="64" t="s">
        <v>486</v>
      </c>
      <c r="M47" s="64" t="s">
        <v>486</v>
      </c>
      <c r="N47" s="64" t="s">
        <v>486</v>
      </c>
      <c r="O47" s="65" t="s">
        <v>486</v>
      </c>
      <c r="P47" s="48"/>
      <c r="Q47" s="48"/>
      <c r="R47" s="48"/>
      <c r="S47" s="48"/>
      <c r="T47" s="48"/>
      <c r="U47" s="48"/>
    </row>
    <row r="48" spans="1:21" ht="30.75" customHeight="1" x14ac:dyDescent="0.15">
      <c r="A48" s="48"/>
      <c r="B48" s="1155"/>
      <c r="C48" s="1156"/>
      <c r="D48" s="62"/>
      <c r="E48" s="1161" t="s">
        <v>13</v>
      </c>
      <c r="F48" s="1161"/>
      <c r="G48" s="1161"/>
      <c r="H48" s="1161"/>
      <c r="I48" s="1161"/>
      <c r="J48" s="1162"/>
      <c r="K48" s="63">
        <v>24</v>
      </c>
      <c r="L48" s="64">
        <v>23</v>
      </c>
      <c r="M48" s="64">
        <v>21</v>
      </c>
      <c r="N48" s="64">
        <v>22</v>
      </c>
      <c r="O48" s="65">
        <v>21</v>
      </c>
      <c r="P48" s="48"/>
      <c r="Q48" s="48"/>
      <c r="R48" s="48"/>
      <c r="S48" s="48"/>
      <c r="T48" s="48"/>
      <c r="U48" s="48"/>
    </row>
    <row r="49" spans="1:21" ht="30.75" customHeight="1" x14ac:dyDescent="0.15">
      <c r="A49" s="48"/>
      <c r="B49" s="1155"/>
      <c r="C49" s="1156"/>
      <c r="D49" s="62"/>
      <c r="E49" s="1161" t="s">
        <v>14</v>
      </c>
      <c r="F49" s="1161"/>
      <c r="G49" s="1161"/>
      <c r="H49" s="1161"/>
      <c r="I49" s="1161"/>
      <c r="J49" s="1162"/>
      <c r="K49" s="63">
        <v>6</v>
      </c>
      <c r="L49" s="64">
        <v>7</v>
      </c>
      <c r="M49" s="64">
        <v>7</v>
      </c>
      <c r="N49" s="64">
        <v>7</v>
      </c>
      <c r="O49" s="65">
        <v>7</v>
      </c>
      <c r="P49" s="48"/>
      <c r="Q49" s="48"/>
      <c r="R49" s="48"/>
      <c r="S49" s="48"/>
      <c r="T49" s="48"/>
      <c r="U49" s="48"/>
    </row>
    <row r="50" spans="1:21" ht="30.75" customHeight="1" x14ac:dyDescent="0.15">
      <c r="A50" s="48"/>
      <c r="B50" s="1155"/>
      <c r="C50" s="1156"/>
      <c r="D50" s="62"/>
      <c r="E50" s="1161" t="s">
        <v>15</v>
      </c>
      <c r="F50" s="1161"/>
      <c r="G50" s="1161"/>
      <c r="H50" s="1161"/>
      <c r="I50" s="1161"/>
      <c r="J50" s="1162"/>
      <c r="K50" s="63">
        <v>21</v>
      </c>
      <c r="L50" s="64">
        <v>18</v>
      </c>
      <c r="M50" s="64">
        <v>36</v>
      </c>
      <c r="N50" s="64">
        <v>12</v>
      </c>
      <c r="O50" s="65">
        <v>14</v>
      </c>
      <c r="P50" s="48"/>
      <c r="Q50" s="48"/>
      <c r="R50" s="48"/>
      <c r="S50" s="48"/>
      <c r="T50" s="48"/>
      <c r="U50" s="48"/>
    </row>
    <row r="51" spans="1:21" ht="30.75" customHeight="1" x14ac:dyDescent="0.15">
      <c r="A51" s="48"/>
      <c r="B51" s="1157"/>
      <c r="C51" s="1158"/>
      <c r="D51" s="66"/>
      <c r="E51" s="1161" t="s">
        <v>16</v>
      </c>
      <c r="F51" s="1161"/>
      <c r="G51" s="1161"/>
      <c r="H51" s="1161"/>
      <c r="I51" s="1161"/>
      <c r="J51" s="1162"/>
      <c r="K51" s="63" t="s">
        <v>486</v>
      </c>
      <c r="L51" s="64" t="s">
        <v>486</v>
      </c>
      <c r="M51" s="64" t="s">
        <v>486</v>
      </c>
      <c r="N51" s="64" t="s">
        <v>486</v>
      </c>
      <c r="O51" s="65" t="s">
        <v>486</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278</v>
      </c>
      <c r="L52" s="64">
        <v>274</v>
      </c>
      <c r="M52" s="64">
        <v>268</v>
      </c>
      <c r="N52" s="64">
        <v>260</v>
      </c>
      <c r="O52" s="65">
        <v>254</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162</v>
      </c>
      <c r="L53" s="69">
        <v>170</v>
      </c>
      <c r="M53" s="69">
        <v>152</v>
      </c>
      <c r="N53" s="69">
        <v>125</v>
      </c>
      <c r="O53" s="70">
        <v>121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q4FBlHp8tRQPjfcvoTR59UQiPL8j8eh+iJ1V8/G11cS36hovTzF0HA+Q8le0+OUOz9TB7k2+Tzjmo46ozrW+Vg==" saltValue="rUIsru3sFf8+7CQc8Purs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1"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184" t="s">
        <v>30</v>
      </c>
      <c r="C41" s="1185"/>
      <c r="D41" s="105"/>
      <c r="E41" s="1190" t="s">
        <v>31</v>
      </c>
      <c r="F41" s="1190"/>
      <c r="G41" s="1190"/>
      <c r="H41" s="1191"/>
      <c r="I41" s="343">
        <v>3694</v>
      </c>
      <c r="J41" s="344">
        <v>3518</v>
      </c>
      <c r="K41" s="344">
        <v>3346</v>
      </c>
      <c r="L41" s="344">
        <v>3204</v>
      </c>
      <c r="M41" s="345">
        <v>2934</v>
      </c>
    </row>
    <row r="42" spans="2:13" ht="27.75" customHeight="1" x14ac:dyDescent="0.15">
      <c r="B42" s="1186"/>
      <c r="C42" s="1187"/>
      <c r="D42" s="106"/>
      <c r="E42" s="1192" t="s">
        <v>32</v>
      </c>
      <c r="F42" s="1192"/>
      <c r="G42" s="1192"/>
      <c r="H42" s="1193"/>
      <c r="I42" s="346">
        <v>90</v>
      </c>
      <c r="J42" s="347">
        <v>49</v>
      </c>
      <c r="K42" s="347">
        <v>29</v>
      </c>
      <c r="L42" s="347">
        <v>34</v>
      </c>
      <c r="M42" s="348">
        <v>7</v>
      </c>
    </row>
    <row r="43" spans="2:13" ht="27.75" customHeight="1" x14ac:dyDescent="0.15">
      <c r="B43" s="1186"/>
      <c r="C43" s="1187"/>
      <c r="D43" s="106"/>
      <c r="E43" s="1192" t="s">
        <v>33</v>
      </c>
      <c r="F43" s="1192"/>
      <c r="G43" s="1192"/>
      <c r="H43" s="1193"/>
      <c r="I43" s="346">
        <v>186</v>
      </c>
      <c r="J43" s="347">
        <v>169</v>
      </c>
      <c r="K43" s="347">
        <v>156</v>
      </c>
      <c r="L43" s="347">
        <v>133</v>
      </c>
      <c r="M43" s="348">
        <v>154</v>
      </c>
    </row>
    <row r="44" spans="2:13" ht="27.75" customHeight="1" x14ac:dyDescent="0.15">
      <c r="B44" s="1186"/>
      <c r="C44" s="1187"/>
      <c r="D44" s="106"/>
      <c r="E44" s="1192" t="s">
        <v>34</v>
      </c>
      <c r="F44" s="1192"/>
      <c r="G44" s="1192"/>
      <c r="H44" s="1193"/>
      <c r="I44" s="346">
        <v>84</v>
      </c>
      <c r="J44" s="347">
        <v>84</v>
      </c>
      <c r="K44" s="347">
        <v>75</v>
      </c>
      <c r="L44" s="347">
        <v>67</v>
      </c>
      <c r="M44" s="348">
        <v>60</v>
      </c>
    </row>
    <row r="45" spans="2:13" ht="27.75" customHeight="1" x14ac:dyDescent="0.15">
      <c r="B45" s="1186"/>
      <c r="C45" s="1187"/>
      <c r="D45" s="106"/>
      <c r="E45" s="1192" t="s">
        <v>35</v>
      </c>
      <c r="F45" s="1192"/>
      <c r="G45" s="1192"/>
      <c r="H45" s="1193"/>
      <c r="I45" s="346">
        <v>605</v>
      </c>
      <c r="J45" s="347">
        <v>592</v>
      </c>
      <c r="K45" s="347">
        <v>577</v>
      </c>
      <c r="L45" s="347">
        <v>547</v>
      </c>
      <c r="M45" s="348">
        <v>538</v>
      </c>
    </row>
    <row r="46" spans="2:13" ht="27.75" customHeight="1" x14ac:dyDescent="0.15">
      <c r="B46" s="1186"/>
      <c r="C46" s="1187"/>
      <c r="D46" s="107"/>
      <c r="E46" s="1192" t="s">
        <v>36</v>
      </c>
      <c r="F46" s="1192"/>
      <c r="G46" s="1192"/>
      <c r="H46" s="1193"/>
      <c r="I46" s="346" t="s">
        <v>486</v>
      </c>
      <c r="J46" s="347" t="s">
        <v>486</v>
      </c>
      <c r="K46" s="347" t="s">
        <v>486</v>
      </c>
      <c r="L46" s="347" t="s">
        <v>486</v>
      </c>
      <c r="M46" s="348" t="s">
        <v>486</v>
      </c>
    </row>
    <row r="47" spans="2:13" ht="27.75" customHeight="1" x14ac:dyDescent="0.15">
      <c r="B47" s="1186"/>
      <c r="C47" s="1187"/>
      <c r="D47" s="108"/>
      <c r="E47" s="1194" t="s">
        <v>37</v>
      </c>
      <c r="F47" s="1195"/>
      <c r="G47" s="1195"/>
      <c r="H47" s="1196"/>
      <c r="I47" s="346" t="s">
        <v>486</v>
      </c>
      <c r="J47" s="347" t="s">
        <v>486</v>
      </c>
      <c r="K47" s="347" t="s">
        <v>486</v>
      </c>
      <c r="L47" s="347" t="s">
        <v>486</v>
      </c>
      <c r="M47" s="348" t="s">
        <v>486</v>
      </c>
    </row>
    <row r="48" spans="2:13" ht="27.75" customHeight="1" x14ac:dyDescent="0.15">
      <c r="B48" s="1186"/>
      <c r="C48" s="1187"/>
      <c r="D48" s="106"/>
      <c r="E48" s="1192" t="s">
        <v>38</v>
      </c>
      <c r="F48" s="1192"/>
      <c r="G48" s="1192"/>
      <c r="H48" s="1193"/>
      <c r="I48" s="346" t="s">
        <v>486</v>
      </c>
      <c r="J48" s="347" t="s">
        <v>486</v>
      </c>
      <c r="K48" s="347" t="s">
        <v>486</v>
      </c>
      <c r="L48" s="347" t="s">
        <v>486</v>
      </c>
      <c r="M48" s="348" t="s">
        <v>486</v>
      </c>
    </row>
    <row r="49" spans="2:13" ht="27.75" customHeight="1" x14ac:dyDescent="0.15">
      <c r="B49" s="1188"/>
      <c r="C49" s="1189"/>
      <c r="D49" s="106"/>
      <c r="E49" s="1192" t="s">
        <v>39</v>
      </c>
      <c r="F49" s="1192"/>
      <c r="G49" s="1192"/>
      <c r="H49" s="1193"/>
      <c r="I49" s="346" t="s">
        <v>486</v>
      </c>
      <c r="J49" s="347" t="s">
        <v>486</v>
      </c>
      <c r="K49" s="347" t="s">
        <v>486</v>
      </c>
      <c r="L49" s="347" t="s">
        <v>486</v>
      </c>
      <c r="M49" s="348" t="s">
        <v>486</v>
      </c>
    </row>
    <row r="50" spans="2:13" ht="27.75" customHeight="1" x14ac:dyDescent="0.15">
      <c r="B50" s="1197" t="s">
        <v>40</v>
      </c>
      <c r="C50" s="1198"/>
      <c r="D50" s="109"/>
      <c r="E50" s="1192" t="s">
        <v>41</v>
      </c>
      <c r="F50" s="1192"/>
      <c r="G50" s="1192"/>
      <c r="H50" s="1193"/>
      <c r="I50" s="346">
        <v>2197</v>
      </c>
      <c r="J50" s="347">
        <v>2705</v>
      </c>
      <c r="K50" s="347">
        <v>2915</v>
      </c>
      <c r="L50" s="347">
        <v>3008</v>
      </c>
      <c r="M50" s="348">
        <v>3163</v>
      </c>
    </row>
    <row r="51" spans="2:13" ht="27.75" customHeight="1" x14ac:dyDescent="0.15">
      <c r="B51" s="1186"/>
      <c r="C51" s="1187"/>
      <c r="D51" s="106"/>
      <c r="E51" s="1192" t="s">
        <v>42</v>
      </c>
      <c r="F51" s="1192"/>
      <c r="G51" s="1192"/>
      <c r="H51" s="1193"/>
      <c r="I51" s="346">
        <v>8</v>
      </c>
      <c r="J51" s="347">
        <v>5</v>
      </c>
      <c r="K51" s="347">
        <v>3</v>
      </c>
      <c r="L51" s="347">
        <v>3</v>
      </c>
      <c r="M51" s="348">
        <v>2</v>
      </c>
    </row>
    <row r="52" spans="2:13" ht="27.75" customHeight="1" x14ac:dyDescent="0.15">
      <c r="B52" s="1188"/>
      <c r="C52" s="1189"/>
      <c r="D52" s="106"/>
      <c r="E52" s="1192" t="s">
        <v>43</v>
      </c>
      <c r="F52" s="1192"/>
      <c r="G52" s="1192"/>
      <c r="H52" s="1193"/>
      <c r="I52" s="346">
        <v>2989</v>
      </c>
      <c r="J52" s="347">
        <v>2867</v>
      </c>
      <c r="K52" s="347">
        <v>2718</v>
      </c>
      <c r="L52" s="347">
        <v>2592</v>
      </c>
      <c r="M52" s="348">
        <v>2348</v>
      </c>
    </row>
    <row r="53" spans="2:13" ht="27.75" customHeight="1" thickBot="1" x14ac:dyDescent="0.2">
      <c r="B53" s="1199" t="s">
        <v>19</v>
      </c>
      <c r="C53" s="1200"/>
      <c r="D53" s="110"/>
      <c r="E53" s="1201" t="s">
        <v>44</v>
      </c>
      <c r="F53" s="1201"/>
      <c r="G53" s="1201"/>
      <c r="H53" s="1202"/>
      <c r="I53" s="349">
        <v>-534</v>
      </c>
      <c r="J53" s="350">
        <v>-1165</v>
      </c>
      <c r="K53" s="350">
        <v>-1452</v>
      </c>
      <c r="L53" s="350">
        <v>-1619</v>
      </c>
      <c r="M53" s="351">
        <v>-1819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zU0bW7Y94gSn3ifdNtv7qzZaIRwO8UO8i6N6g1ecRmEdF7/lr3EsuI8MsoAXEdIO2Nh51cLOg07Oi5+9s3uUMA==" saltValue="uVSUsbxQIKtXCkTHWwV9A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B1" zoomScale="70" zoomScaleNormal="70" zoomScaleSheetLayoutView="100" workbookViewId="0">
      <selection activeCell="I60" sqref="I60"/>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11" t="s">
        <v>46</v>
      </c>
      <c r="D55" s="1211"/>
      <c r="E55" s="1212"/>
      <c r="F55" s="352">
        <v>1519</v>
      </c>
      <c r="G55" s="352">
        <v>1612</v>
      </c>
      <c r="H55" s="353">
        <v>1769</v>
      </c>
    </row>
    <row r="56" spans="2:8" ht="52.5" customHeight="1" x14ac:dyDescent="0.15">
      <c r="B56" s="122"/>
      <c r="C56" s="1213" t="s">
        <v>47</v>
      </c>
      <c r="D56" s="1213"/>
      <c r="E56" s="1214"/>
      <c r="F56" s="354">
        <v>379</v>
      </c>
      <c r="G56" s="354">
        <v>394</v>
      </c>
      <c r="H56" s="355">
        <v>406</v>
      </c>
    </row>
    <row r="57" spans="2:8" ht="53.25" customHeight="1" x14ac:dyDescent="0.15">
      <c r="B57" s="122"/>
      <c r="C57" s="1215" t="s">
        <v>48</v>
      </c>
      <c r="D57" s="1215"/>
      <c r="E57" s="1216"/>
      <c r="F57" s="356">
        <v>694</v>
      </c>
      <c r="G57" s="356">
        <v>678</v>
      </c>
      <c r="H57" s="357">
        <v>678</v>
      </c>
    </row>
    <row r="58" spans="2:8" ht="45.75" customHeight="1" x14ac:dyDescent="0.15">
      <c r="B58" s="123"/>
      <c r="C58" s="1203" t="s">
        <v>557</v>
      </c>
      <c r="D58" s="1204"/>
      <c r="E58" s="1205"/>
      <c r="F58" s="358">
        <v>352</v>
      </c>
      <c r="G58" s="358">
        <v>336</v>
      </c>
      <c r="H58" s="359">
        <v>336</v>
      </c>
    </row>
    <row r="59" spans="2:8" ht="45.75" customHeight="1" x14ac:dyDescent="0.15">
      <c r="B59" s="123"/>
      <c r="C59" s="1203" t="s">
        <v>558</v>
      </c>
      <c r="D59" s="1204"/>
      <c r="E59" s="1205"/>
      <c r="F59" s="358">
        <v>264</v>
      </c>
      <c r="G59" s="358">
        <v>264</v>
      </c>
      <c r="H59" s="359">
        <v>264</v>
      </c>
    </row>
    <row r="60" spans="2:8" ht="45.75" customHeight="1" x14ac:dyDescent="0.15">
      <c r="B60" s="123"/>
      <c r="C60" s="1203" t="s">
        <v>559</v>
      </c>
      <c r="D60" s="1204"/>
      <c r="E60" s="1205"/>
      <c r="F60" s="358">
        <v>63</v>
      </c>
      <c r="G60" s="358">
        <v>63</v>
      </c>
      <c r="H60" s="359">
        <v>63</v>
      </c>
    </row>
    <row r="61" spans="2:8" ht="45.75" customHeight="1" x14ac:dyDescent="0.15">
      <c r="B61" s="123"/>
      <c r="C61" s="1203" t="s">
        <v>560</v>
      </c>
      <c r="D61" s="1204"/>
      <c r="E61" s="1205"/>
      <c r="F61" s="358">
        <v>6</v>
      </c>
      <c r="G61" s="358">
        <v>6</v>
      </c>
      <c r="H61" s="359">
        <v>6</v>
      </c>
    </row>
    <row r="62" spans="2:8" ht="45.75" customHeight="1" thickBot="1" x14ac:dyDescent="0.2">
      <c r="B62" s="124"/>
      <c r="C62" s="1206" t="s">
        <v>561</v>
      </c>
      <c r="D62" s="1207"/>
      <c r="E62" s="1208"/>
      <c r="F62" s="360">
        <v>6</v>
      </c>
      <c r="G62" s="360">
        <v>6</v>
      </c>
      <c r="H62" s="361">
        <v>6</v>
      </c>
    </row>
    <row r="63" spans="2:8" ht="52.5" customHeight="1" thickBot="1" x14ac:dyDescent="0.2">
      <c r="B63" s="125"/>
      <c r="C63" s="1209" t="s">
        <v>49</v>
      </c>
      <c r="D63" s="1209"/>
      <c r="E63" s="1210"/>
      <c r="F63" s="362">
        <v>2592</v>
      </c>
      <c r="G63" s="362">
        <v>2685</v>
      </c>
      <c r="H63" s="363">
        <v>2854</v>
      </c>
    </row>
    <row r="64" spans="2:8" x14ac:dyDescent="0.15"/>
  </sheetData>
  <sheetProtection algorithmName="SHA-512" hashValue="Fd1kFGn54v2bAEM+hk42AMq4cT/cYDl6Pp7iO5mpnMaFHD5rP04bYd69Nd80yrkNtj/85bShUFdOntQ5l+wuuw==" saltValue="1Tip0X3hrgDDAgwSkCL+z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3FA91-48E4-4CAB-86EB-EF912DD26225}">
  <sheetPr>
    <pageSetUpPr fitToPage="1"/>
  </sheetPr>
  <dimension ref="A1:DE85"/>
  <sheetViews>
    <sheetView showGridLines="0" tabSelected="1" zoomScale="80" zoomScaleNormal="80" zoomScaleSheetLayoutView="55" workbookViewId="0">
      <selection activeCell="BV17" sqref="BV17"/>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563</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564</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565</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566</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525</v>
      </c>
      <c r="BQ50" s="1250"/>
      <c r="BR50" s="1250"/>
      <c r="BS50" s="1250"/>
      <c r="BT50" s="1250"/>
      <c r="BU50" s="1250"/>
      <c r="BV50" s="1250"/>
      <c r="BW50" s="1250"/>
      <c r="BX50" s="1250" t="s">
        <v>526</v>
      </c>
      <c r="BY50" s="1250"/>
      <c r="BZ50" s="1250"/>
      <c r="CA50" s="1250"/>
      <c r="CB50" s="1250"/>
      <c r="CC50" s="1250"/>
      <c r="CD50" s="1250"/>
      <c r="CE50" s="1250"/>
      <c r="CF50" s="1250" t="s">
        <v>527</v>
      </c>
      <c r="CG50" s="1250"/>
      <c r="CH50" s="1250"/>
      <c r="CI50" s="1250"/>
      <c r="CJ50" s="1250"/>
      <c r="CK50" s="1250"/>
      <c r="CL50" s="1250"/>
      <c r="CM50" s="1250"/>
      <c r="CN50" s="1250" t="s">
        <v>528</v>
      </c>
      <c r="CO50" s="1250"/>
      <c r="CP50" s="1250"/>
      <c r="CQ50" s="1250"/>
      <c r="CR50" s="1250"/>
      <c r="CS50" s="1250"/>
      <c r="CT50" s="1250"/>
      <c r="CU50" s="1250"/>
      <c r="CV50" s="1250" t="s">
        <v>529</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567</v>
      </c>
      <c r="AO51" s="1254"/>
      <c r="AP51" s="1254"/>
      <c r="AQ51" s="1254"/>
      <c r="AR51" s="1254"/>
      <c r="AS51" s="1254"/>
      <c r="AT51" s="1254"/>
      <c r="AU51" s="1254"/>
      <c r="AV51" s="1254"/>
      <c r="AW51" s="1254"/>
      <c r="AX51" s="1254"/>
      <c r="AY51" s="1254"/>
      <c r="AZ51" s="1254"/>
      <c r="BA51" s="1254"/>
      <c r="BB51" s="1254" t="s">
        <v>568</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569</v>
      </c>
      <c r="BC53" s="1254"/>
      <c r="BD53" s="1254"/>
      <c r="BE53" s="1254"/>
      <c r="BF53" s="1254"/>
      <c r="BG53" s="1254"/>
      <c r="BH53" s="1254"/>
      <c r="BI53" s="1254"/>
      <c r="BJ53" s="1254"/>
      <c r="BK53" s="1254"/>
      <c r="BL53" s="1254"/>
      <c r="BM53" s="1254"/>
      <c r="BN53" s="1254"/>
      <c r="BO53" s="1254"/>
      <c r="BP53" s="1255">
        <v>65.400000000000006</v>
      </c>
      <c r="BQ53" s="1255"/>
      <c r="BR53" s="1255"/>
      <c r="BS53" s="1255"/>
      <c r="BT53" s="1255"/>
      <c r="BU53" s="1255"/>
      <c r="BV53" s="1255"/>
      <c r="BW53" s="1255"/>
      <c r="BX53" s="1255">
        <v>66.8</v>
      </c>
      <c r="BY53" s="1255"/>
      <c r="BZ53" s="1255"/>
      <c r="CA53" s="1255"/>
      <c r="CB53" s="1255"/>
      <c r="CC53" s="1255"/>
      <c r="CD53" s="1255"/>
      <c r="CE53" s="1255"/>
      <c r="CF53" s="1255">
        <v>68.2</v>
      </c>
      <c r="CG53" s="1255"/>
      <c r="CH53" s="1255"/>
      <c r="CI53" s="1255"/>
      <c r="CJ53" s="1255"/>
      <c r="CK53" s="1255"/>
      <c r="CL53" s="1255"/>
      <c r="CM53" s="1255"/>
      <c r="CN53" s="1255">
        <v>69</v>
      </c>
      <c r="CO53" s="1255"/>
      <c r="CP53" s="1255"/>
      <c r="CQ53" s="1255"/>
      <c r="CR53" s="1255"/>
      <c r="CS53" s="1255"/>
      <c r="CT53" s="1255"/>
      <c r="CU53" s="1255"/>
      <c r="CV53" s="1255">
        <v>72.099999999999994</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570</v>
      </c>
      <c r="AO55" s="1250"/>
      <c r="AP55" s="1250"/>
      <c r="AQ55" s="1250"/>
      <c r="AR55" s="1250"/>
      <c r="AS55" s="1250"/>
      <c r="AT55" s="1250"/>
      <c r="AU55" s="1250"/>
      <c r="AV55" s="1250"/>
      <c r="AW55" s="1250"/>
      <c r="AX55" s="1250"/>
      <c r="AY55" s="1250"/>
      <c r="AZ55" s="1250"/>
      <c r="BA55" s="1250"/>
      <c r="BB55" s="1254" t="s">
        <v>568</v>
      </c>
      <c r="BC55" s="1254"/>
      <c r="BD55" s="1254"/>
      <c r="BE55" s="1254"/>
      <c r="BF55" s="1254"/>
      <c r="BG55" s="1254"/>
      <c r="BH55" s="1254"/>
      <c r="BI55" s="1254"/>
      <c r="BJ55" s="1254"/>
      <c r="BK55" s="1254"/>
      <c r="BL55" s="1254"/>
      <c r="BM55" s="1254"/>
      <c r="BN55" s="1254"/>
      <c r="BO55" s="1254"/>
      <c r="BP55" s="1255">
        <v>23.5</v>
      </c>
      <c r="BQ55" s="1255"/>
      <c r="BR55" s="1255"/>
      <c r="BS55" s="1255"/>
      <c r="BT55" s="1255"/>
      <c r="BU55" s="1255"/>
      <c r="BV55" s="1255"/>
      <c r="BW55" s="1255"/>
      <c r="BX55" s="1255">
        <v>6.9</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569</v>
      </c>
      <c r="BC57" s="1254"/>
      <c r="BD57" s="1254"/>
      <c r="BE57" s="1254"/>
      <c r="BF57" s="1254"/>
      <c r="BG57" s="1254"/>
      <c r="BH57" s="1254"/>
      <c r="BI57" s="1254"/>
      <c r="BJ57" s="1254"/>
      <c r="BK57" s="1254"/>
      <c r="BL57" s="1254"/>
      <c r="BM57" s="1254"/>
      <c r="BN57" s="1254"/>
      <c r="BO57" s="1254"/>
      <c r="BP57" s="1255">
        <v>62</v>
      </c>
      <c r="BQ57" s="1255"/>
      <c r="BR57" s="1255"/>
      <c r="BS57" s="1255"/>
      <c r="BT57" s="1255"/>
      <c r="BU57" s="1255"/>
      <c r="BV57" s="1255"/>
      <c r="BW57" s="1255"/>
      <c r="BX57" s="1255">
        <v>62.9</v>
      </c>
      <c r="BY57" s="1255"/>
      <c r="BZ57" s="1255"/>
      <c r="CA57" s="1255"/>
      <c r="CB57" s="1255"/>
      <c r="CC57" s="1255"/>
      <c r="CD57" s="1255"/>
      <c r="CE57" s="1255"/>
      <c r="CF57" s="1255">
        <v>63.3</v>
      </c>
      <c r="CG57" s="1255"/>
      <c r="CH57" s="1255"/>
      <c r="CI57" s="1255"/>
      <c r="CJ57" s="1255"/>
      <c r="CK57" s="1255"/>
      <c r="CL57" s="1255"/>
      <c r="CM57" s="1255"/>
      <c r="CN57" s="1255">
        <v>64.400000000000006</v>
      </c>
      <c r="CO57" s="1255"/>
      <c r="CP57" s="1255"/>
      <c r="CQ57" s="1255"/>
      <c r="CR57" s="1255"/>
      <c r="CS57" s="1255"/>
      <c r="CT57" s="1255"/>
      <c r="CU57" s="1255"/>
      <c r="CV57" s="1255">
        <v>65.2</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571</v>
      </c>
    </row>
    <row r="64" spans="1:109" x14ac:dyDescent="0.15">
      <c r="B64" s="1225"/>
      <c r="G64" s="1232"/>
      <c r="I64" s="1265"/>
      <c r="J64" s="1265"/>
      <c r="K64" s="1265"/>
      <c r="L64" s="1265"/>
      <c r="M64" s="1265"/>
      <c r="N64" s="1266"/>
      <c r="AM64" s="1232"/>
      <c r="AN64" s="1232" t="s">
        <v>564</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572</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566</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525</v>
      </c>
      <c r="BQ72" s="1250"/>
      <c r="BR72" s="1250"/>
      <c r="BS72" s="1250"/>
      <c r="BT72" s="1250"/>
      <c r="BU72" s="1250"/>
      <c r="BV72" s="1250"/>
      <c r="BW72" s="1250"/>
      <c r="BX72" s="1250" t="s">
        <v>526</v>
      </c>
      <c r="BY72" s="1250"/>
      <c r="BZ72" s="1250"/>
      <c r="CA72" s="1250"/>
      <c r="CB72" s="1250"/>
      <c r="CC72" s="1250"/>
      <c r="CD72" s="1250"/>
      <c r="CE72" s="1250"/>
      <c r="CF72" s="1250" t="s">
        <v>527</v>
      </c>
      <c r="CG72" s="1250"/>
      <c r="CH72" s="1250"/>
      <c r="CI72" s="1250"/>
      <c r="CJ72" s="1250"/>
      <c r="CK72" s="1250"/>
      <c r="CL72" s="1250"/>
      <c r="CM72" s="1250"/>
      <c r="CN72" s="1250" t="s">
        <v>528</v>
      </c>
      <c r="CO72" s="1250"/>
      <c r="CP72" s="1250"/>
      <c r="CQ72" s="1250"/>
      <c r="CR72" s="1250"/>
      <c r="CS72" s="1250"/>
      <c r="CT72" s="1250"/>
      <c r="CU72" s="1250"/>
      <c r="CV72" s="1250" t="s">
        <v>529</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567</v>
      </c>
      <c r="AO73" s="1254"/>
      <c r="AP73" s="1254"/>
      <c r="AQ73" s="1254"/>
      <c r="AR73" s="1254"/>
      <c r="AS73" s="1254"/>
      <c r="AT73" s="1254"/>
      <c r="AU73" s="1254"/>
      <c r="AV73" s="1254"/>
      <c r="AW73" s="1254"/>
      <c r="AX73" s="1254"/>
      <c r="AY73" s="1254"/>
      <c r="AZ73" s="1254"/>
      <c r="BA73" s="1254"/>
      <c r="BB73" s="1254" t="s">
        <v>568</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573</v>
      </c>
      <c r="BC75" s="1254"/>
      <c r="BD75" s="1254"/>
      <c r="BE75" s="1254"/>
      <c r="BF75" s="1254"/>
      <c r="BG75" s="1254"/>
      <c r="BH75" s="1254"/>
      <c r="BI75" s="1254"/>
      <c r="BJ75" s="1254"/>
      <c r="BK75" s="1254"/>
      <c r="BL75" s="1254"/>
      <c r="BM75" s="1254"/>
      <c r="BN75" s="1254"/>
      <c r="BO75" s="1254"/>
      <c r="BP75" s="1255">
        <v>6.2</v>
      </c>
      <c r="BQ75" s="1255"/>
      <c r="BR75" s="1255"/>
      <c r="BS75" s="1255"/>
      <c r="BT75" s="1255"/>
      <c r="BU75" s="1255"/>
      <c r="BV75" s="1255"/>
      <c r="BW75" s="1255"/>
      <c r="BX75" s="1255">
        <v>5.7</v>
      </c>
      <c r="BY75" s="1255"/>
      <c r="BZ75" s="1255"/>
      <c r="CA75" s="1255"/>
      <c r="CB75" s="1255"/>
      <c r="CC75" s="1255"/>
      <c r="CD75" s="1255"/>
      <c r="CE75" s="1255"/>
      <c r="CF75" s="1255">
        <v>5</v>
      </c>
      <c r="CG75" s="1255"/>
      <c r="CH75" s="1255"/>
      <c r="CI75" s="1255"/>
      <c r="CJ75" s="1255"/>
      <c r="CK75" s="1255"/>
      <c r="CL75" s="1255"/>
      <c r="CM75" s="1255"/>
      <c r="CN75" s="1255">
        <v>4.5</v>
      </c>
      <c r="CO75" s="1255"/>
      <c r="CP75" s="1255"/>
      <c r="CQ75" s="1255"/>
      <c r="CR75" s="1255"/>
      <c r="CS75" s="1255"/>
      <c r="CT75" s="1255"/>
      <c r="CU75" s="1255"/>
      <c r="CV75" s="1255">
        <v>4</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570</v>
      </c>
      <c r="AO77" s="1250"/>
      <c r="AP77" s="1250"/>
      <c r="AQ77" s="1250"/>
      <c r="AR77" s="1250"/>
      <c r="AS77" s="1250"/>
      <c r="AT77" s="1250"/>
      <c r="AU77" s="1250"/>
      <c r="AV77" s="1250"/>
      <c r="AW77" s="1250"/>
      <c r="AX77" s="1250"/>
      <c r="AY77" s="1250"/>
      <c r="AZ77" s="1250"/>
      <c r="BA77" s="1250"/>
      <c r="BB77" s="1254" t="s">
        <v>568</v>
      </c>
      <c r="BC77" s="1254"/>
      <c r="BD77" s="1254"/>
      <c r="BE77" s="1254"/>
      <c r="BF77" s="1254"/>
      <c r="BG77" s="1254"/>
      <c r="BH77" s="1254"/>
      <c r="BI77" s="1254"/>
      <c r="BJ77" s="1254"/>
      <c r="BK77" s="1254"/>
      <c r="BL77" s="1254"/>
      <c r="BM77" s="1254"/>
      <c r="BN77" s="1254"/>
      <c r="BO77" s="1254"/>
      <c r="BP77" s="1255">
        <v>23.5</v>
      </c>
      <c r="BQ77" s="1255"/>
      <c r="BR77" s="1255"/>
      <c r="BS77" s="1255"/>
      <c r="BT77" s="1255"/>
      <c r="BU77" s="1255"/>
      <c r="BV77" s="1255"/>
      <c r="BW77" s="1255"/>
      <c r="BX77" s="1255">
        <v>6.9</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573</v>
      </c>
      <c r="BC79" s="1254"/>
      <c r="BD79" s="1254"/>
      <c r="BE79" s="1254"/>
      <c r="BF79" s="1254"/>
      <c r="BG79" s="1254"/>
      <c r="BH79" s="1254"/>
      <c r="BI79" s="1254"/>
      <c r="BJ79" s="1254"/>
      <c r="BK79" s="1254"/>
      <c r="BL79" s="1254"/>
      <c r="BM79" s="1254"/>
      <c r="BN79" s="1254"/>
      <c r="BO79" s="1254"/>
      <c r="BP79" s="1255">
        <v>8.6</v>
      </c>
      <c r="BQ79" s="1255"/>
      <c r="BR79" s="1255"/>
      <c r="BS79" s="1255"/>
      <c r="BT79" s="1255"/>
      <c r="BU79" s="1255"/>
      <c r="BV79" s="1255"/>
      <c r="BW79" s="1255"/>
      <c r="BX79" s="1255">
        <v>8</v>
      </c>
      <c r="BY79" s="1255"/>
      <c r="BZ79" s="1255"/>
      <c r="CA79" s="1255"/>
      <c r="CB79" s="1255"/>
      <c r="CC79" s="1255"/>
      <c r="CD79" s="1255"/>
      <c r="CE79" s="1255"/>
      <c r="CF79" s="1255">
        <v>8</v>
      </c>
      <c r="CG79" s="1255"/>
      <c r="CH79" s="1255"/>
      <c r="CI79" s="1255"/>
      <c r="CJ79" s="1255"/>
      <c r="CK79" s="1255"/>
      <c r="CL79" s="1255"/>
      <c r="CM79" s="1255"/>
      <c r="CN79" s="1255">
        <v>8.1</v>
      </c>
      <c r="CO79" s="1255"/>
      <c r="CP79" s="1255"/>
      <c r="CQ79" s="1255"/>
      <c r="CR79" s="1255"/>
      <c r="CS79" s="1255"/>
      <c r="CT79" s="1255"/>
      <c r="CU79" s="1255"/>
      <c r="CV79" s="1255">
        <v>8.1</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GauNAQNMQyEjw8RjX7PJhNObdjRrxs4YDuu67+Ck+boZziF66fA1DhF8c7B0EkI3a2c0htKHRHuo28tPwap+hg==" saltValue="BS5OoyBrg+kY8UaD/Ip3g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4CC36-9B93-4856-9B95-86FE124B6518}">
  <sheetPr>
    <pageSetUpPr fitToPage="1"/>
  </sheetPr>
  <dimension ref="A1:DR125"/>
  <sheetViews>
    <sheetView showGridLines="0" topLeftCell="A73" zoomScale="70" zoomScaleNormal="70" zoomScaleSheetLayoutView="70" workbookViewId="0">
      <selection activeCell="BV17" sqref="BV17"/>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UAh23Xs9KUa5SJVzG5InCO/VzeIjA1CgE9criITqi7S7rB3IPDJLFQUjPhBW3IVfP2RabCPQcv2jdiwTXHciaQ==" saltValue="pWCUpviL0QnYygbdxf9g5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E9381-D3B6-4C2C-AA27-6BEBBB46B71F}">
  <sheetPr>
    <pageSetUpPr fitToPage="1"/>
  </sheetPr>
  <dimension ref="A1:DR125"/>
  <sheetViews>
    <sheetView showGridLines="0" zoomScale="80" zoomScaleNormal="80" zoomScaleSheetLayoutView="55" workbookViewId="0">
      <selection activeCell="BV17" sqref="BV17"/>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qyRomWdewfJ33Uw+UsAdbX66yiq5/VqAwjH9dSCMpj/F+s72XyWKIFmVP2mTSKZ+07hlqo7ZqhC9ecvlRaPn4w==" saltValue="GVKirozJ8U6XYjsli8Idv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68639</v>
      </c>
      <c r="E3" s="144"/>
      <c r="F3" s="145">
        <v>94796</v>
      </c>
      <c r="G3" s="146"/>
      <c r="H3" s="147"/>
    </row>
    <row r="4" spans="1:8" x14ac:dyDescent="0.15">
      <c r="A4" s="148"/>
      <c r="B4" s="149"/>
      <c r="C4" s="150"/>
      <c r="D4" s="151">
        <v>42733</v>
      </c>
      <c r="E4" s="152"/>
      <c r="F4" s="153">
        <v>55781</v>
      </c>
      <c r="G4" s="154"/>
      <c r="H4" s="155"/>
    </row>
    <row r="5" spans="1:8" x14ac:dyDescent="0.15">
      <c r="A5" s="136" t="s">
        <v>519</v>
      </c>
      <c r="B5" s="141"/>
      <c r="C5" s="142"/>
      <c r="D5" s="143">
        <v>39783</v>
      </c>
      <c r="E5" s="144"/>
      <c r="F5" s="145">
        <v>97758</v>
      </c>
      <c r="G5" s="146"/>
      <c r="H5" s="147"/>
    </row>
    <row r="6" spans="1:8" x14ac:dyDescent="0.15">
      <c r="A6" s="148"/>
      <c r="B6" s="149"/>
      <c r="C6" s="150"/>
      <c r="D6" s="151">
        <v>15713</v>
      </c>
      <c r="E6" s="152"/>
      <c r="F6" s="153">
        <v>45946</v>
      </c>
      <c r="G6" s="154"/>
      <c r="H6" s="155"/>
    </row>
    <row r="7" spans="1:8" x14ac:dyDescent="0.15">
      <c r="A7" s="136" t="s">
        <v>520</v>
      </c>
      <c r="B7" s="141"/>
      <c r="C7" s="142"/>
      <c r="D7" s="143">
        <v>44020</v>
      </c>
      <c r="E7" s="144"/>
      <c r="F7" s="145">
        <v>91338</v>
      </c>
      <c r="G7" s="146"/>
      <c r="H7" s="147"/>
    </row>
    <row r="8" spans="1:8" x14ac:dyDescent="0.15">
      <c r="A8" s="148"/>
      <c r="B8" s="149"/>
      <c r="C8" s="150"/>
      <c r="D8" s="151">
        <v>24459</v>
      </c>
      <c r="E8" s="152"/>
      <c r="F8" s="153">
        <v>43989</v>
      </c>
      <c r="G8" s="154"/>
      <c r="H8" s="155"/>
    </row>
    <row r="9" spans="1:8" x14ac:dyDescent="0.15">
      <c r="A9" s="136" t="s">
        <v>521</v>
      </c>
      <c r="B9" s="141"/>
      <c r="C9" s="142"/>
      <c r="D9" s="143">
        <v>47579</v>
      </c>
      <c r="E9" s="144"/>
      <c r="F9" s="145">
        <v>103975</v>
      </c>
      <c r="G9" s="146"/>
      <c r="H9" s="147"/>
    </row>
    <row r="10" spans="1:8" x14ac:dyDescent="0.15">
      <c r="A10" s="148"/>
      <c r="B10" s="149"/>
      <c r="C10" s="150"/>
      <c r="D10" s="151">
        <v>34475</v>
      </c>
      <c r="E10" s="152"/>
      <c r="F10" s="153">
        <v>52698</v>
      </c>
      <c r="G10" s="154"/>
      <c r="H10" s="155"/>
    </row>
    <row r="11" spans="1:8" x14ac:dyDescent="0.15">
      <c r="A11" s="136" t="s">
        <v>522</v>
      </c>
      <c r="B11" s="141"/>
      <c r="C11" s="142"/>
      <c r="D11" s="143">
        <v>31502</v>
      </c>
      <c r="E11" s="144"/>
      <c r="F11" s="145">
        <v>112678</v>
      </c>
      <c r="G11" s="146"/>
      <c r="H11" s="147"/>
    </row>
    <row r="12" spans="1:8" x14ac:dyDescent="0.15">
      <c r="A12" s="148"/>
      <c r="B12" s="149"/>
      <c r="C12" s="156"/>
      <c r="D12" s="151">
        <v>17535</v>
      </c>
      <c r="E12" s="152"/>
      <c r="F12" s="153">
        <v>55165</v>
      </c>
      <c r="G12" s="154"/>
      <c r="H12" s="155"/>
    </row>
    <row r="13" spans="1:8" x14ac:dyDescent="0.15">
      <c r="A13" s="136"/>
      <c r="B13" s="141"/>
      <c r="C13" s="157"/>
      <c r="D13" s="158">
        <v>46305</v>
      </c>
      <c r="E13" s="159"/>
      <c r="F13" s="160">
        <v>100109</v>
      </c>
      <c r="G13" s="161"/>
      <c r="H13" s="147"/>
    </row>
    <row r="14" spans="1:8" x14ac:dyDescent="0.15">
      <c r="A14" s="148"/>
      <c r="B14" s="149"/>
      <c r="C14" s="150"/>
      <c r="D14" s="151">
        <v>26983</v>
      </c>
      <c r="E14" s="152"/>
      <c r="F14" s="153">
        <v>50716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7.8</v>
      </c>
      <c r="C19" s="162">
        <f>ROUND(VALUE(SUBSTITUTE(実質収支比率等に係る経年分析!G$48,"▲","-")),2)</f>
        <v>8.2100000000000009</v>
      </c>
      <c r="D19" s="162">
        <f>ROUND(VALUE(SUBSTITUTE(実質収支比率等に係る経年分析!H$48,"▲","-")),2)</f>
        <v>10.41</v>
      </c>
      <c r="E19" s="162">
        <f>ROUND(VALUE(SUBSTITUTE(実質収支比率等に係る経年分析!I$48,"▲","-")),2)</f>
        <v>10.94</v>
      </c>
      <c r="F19" s="162">
        <f>ROUND(VALUE(SUBSTITUTE(実質収支比率等に係る経年分析!J$48,"▲","-")),2)</f>
        <v>10.220000000000001</v>
      </c>
    </row>
    <row r="20" spans="1:11" x14ac:dyDescent="0.15">
      <c r="A20" s="162" t="s">
        <v>53</v>
      </c>
      <c r="B20" s="162">
        <f>ROUND(VALUE(SUBSTITUTE(実質収支比率等に係る経年分析!F$47,"▲","-")),2)</f>
        <v>29.88</v>
      </c>
      <c r="C20" s="162">
        <f>ROUND(VALUE(SUBSTITUTE(実質収支比率等に係る経年分析!G$47,"▲","-")),2)</f>
        <v>36.880000000000003</v>
      </c>
      <c r="D20" s="162">
        <f>ROUND(VALUE(SUBSTITUTE(実質収支比率等に係る経年分析!H$47,"▲","-")),2)</f>
        <v>43.1</v>
      </c>
      <c r="E20" s="162">
        <f>ROUND(VALUE(SUBSTITUTE(実質収支比率等に係る経年分析!I$47,"▲","-")),2)</f>
        <v>45.06</v>
      </c>
      <c r="F20" s="162">
        <f>ROUND(VALUE(SUBSTITUTE(実質収支比率等に係る経年分析!J$47,"▲","-")),2)</f>
        <v>48.81</v>
      </c>
    </row>
    <row r="21" spans="1:11" x14ac:dyDescent="0.15">
      <c r="A21" s="162" t="s">
        <v>54</v>
      </c>
      <c r="B21" s="162">
        <f>IF(ISNUMBER(VALUE(SUBSTITUTE(実質収支比率等に係る経年分析!F$49,"▲","-"))),ROUND(VALUE(SUBSTITUTE(実質収支比率等に係る経年分析!F$49,"▲","-")),2),NA())</f>
        <v>-2.2999999999999998</v>
      </c>
      <c r="C21" s="162">
        <f>IF(ISNUMBER(VALUE(SUBSTITUTE(実質収支比率等に係る経年分析!G$49,"▲","-"))),ROUND(VALUE(SUBSTITUTE(実質収支比率等に係る経年分析!G$49,"▲","-")),2),NA())</f>
        <v>10.01</v>
      </c>
      <c r="D21" s="162">
        <f>IF(ISNUMBER(VALUE(SUBSTITUTE(実質収支比率等に係る経年分析!H$49,"▲","-"))),ROUND(VALUE(SUBSTITUTE(実質収支比率等に係る経年分析!H$49,"▲","-")),2),NA())</f>
        <v>7.33</v>
      </c>
      <c r="E21" s="162">
        <f>IF(ISNUMBER(VALUE(SUBSTITUTE(実質収支比率等に係る経年分析!I$49,"▲","-"))),ROUND(VALUE(SUBSTITUTE(実質収支比率等に係る経年分析!I$49,"▲","-")),2),NA())</f>
        <v>3.29</v>
      </c>
      <c r="F21" s="162">
        <f>IF(ISNUMBER(VALUE(SUBSTITUTE(実質収支比率等に係る経年分析!J$49,"▲","-"))),ROUND(VALUE(SUBSTITUTE(実質収支比率等に係る経年分析!J$49,"▲","-")),2),NA())</f>
        <v>3.76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0.06</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7.0000000000000007E-2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0.06</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f>IF(ROUND(VALUE(SUBSTITUTE(連結実質赤字比率に係る赤字・黒字の構成分析!I$42,"▲", "-")), 2) &lt; 0, ABS(ROUND(VALUE(SUBSTITUTE(連結実質赤字比率に係る赤字・黒字の構成分析!I$42,"▲", "-")), 2)), NA())</f>
        <v>0.65</v>
      </c>
      <c r="I28" s="163" t="e">
        <f>IF(ROUND(VALUE(SUBSTITUTE(連結実質赤字比率に係る赤字・黒字の構成分析!I$42,"▲", "-")), 2) &gt;= 0, ABS(ROUND(VALUE(SUBSTITUTE(連結実質赤字比率に係る赤字・黒字の構成分析!I$42,"▲", "-")), 2)), NA())</f>
        <v>#N/A</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上板町後期高齢者医療特別会計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0.06</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0.59</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7.0000000000000007E-2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0.11</v>
      </c>
    </row>
    <row r="31" spans="1:11" x14ac:dyDescent="0.15">
      <c r="A31" s="163" t="str">
        <f>IF(連結実質赤字比率に係る赤字・黒字の構成分析!C$39="",NA(),連結実質赤字比率に係る赤字・黒字の構成分析!C$39)</f>
        <v>上板町農業集落排水事業会計</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0.45</v>
      </c>
    </row>
    <row r="32" spans="1:11" x14ac:dyDescent="0.15">
      <c r="A32" s="163" t="str">
        <f>IF(連結実質赤字比率に係る赤字・黒字の構成分析!C$38="",NA(),連結実質赤字比率に係る赤字・黒字の構成分析!C$38)</f>
        <v>上板町住宅新築資金等貸付事業特別会計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0.56999999999999995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0.63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0.73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0.78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0.83</v>
      </c>
    </row>
    <row r="33" spans="1:16" x14ac:dyDescent="0.15">
      <c r="A33" s="163" t="str">
        <f>IF(連結実質赤字比率に係る赤字・黒字の構成分析!C$37="",NA(),連結実質赤字比率に係る赤字・黒字の構成分析!C$37)</f>
        <v>上板町国民健康保険特別会計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0.96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0.96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0.95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0.85</v>
      </c>
    </row>
    <row r="34" spans="1:16" x14ac:dyDescent="0.15">
      <c r="A34" s="163" t="str">
        <f>IF(連結実質赤字比率に係る赤字・黒字の構成分析!C$36="",NA(),連結実質赤字比率に係る赤字・黒字の構成分析!C$36)</f>
        <v>上板町介護保険特別会計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4.8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4.91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5.74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3.1</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7.22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7.57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9.67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10.14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9.3800000000000008</v>
      </c>
    </row>
    <row r="36" spans="1:16" x14ac:dyDescent="0.15">
      <c r="A36" s="163" t="str">
        <f>IF(連結実質赤字比率に係る赤字・黒字の構成分析!C$34="",NA(),連結実質赤字比率に係る赤字・黒字の構成分析!C$34)</f>
        <v>上板町水道事業会計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10.73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10.24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10.38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10.98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19.89</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278</v>
      </c>
      <c r="E42" s="164"/>
      <c r="F42" s="164"/>
      <c r="G42" s="164">
        <f>'実質公債費比率（分子）の構造'!L$52</f>
        <v>274</v>
      </c>
      <c r="H42" s="164"/>
      <c r="I42" s="164"/>
      <c r="J42" s="164">
        <f>'実質公債費比率（分子）の構造'!M$52</f>
        <v>268</v>
      </c>
      <c r="K42" s="164"/>
      <c r="L42" s="164"/>
      <c r="M42" s="164">
        <f>'実質公債費比率（分子）の構造'!N$52</f>
        <v>260</v>
      </c>
      <c r="N42" s="164"/>
      <c r="O42" s="164"/>
      <c r="P42" s="164">
        <f>'実質公債費比率（分子）の構造'!O$52</f>
        <v>254</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21</v>
      </c>
      <c r="C44" s="164"/>
      <c r="D44" s="164"/>
      <c r="E44" s="164">
        <f>'実質公債費比率（分子）の構造'!L$50</f>
        <v>18</v>
      </c>
      <c r="F44" s="164"/>
      <c r="G44" s="164"/>
      <c r="H44" s="164">
        <f>'実質公債費比率（分子）の構造'!M$50</f>
        <v>36</v>
      </c>
      <c r="I44" s="164"/>
      <c r="J44" s="164"/>
      <c r="K44" s="164">
        <f>'実質公債費比率（分子）の構造'!N$50</f>
        <v>12</v>
      </c>
      <c r="L44" s="164"/>
      <c r="M44" s="164"/>
      <c r="N44" s="164">
        <f>'実質公債費比率（分子）の構造'!O$50</f>
        <v>14</v>
      </c>
      <c r="O44" s="164"/>
      <c r="P44" s="164"/>
    </row>
    <row r="45" spans="1:16" x14ac:dyDescent="0.15">
      <c r="A45" s="164" t="s">
        <v>63</v>
      </c>
      <c r="B45" s="164">
        <f>'実質公債費比率（分子）の構造'!K$49</f>
        <v>6</v>
      </c>
      <c r="C45" s="164"/>
      <c r="D45" s="164"/>
      <c r="E45" s="164">
        <f>'実質公債費比率（分子）の構造'!L$49</f>
        <v>7</v>
      </c>
      <c r="F45" s="164"/>
      <c r="G45" s="164"/>
      <c r="H45" s="164">
        <f>'実質公債費比率（分子）の構造'!M$49</f>
        <v>7</v>
      </c>
      <c r="I45" s="164"/>
      <c r="J45" s="164"/>
      <c r="K45" s="164">
        <f>'実質公債費比率（分子）の構造'!N$49</f>
        <v>7</v>
      </c>
      <c r="L45" s="164"/>
      <c r="M45" s="164"/>
      <c r="N45" s="164">
        <f>'実質公債費比率（分子）の構造'!O$49</f>
        <v>7</v>
      </c>
      <c r="O45" s="164"/>
      <c r="P45" s="164"/>
    </row>
    <row r="46" spans="1:16" x14ac:dyDescent="0.15">
      <c r="A46" s="164" t="s">
        <v>64</v>
      </c>
      <c r="B46" s="164">
        <f>'実質公債費比率（分子）の構造'!K$48</f>
        <v>24</v>
      </c>
      <c r="C46" s="164"/>
      <c r="D46" s="164"/>
      <c r="E46" s="164">
        <f>'実質公債費比率（分子）の構造'!L$48</f>
        <v>23</v>
      </c>
      <c r="F46" s="164"/>
      <c r="G46" s="164"/>
      <c r="H46" s="164">
        <f>'実質公債費比率（分子）の構造'!M$48</f>
        <v>21</v>
      </c>
      <c r="I46" s="164"/>
      <c r="J46" s="164"/>
      <c r="K46" s="164">
        <f>'実質公債費比率（分子）の構造'!N$48</f>
        <v>22</v>
      </c>
      <c r="L46" s="164"/>
      <c r="M46" s="164"/>
      <c r="N46" s="164">
        <f>'実質公債費比率（分子）の構造'!O$48</f>
        <v>21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389</v>
      </c>
      <c r="C49" s="164"/>
      <c r="D49" s="164"/>
      <c r="E49" s="164">
        <f>'実質公債費比率（分子）の構造'!L$45</f>
        <v>396</v>
      </c>
      <c r="F49" s="164"/>
      <c r="G49" s="164"/>
      <c r="H49" s="164">
        <f>'実質公債費比率（分子）の構造'!M$45</f>
        <v>356</v>
      </c>
      <c r="I49" s="164"/>
      <c r="J49" s="164"/>
      <c r="K49" s="164">
        <f>'実質公債費比率（分子）の構造'!N$45</f>
        <v>344</v>
      </c>
      <c r="L49" s="164"/>
      <c r="M49" s="164"/>
      <c r="N49" s="164">
        <f>'実質公債費比率（分子）の構造'!O$45</f>
        <v>333</v>
      </c>
      <c r="O49" s="164"/>
      <c r="P49" s="164"/>
    </row>
    <row r="50" spans="1:16" x14ac:dyDescent="0.15">
      <c r="A50" s="164" t="s">
        <v>67</v>
      </c>
      <c r="B50" s="164" t="e">
        <f>NA()</f>
        <v>#N/A</v>
      </c>
      <c r="C50" s="164">
        <f>IF(ISNUMBER('実質公債費比率（分子）の構造'!K$53),'実質公債費比率（分子）の構造'!K$53,NA())</f>
        <v>162</v>
      </c>
      <c r="D50" s="164" t="e">
        <f>NA()</f>
        <v>#N/A</v>
      </c>
      <c r="E50" s="164" t="e">
        <f>NA()</f>
        <v>#N/A</v>
      </c>
      <c r="F50" s="164">
        <f>IF(ISNUMBER('実質公債費比率（分子）の構造'!L$53),'実質公債費比率（分子）の構造'!L$53,NA())</f>
        <v>170</v>
      </c>
      <c r="G50" s="164" t="e">
        <f>NA()</f>
        <v>#N/A</v>
      </c>
      <c r="H50" s="164" t="e">
        <f>NA()</f>
        <v>#N/A</v>
      </c>
      <c r="I50" s="164">
        <f>IF(ISNUMBER('実質公債費比率（分子）の構造'!M$53),'実質公債費比率（分子）の構造'!M$53,NA())</f>
        <v>152</v>
      </c>
      <c r="J50" s="164" t="e">
        <f>NA()</f>
        <v>#N/A</v>
      </c>
      <c r="K50" s="164" t="e">
        <f>NA()</f>
        <v>#N/A</v>
      </c>
      <c r="L50" s="164">
        <f>IF(ISNUMBER('実質公債費比率（分子）の構造'!N$53),'実質公債費比率（分子）の構造'!N$53,NA())</f>
        <v>125</v>
      </c>
      <c r="M50" s="164" t="e">
        <f>NA()</f>
        <v>#N/A</v>
      </c>
      <c r="N50" s="164" t="e">
        <f>NA()</f>
        <v>#N/A</v>
      </c>
      <c r="O50" s="164">
        <f>IF(ISNUMBER('実質公債費比率（分子）の構造'!O$53),'実質公債費比率（分子）の構造'!O$53,NA())</f>
        <v>121</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2989</v>
      </c>
      <c r="E56" s="163"/>
      <c r="F56" s="163"/>
      <c r="G56" s="163">
        <f>'将来負担比率（分子）の構造'!J$52</f>
        <v>2867</v>
      </c>
      <c r="H56" s="163"/>
      <c r="I56" s="163"/>
      <c r="J56" s="163">
        <f>'将来負担比率（分子）の構造'!K$52</f>
        <v>2718</v>
      </c>
      <c r="K56" s="163"/>
      <c r="L56" s="163"/>
      <c r="M56" s="163">
        <f>'将来負担比率（分子）の構造'!L$52</f>
        <v>2592</v>
      </c>
      <c r="N56" s="163"/>
      <c r="O56" s="163"/>
      <c r="P56" s="163">
        <f>'将来負担比率（分子）の構造'!M$52</f>
        <v>2348</v>
      </c>
    </row>
    <row r="57" spans="1:16" x14ac:dyDescent="0.15">
      <c r="A57" s="163" t="s">
        <v>42</v>
      </c>
      <c r="B57" s="163"/>
      <c r="C57" s="163"/>
      <c r="D57" s="163">
        <f>'将来負担比率（分子）の構造'!I$51</f>
        <v>8</v>
      </c>
      <c r="E57" s="163"/>
      <c r="F57" s="163"/>
      <c r="G57" s="163">
        <f>'将来負担比率（分子）の構造'!J$51</f>
        <v>5</v>
      </c>
      <c r="H57" s="163"/>
      <c r="I57" s="163"/>
      <c r="J57" s="163">
        <f>'将来負担比率（分子）の構造'!K$51</f>
        <v>3</v>
      </c>
      <c r="K57" s="163"/>
      <c r="L57" s="163"/>
      <c r="M57" s="163">
        <f>'将来負担比率（分子）の構造'!L$51</f>
        <v>3</v>
      </c>
      <c r="N57" s="163"/>
      <c r="O57" s="163"/>
      <c r="P57" s="163">
        <f>'将来負担比率（分子）の構造'!M$51</f>
        <v>2</v>
      </c>
    </row>
    <row r="58" spans="1:16" x14ac:dyDescent="0.15">
      <c r="A58" s="163" t="s">
        <v>41</v>
      </c>
      <c r="B58" s="163"/>
      <c r="C58" s="163"/>
      <c r="D58" s="163">
        <f>'将来負担比率（分子）の構造'!I$50</f>
        <v>2197</v>
      </c>
      <c r="E58" s="163"/>
      <c r="F58" s="163"/>
      <c r="G58" s="163">
        <f>'将来負担比率（分子）の構造'!J$50</f>
        <v>2705</v>
      </c>
      <c r="H58" s="163"/>
      <c r="I58" s="163"/>
      <c r="J58" s="163">
        <f>'将来負担比率（分子）の構造'!K$50</f>
        <v>2915</v>
      </c>
      <c r="K58" s="163"/>
      <c r="L58" s="163"/>
      <c r="M58" s="163">
        <f>'将来負担比率（分子）の構造'!L$50</f>
        <v>3008</v>
      </c>
      <c r="N58" s="163"/>
      <c r="O58" s="163"/>
      <c r="P58" s="163">
        <f>'将来負担比率（分子）の構造'!M$50</f>
        <v>3163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605</v>
      </c>
      <c r="C62" s="163"/>
      <c r="D62" s="163"/>
      <c r="E62" s="163">
        <f>'将来負担比率（分子）の構造'!J$45</f>
        <v>592</v>
      </c>
      <c r="F62" s="163"/>
      <c r="G62" s="163"/>
      <c r="H62" s="163">
        <f>'将来負担比率（分子）の構造'!K$45</f>
        <v>577</v>
      </c>
      <c r="I62" s="163"/>
      <c r="J62" s="163"/>
      <c r="K62" s="163">
        <f>'将来負担比率（分子）の構造'!L$45</f>
        <v>547</v>
      </c>
      <c r="L62" s="163"/>
      <c r="M62" s="163"/>
      <c r="N62" s="163">
        <f>'将来負担比率（分子）の構造'!M$45</f>
        <v>538</v>
      </c>
      <c r="O62" s="163"/>
      <c r="P62" s="163"/>
    </row>
    <row r="63" spans="1:16" x14ac:dyDescent="0.15">
      <c r="A63" s="163" t="s">
        <v>34</v>
      </c>
      <c r="B63" s="163">
        <f>'将来負担比率（分子）の構造'!I$44</f>
        <v>84</v>
      </c>
      <c r="C63" s="163"/>
      <c r="D63" s="163"/>
      <c r="E63" s="163">
        <f>'将来負担比率（分子）の構造'!J$44</f>
        <v>84</v>
      </c>
      <c r="F63" s="163"/>
      <c r="G63" s="163"/>
      <c r="H63" s="163">
        <f>'将来負担比率（分子）の構造'!K$44</f>
        <v>75</v>
      </c>
      <c r="I63" s="163"/>
      <c r="J63" s="163"/>
      <c r="K63" s="163">
        <f>'将来負担比率（分子）の構造'!L$44</f>
        <v>67</v>
      </c>
      <c r="L63" s="163"/>
      <c r="M63" s="163"/>
      <c r="N63" s="163">
        <f>'将来負担比率（分子）の構造'!M$44</f>
        <v>60</v>
      </c>
      <c r="O63" s="163"/>
      <c r="P63" s="163"/>
    </row>
    <row r="64" spans="1:16" x14ac:dyDescent="0.15">
      <c r="A64" s="163" t="s">
        <v>33</v>
      </c>
      <c r="B64" s="163">
        <f>'将来負担比率（分子）の構造'!I$43</f>
        <v>186</v>
      </c>
      <c r="C64" s="163"/>
      <c r="D64" s="163"/>
      <c r="E64" s="163">
        <f>'将来負担比率（分子）の構造'!J$43</f>
        <v>169</v>
      </c>
      <c r="F64" s="163"/>
      <c r="G64" s="163"/>
      <c r="H64" s="163">
        <f>'将来負担比率（分子）の構造'!K$43</f>
        <v>156</v>
      </c>
      <c r="I64" s="163"/>
      <c r="J64" s="163"/>
      <c r="K64" s="163">
        <f>'将来負担比率（分子）の構造'!L$43</f>
        <v>133</v>
      </c>
      <c r="L64" s="163"/>
      <c r="M64" s="163"/>
      <c r="N64" s="163">
        <f>'将来負担比率（分子）の構造'!M$43</f>
        <v>154</v>
      </c>
      <c r="O64" s="163"/>
      <c r="P64" s="163"/>
    </row>
    <row r="65" spans="1:16" x14ac:dyDescent="0.15">
      <c r="A65" s="163" t="s">
        <v>32</v>
      </c>
      <c r="B65" s="163">
        <f>'将来負担比率（分子）の構造'!I$42</f>
        <v>90</v>
      </c>
      <c r="C65" s="163"/>
      <c r="D65" s="163"/>
      <c r="E65" s="163">
        <f>'将来負担比率（分子）の構造'!J$42</f>
        <v>49</v>
      </c>
      <c r="F65" s="163"/>
      <c r="G65" s="163"/>
      <c r="H65" s="163">
        <f>'将来負担比率（分子）の構造'!K$42</f>
        <v>29</v>
      </c>
      <c r="I65" s="163"/>
      <c r="J65" s="163"/>
      <c r="K65" s="163">
        <f>'将来負担比率（分子）の構造'!L$42</f>
        <v>34</v>
      </c>
      <c r="L65" s="163"/>
      <c r="M65" s="163"/>
      <c r="N65" s="163">
        <f>'将来負担比率（分子）の構造'!M$42</f>
        <v>7</v>
      </c>
      <c r="O65" s="163"/>
      <c r="P65" s="163"/>
    </row>
    <row r="66" spans="1:16" x14ac:dyDescent="0.15">
      <c r="A66" s="163" t="s">
        <v>31</v>
      </c>
      <c r="B66" s="163">
        <f>'将来負担比率（分子）の構造'!I$41</f>
        <v>3694</v>
      </c>
      <c r="C66" s="163"/>
      <c r="D66" s="163"/>
      <c r="E66" s="163">
        <f>'将来負担比率（分子）の構造'!J$41</f>
        <v>3518</v>
      </c>
      <c r="F66" s="163"/>
      <c r="G66" s="163"/>
      <c r="H66" s="163">
        <f>'将来負担比率（分子）の構造'!K$41</f>
        <v>3346</v>
      </c>
      <c r="I66" s="163"/>
      <c r="J66" s="163"/>
      <c r="K66" s="163">
        <f>'将来負担比率（分子）の構造'!L$41</f>
        <v>3204</v>
      </c>
      <c r="L66" s="163"/>
      <c r="M66" s="163"/>
      <c r="N66" s="163">
        <f>'将来負担比率（分子）の構造'!M$41</f>
        <v>2934</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1519</v>
      </c>
      <c r="C72" s="167">
        <f>基金残高に係る経年分析!G55</f>
        <v>1612</v>
      </c>
      <c r="D72" s="167">
        <f>基金残高に係る経年分析!H55</f>
        <v>1769</v>
      </c>
    </row>
    <row r="73" spans="1:16" x14ac:dyDescent="0.15">
      <c r="A73" s="166" t="s">
        <v>74</v>
      </c>
      <c r="B73" s="167">
        <f>基金残高に係る経年分析!F56</f>
        <v>379</v>
      </c>
      <c r="C73" s="167">
        <f>基金残高に係る経年分析!G56</f>
        <v>394</v>
      </c>
      <c r="D73" s="167">
        <f>基金残高に係る経年分析!H56</f>
        <v>406</v>
      </c>
    </row>
    <row r="74" spans="1:16" x14ac:dyDescent="0.15">
      <c r="A74" s="166" t="s">
        <v>75</v>
      </c>
      <c r="B74" s="167">
        <f>基金残高に係る経年分析!F57</f>
        <v>694</v>
      </c>
      <c r="C74" s="167">
        <f>基金残高に係る経年分析!G57</f>
        <v>678</v>
      </c>
      <c r="D74" s="167">
        <f>基金残高に係る経年分析!H57</f>
        <v>678</v>
      </c>
    </row>
  </sheetData>
  <sheetProtection algorithmName="SHA-512" hashValue="mAq+7FMYe7q6k3Sn1ZaJsYyZj4of6o6QiDfgkzK86pzSNX96VWeC2DNKVGgvG3cwFqOrQOuWHhRaFCfdX5De8w==" saltValue="hN0xxuoM39Z8otj64SSzZ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今川 賢一朗</cp:lastModifiedBy>
  <cp:lastPrinted>2026-03-10T02:01:45Z</cp:lastPrinted>
  <dcterms:created xsi:type="dcterms:W3CDTF">2026-02-23T08:43:40Z</dcterms:created>
  <dcterms:modified xsi:type="dcterms:W3CDTF">2026-09-07T04:21:46Z</dcterms:modified>
  <cp:category/>
</cp:coreProperties>
</file>