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192.168.230.151\総務課\総務課（給与等）\6_財政\13_財政状況資料集\15_令和6年度財政状況資料集（令和7・8年度作成）\6_県へ回答（2回目：令和8年度実施）\2_県へ提出\"/>
    </mc:Choice>
  </mc:AlternateContent>
  <xr:revisionPtr revIDLastSave="0" documentId="13_ncr:1_{022A7415-AD94-45F3-9664-33181089C9A9}" xr6:coauthVersionLast="47" xr6:coauthVersionMax="47" xr10:uidLastSave="{00000000-0000-0000-0000-000000000000}"/>
  <bookViews>
    <workbookView xWindow="-28920" yWindow="-120" windowWidth="29040" windowHeight="15720"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C36" i="10"/>
  <c r="BE35" i="10"/>
  <c r="BW34" i="10"/>
  <c r="BW35" i="10" s="1"/>
  <c r="BW36" i="10" s="1"/>
  <c r="BW37" i="10" s="1"/>
  <c r="BW38" i="10" s="1"/>
  <c r="BW39" i="10" s="1"/>
  <c r="BW40" i="10" s="1"/>
  <c r="BW41" i="10" s="1"/>
  <c r="BW42" i="10" s="1"/>
  <c r="BE34" i="10"/>
  <c r="C34" i="10"/>
  <c r="CO34" i="10" l="1"/>
  <c r="CO35" i="10" s="1"/>
  <c r="CO36" i="10" s="1"/>
  <c r="C35" i="10"/>
  <c r="U34" i="10" s="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alcChain>
</file>

<file path=xl/sharedStrings.xml><?xml version="1.0" encoding="utf-8"?>
<sst xmlns="http://schemas.openxmlformats.org/spreadsheetml/2006/main" count="1183" uniqueCount="577">
  <si>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</si>
  <si>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</si>
  <si>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</si>
  <si>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</si>
  <si>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</si>
  <si>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</si>
  <si>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</si>
  <si>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</si>
  <si>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</si>
  <si>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</si>
  <si>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</si>
  <si>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</si>
  <si>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</si>
  <si>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</si>
  <si>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</si>
  <si>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</si>
  <si>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</si>
  <si>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</si>
  <si>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</si>
  <si>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</si>
  <si>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</si>
  <si>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</si>
  <si>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</si>
  <si>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</si>
  <si>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</si>
  <si>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</si>
  <si>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</si>
  <si>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</si>
  <si>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</si>
  <si>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</si>
  <si>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</si>
  <si>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</si>
  <si>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</si>
  <si>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</si>
  <si>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</si>
  <si>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</si>
  <si>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</si>
  <si>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</si>
  <si>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</si>
  <si>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</si>
  <si>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</si>
  <si>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</si>
  <si>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</si>
  <si>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</si>
  <si>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</si>
  <si>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</si>
  <si>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</si>
  <si>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</si>
  <si>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</si>
  <si>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</si>
  <si>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</si>
  <si>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</si>
  <si>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</si>
  <si>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</si>
  <si>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</si>
  <si>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</si>
  <si>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</si>
  <si>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</si>
  <si>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</si>
  <si>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</si>
  <si>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</si>
  <si>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</si>
  <si>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</si>
  <si>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</si>
  <si>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</si>
  <si>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</si>
  <si>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</si>
  <si>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</si>
  <si>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</si>
  <si>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</si>
  <si>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</si>
  <si>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</si>
  <si>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</si>
  <si>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</si>
  <si>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</si>
  <si>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</si>
  <si>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</si>
  <si>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</si>
  <si>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</si>
  <si>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徳島県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</si>
  <si>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</si>
  <si>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</si>
  <si>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</si>
  <si>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</si>
  <si>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</si>
  <si>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</si>
  <si>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</si>
  <si>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</si>
  <si>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</si>
  <si>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</si>
  <si>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</si>
  <si>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</si>
  <si>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</si>
  <si>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</si>
  <si>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海陽町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</si>
  <si>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</si>
  <si>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</si>
  <si>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</si>
  <si>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</si>
  <si>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</si>
  <si>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</si>
  <si>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</si>
  <si>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</si>
  <si>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</si>
  <si>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</si>
  <si>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</si>
  <si>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</si>
  <si>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</si>
  <si>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</si>
  <si>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</si>
  <si>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</si>
  <si>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</si>
  <si>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</si>
  <si>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</si>
  <si>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</si>
  <si>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</si>
  <si>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</si>
  <si>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</si>
  <si>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</si>
  <si>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</si>
  <si>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</si>
  <si>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</si>
  <si>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</si>
  <si>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</si>
  <si>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</si>
  <si>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</si>
  <si>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</si>
  <si>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</si>
  <si>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</si>
  <si>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</si>
  <si>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</si>
  <si>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</si>
  <si>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</si>
  <si>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</si>
  <si>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</si>
  <si>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</si>
  <si>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</si>
  <si>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</si>
  <si>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</si>
  <si>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</si>
  <si>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</si>
  <si>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-2.4</t>
    <phoneticPr fontId="5"/>
  </si>
  <si>
    <t>基準財政需要額</t>
    <phoneticPr fontId="25"/>
  </si>
  <si>
    <t>うち日本人(％)</t>
    <phoneticPr fontId="5"/>
  </si>
  <si>
    <t>-2.7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</si>
  <si>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</si>
  <si>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</si>
  <si>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</si>
  <si>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</si>
  <si>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</si>
  <si>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</si>
  <si>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</si>
  <si>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</si>
  <si>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</si>
  <si>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</si>
  <si>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</si>
  <si>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</si>
  <si>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</si>
  <si>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</si>
  <si>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</si>
  <si>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</si>
  <si>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</si>
  <si>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</si>
  <si>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</si>
  <si>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</si>
  <si>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</si>
  <si>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</si>
  <si>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</si>
  <si>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</si>
  <si>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</si>
  <si>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</si>
  <si>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</si>
  <si>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</si>
  <si>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</si>
  <si>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</si>
  <si>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</si>
  <si>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</si>
  <si>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</si>
  <si>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</si>
  <si>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</si>
  <si>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</si>
  <si>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</si>
  <si>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</si>
  <si>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</si>
  <si>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</si>
  <si>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</si>
  <si>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</si>
  <si>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</si>
  <si>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</si>
  <si>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</si>
  <si>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</si>
  <si>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</si>
  <si>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</si>
  <si>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</si>
  <si>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</si>
  <si>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</si>
  <si>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</si>
  <si>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</si>
  <si>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</si>
  <si>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</si>
  <si>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</si>
  <si>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</si>
  <si>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</si>
  <si>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</si>
  <si>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徳島県海陽町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</si>
  <si>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</si>
  <si>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</si>
  <si>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</si>
  <si>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</si>
  <si>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</si>
  <si>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</si>
  <si>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</si>
  <si>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</si>
  <si>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</si>
  <si>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</si>
  <si>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</si>
  <si>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</si>
  <si>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</si>
  <si>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</si>
  <si>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</si>
  <si>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</si>
  <si>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</si>
  <si>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</si>
  <si>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</si>
  <si>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</si>
  <si>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</si>
  <si>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</si>
  <si>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</si>
  <si>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</si>
  <si>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</si>
  <si>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</si>
  <si>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</si>
  <si>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</si>
  <si>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</si>
  <si>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</si>
  <si>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</si>
  <si>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</si>
  <si>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</si>
  <si>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</si>
  <si>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</si>
  <si>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</si>
  <si>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</si>
  <si>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</si>
  <si>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</si>
  <si>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</si>
  <si>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</si>
  <si>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</si>
  <si>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</si>
  <si>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</si>
  <si>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</si>
  <si>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</si>
  <si>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</si>
  <si>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</si>
  <si>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</si>
  <si>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</si>
  <si>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</si>
  <si>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</si>
  <si>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</si>
  <si>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</si>
  <si>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</si>
  <si>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</si>
  <si>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</si>
  <si>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</si>
  <si>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</si>
  <si>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</si>
  <si>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</si>
  <si>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</si>
  <si>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</si>
  <si>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</si>
  <si>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</si>
  <si>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</si>
  <si>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</si>
  <si>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</si>
  <si>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</si>
  <si>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</si>
  <si>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</si>
  <si>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</si>
  <si>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</si>
  <si>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</si>
  <si>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</si>
  <si>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</si>
  <si>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</si>
  <si>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</si>
  <si>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</si>
  <si>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</si>
  <si>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</si>
  <si>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</si>
  <si>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</si>
  <si>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</si>
  <si>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</si>
  <si>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</si>
  <si>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</si>
  <si>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</si>
  <si>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</si>
  <si>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</si>
  <si>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</si>
  <si>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</si>
  <si>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</si>
  <si>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</si>
  <si>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</si>
  <si>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</si>
  <si>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</si>
  <si>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</si>
  <si>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</si>
  <si>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</si>
  <si>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</si>
  <si>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</si>
  <si>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</si>
  <si>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</si>
  <si>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</si>
  <si>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</si>
  <si>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</si>
  <si>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</si>
  <si>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</si>
  <si>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</si>
  <si>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</si>
  <si>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</si>
  <si>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</si>
  <si>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</si>
  <si>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</si>
  <si>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</si>
  <si>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</si>
  <si>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</si>
  <si>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</si>
  <si>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</si>
  <si>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</si>
  <si>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</si>
  <si>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</si>
  <si>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</si>
  <si>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</si>
  <si>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</si>
  <si>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</si>
  <si>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</si>
  <si>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</si>
  <si>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</si>
  <si>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</si>
  <si>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</si>
  <si>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</si>
  <si>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</si>
  <si>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</si>
  <si>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</si>
  <si>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</si>
  <si>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</si>
  <si>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</si>
  <si>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</si>
  <si>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</si>
  <si>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</si>
  <si>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</si>
  <si>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</si>
  <si>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</si>
  <si>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</si>
  <si>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</si>
  <si>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</si>
  <si>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</si>
  <si>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</si>
  <si>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徳島県海陽町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</si>
  <si>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</si>
  <si>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</si>
  <si>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</si>
  <si>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</si>
  <si>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</si>
  <si>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</si>
  <si>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</si>
  <si>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</si>
  <si>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</si>
  <si>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</si>
  <si>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</si>
  <si>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</si>
  <si>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</si>
  <si>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</si>
  <si>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</si>
  <si>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</si>
  <si>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</si>
  <si>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</si>
  <si>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</si>
  <si>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</si>
  <si>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海陽町鉄道経営安定基金特別会計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</si>
  <si>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</si>
  <si>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</si>
  <si>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</si>
  <si>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</si>
  <si>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</si>
  <si>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</si>
  <si>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</si>
  <si>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</si>
  <si>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</si>
  <si>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</si>
  <si>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</si>
  <si>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</si>
  <si>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</si>
  <si>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海陽町国民健康保険特別会計</t>
    <phoneticPr fontId="5"/>
  </si>
  <si>
    <t>海陽町介護保険特別会計</t>
    <phoneticPr fontId="5"/>
  </si>
  <si>
    <t>海陽町後期高齢者医療特別会計</t>
    <phoneticPr fontId="5"/>
  </si>
  <si>
    <t>海陽町水道事業会計</t>
    <phoneticPr fontId="5"/>
  </si>
  <si>
    <t>法適用企業</t>
    <phoneticPr fontId="5"/>
  </si>
  <si>
    <t>海陽町病院事業会計</t>
    <phoneticPr fontId="5"/>
  </si>
  <si>
    <t>海陽町下水道事業会計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</si>
  <si>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</si>
  <si>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</si>
  <si>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</si>
  <si>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</si>
  <si>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</si>
  <si>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</si>
  <si>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</si>
  <si>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</si>
  <si>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</si>
  <si>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</si>
  <si>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</si>
  <si>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</si>
  <si>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</si>
  <si>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</si>
  <si>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</si>
  <si>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</si>
  <si>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</si>
  <si>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</si>
  <si>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</si>
  <si>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</si>
  <si>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</si>
  <si>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</si>
  <si>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</si>
  <si>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</si>
  <si>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</si>
  <si>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</si>
  <si>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</si>
  <si>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</si>
  <si>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</si>
  <si>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</si>
  <si>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</si>
  <si>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</si>
  <si>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</si>
  <si>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</si>
  <si>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</si>
  <si>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</si>
  <si>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</si>
  <si>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</si>
  <si>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</si>
  <si>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</si>
  <si>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</si>
  <si>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</si>
  <si>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</si>
  <si>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</si>
  <si>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</si>
  <si>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</si>
  <si>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</si>
  <si>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</si>
  <si>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</si>
  <si>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</si>
  <si>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</si>
  <si>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</si>
  <si>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</si>
  <si>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</si>
  <si>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</si>
  <si>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</si>
  <si>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</si>
  <si>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</si>
  <si>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</si>
  <si>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</si>
  <si>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</si>
  <si>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</si>
  <si>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</si>
  <si>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</si>
  <si>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</si>
  <si>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</si>
  <si>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</si>
  <si>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</si>
  <si>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</si>
  <si>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</si>
  <si>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</si>
  <si>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</si>
  <si>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</si>
  <si>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</si>
  <si>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</si>
  <si>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</si>
  <si>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</si>
  <si>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</si>
  <si>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</si>
  <si>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</si>
  <si>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</si>
  <si>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</si>
  <si>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</si>
  <si>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</si>
  <si>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</si>
  <si>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</si>
  <si>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</si>
  <si>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</si>
  <si>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</si>
  <si>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</si>
  <si>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</si>
  <si>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</si>
  <si>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</si>
  <si>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</si>
  <si>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</si>
  <si>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</si>
  <si>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</si>
  <si>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</si>
  <si>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</si>
  <si>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</si>
  <si>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</si>
  <si>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</si>
  <si>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</si>
  <si>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</si>
  <si>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</si>
  <si>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</si>
  <si>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</si>
  <si>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</si>
  <si>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</si>
  <si>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</si>
  <si>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</si>
  <si>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</si>
  <si>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</si>
  <si>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</si>
  <si>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</si>
  <si>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</si>
  <si>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</si>
  <si>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</si>
  <si>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</si>
  <si>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</si>
  <si>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</si>
  <si>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</si>
  <si>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</si>
  <si>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</si>
  <si>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</si>
  <si>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</si>
  <si>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</si>
  <si>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</si>
  <si>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</si>
  <si>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</si>
  <si>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</si>
  <si>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</si>
  <si>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</si>
  <si>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</si>
  <si>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</si>
  <si>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海陽町水道事業会計</t>
  </si>
  <si>
    <t>一般会計</t>
  </si>
  <si>
    <t>海陽町下水道事業会計</t>
  </si>
  <si>
    <t>海陽町国民健康保険特別会計</t>
  </si>
  <si>
    <t>海陽町介護保険特別会計</t>
  </si>
  <si>
    <t>海陽町病院事業会計</t>
  </si>
  <si>
    <t>海陽町後期高齢者医療特別会計</t>
  </si>
  <si>
    <t>海陽町鉄道経営安定基金特別会計</t>
  </si>
  <si>
    <t>その他会計（赤字）</t>
  </si>
  <si>
    <t>その他会計（黒字）</t>
  </si>
  <si>
    <t>R02</t>
    <phoneticPr fontId="5"/>
  </si>
  <si>
    <t>R03</t>
    <phoneticPr fontId="5"/>
  </si>
  <si>
    <t>R04</t>
    <phoneticPr fontId="5"/>
  </si>
  <si>
    <t>R05</t>
    <phoneticPr fontId="5"/>
  </si>
  <si>
    <t>R06</t>
    <phoneticPr fontId="5"/>
  </si>
  <si>
    <t>㈱漁火</t>
    <rPh sb="1" eb="2">
      <t>リョウ</t>
    </rPh>
    <rPh sb="2" eb="3">
      <t>ヒ</t>
    </rPh>
    <phoneticPr fontId="2"/>
  </si>
  <si>
    <t>阿佐海岸鉄道㈱</t>
    <rPh sb="0" eb="2">
      <t>アサ</t>
    </rPh>
    <rPh sb="2" eb="4">
      <t>カイガン</t>
    </rPh>
    <rPh sb="4" eb="6">
      <t>テツドウ</t>
    </rPh>
    <phoneticPr fontId="2"/>
  </si>
  <si>
    <t>（一財）まぜのおか</t>
    <rPh sb="1" eb="2">
      <t>イチ</t>
    </rPh>
    <rPh sb="2" eb="3">
      <t>ザイ</t>
    </rPh>
    <phoneticPr fontId="2"/>
  </si>
  <si>
    <t>-</t>
    <phoneticPr fontId="2"/>
  </si>
  <si>
    <t>徳島県市町村議会議員公務災害補償等組合</t>
    <rPh sb="0" eb="3">
      <t>トクシマケン</t>
    </rPh>
    <rPh sb="3" eb="6">
      <t>シチョウソン</t>
    </rPh>
    <rPh sb="6" eb="8">
      <t>ギカイ</t>
    </rPh>
    <rPh sb="8" eb="10">
      <t>ギイン</t>
    </rPh>
    <rPh sb="10" eb="12">
      <t>コウム</t>
    </rPh>
    <rPh sb="12" eb="14">
      <t>サイガイ</t>
    </rPh>
    <rPh sb="14" eb="16">
      <t>ホショウ</t>
    </rPh>
    <rPh sb="16" eb="17">
      <t>トウ</t>
    </rPh>
    <rPh sb="17" eb="19">
      <t>クミアイ</t>
    </rPh>
    <phoneticPr fontId="2"/>
  </si>
  <si>
    <t>徳島県市町村総合事務組合（一般会計）</t>
    <rPh sb="0" eb="3">
      <t>トクシマケン</t>
    </rPh>
    <rPh sb="3" eb="6">
      <t>シチョウソン</t>
    </rPh>
    <rPh sb="6" eb="8">
      <t>ソウゴウ</t>
    </rPh>
    <rPh sb="8" eb="10">
      <t>ジム</t>
    </rPh>
    <rPh sb="10" eb="12">
      <t>クミアイ</t>
    </rPh>
    <rPh sb="13" eb="15">
      <t>イッパン</t>
    </rPh>
    <rPh sb="15" eb="17">
      <t>カイケイ</t>
    </rPh>
    <phoneticPr fontId="2"/>
  </si>
  <si>
    <t>徳島県市町村総合事務組合（徳島滞納整理機構特別会計）</t>
    <rPh sb="0" eb="3">
      <t>トクシマケン</t>
    </rPh>
    <rPh sb="3" eb="6">
      <t>シチョウソン</t>
    </rPh>
    <rPh sb="6" eb="8">
      <t>ソウゴウ</t>
    </rPh>
    <rPh sb="8" eb="10">
      <t>ジム</t>
    </rPh>
    <rPh sb="10" eb="12">
      <t>クミアイ</t>
    </rPh>
    <rPh sb="13" eb="15">
      <t>トクシマ</t>
    </rPh>
    <rPh sb="15" eb="17">
      <t>タイノウ</t>
    </rPh>
    <rPh sb="17" eb="19">
      <t>セイリ</t>
    </rPh>
    <rPh sb="19" eb="21">
      <t>キコウ</t>
    </rPh>
    <rPh sb="21" eb="23">
      <t>トクベツ</t>
    </rPh>
    <rPh sb="23" eb="25">
      <t>カイケイ</t>
    </rPh>
    <phoneticPr fontId="2"/>
  </si>
  <si>
    <t>海部老人ホーム町村組合</t>
    <rPh sb="0" eb="2">
      <t>カイフ</t>
    </rPh>
    <rPh sb="2" eb="4">
      <t>ロウジン</t>
    </rPh>
    <rPh sb="7" eb="9">
      <t>チョウソン</t>
    </rPh>
    <rPh sb="9" eb="11">
      <t>クミアイ</t>
    </rPh>
    <phoneticPr fontId="2"/>
  </si>
  <si>
    <t>海部郡衛生処理事務組合</t>
    <rPh sb="0" eb="3">
      <t>カイフグン</t>
    </rPh>
    <rPh sb="3" eb="5">
      <t>エイセイ</t>
    </rPh>
    <rPh sb="5" eb="7">
      <t>ショリ</t>
    </rPh>
    <rPh sb="7" eb="9">
      <t>ジム</t>
    </rPh>
    <rPh sb="9" eb="11">
      <t>クミアイ</t>
    </rPh>
    <phoneticPr fontId="2"/>
  </si>
  <si>
    <t>海部消防組合</t>
    <rPh sb="0" eb="2">
      <t>カイフ</t>
    </rPh>
    <rPh sb="2" eb="4">
      <t>ショウボウ</t>
    </rPh>
    <rPh sb="4" eb="6">
      <t>クミアイ</t>
    </rPh>
    <phoneticPr fontId="2"/>
  </si>
  <si>
    <t>徳島県後期高齢者医療広域連合（一般会計）</t>
    <rPh sb="0" eb="3">
      <t>トクシマケン</t>
    </rPh>
    <rPh sb="3" eb="5">
      <t>コウキ</t>
    </rPh>
    <rPh sb="5" eb="8">
      <t>コウレイシャ</t>
    </rPh>
    <rPh sb="8" eb="10">
      <t>イリョウ</t>
    </rPh>
    <rPh sb="10" eb="14">
      <t>コウイキレンゴウ</t>
    </rPh>
    <rPh sb="15" eb="17">
      <t>イッパン</t>
    </rPh>
    <rPh sb="17" eb="19">
      <t>カイケイ</t>
    </rPh>
    <phoneticPr fontId="2"/>
  </si>
  <si>
    <t>徳島県後期高齢者医療広域連合（後期高齢者医療事務会計）</t>
    <rPh sb="0" eb="3">
      <t>トクシマケン</t>
    </rPh>
    <rPh sb="3" eb="5">
      <t>コウキ</t>
    </rPh>
    <rPh sb="5" eb="8">
      <t>コウレイシャ</t>
    </rPh>
    <rPh sb="8" eb="10">
      <t>イリョウ</t>
    </rPh>
    <rPh sb="10" eb="14">
      <t>コウイキレンゴウ</t>
    </rPh>
    <rPh sb="15" eb="17">
      <t>コウキ</t>
    </rPh>
    <rPh sb="17" eb="20">
      <t>コウレイシャ</t>
    </rPh>
    <rPh sb="20" eb="22">
      <t>イリョウ</t>
    </rPh>
    <rPh sb="22" eb="24">
      <t>ジム</t>
    </rPh>
    <rPh sb="24" eb="26">
      <t>カイケイ</t>
    </rPh>
    <phoneticPr fontId="2"/>
  </si>
  <si>
    <t>海部郡特別養護老人ホーム事務組合</t>
    <rPh sb="0" eb="3">
      <t>カイフグン</t>
    </rPh>
    <rPh sb="3" eb="5">
      <t>トクベツ</t>
    </rPh>
    <rPh sb="5" eb="7">
      <t>ヨウゴ</t>
    </rPh>
    <rPh sb="7" eb="9">
      <t>ロウジン</t>
    </rPh>
    <rPh sb="12" eb="14">
      <t>ジム</t>
    </rPh>
    <rPh sb="14" eb="16">
      <t>クミアイ</t>
    </rPh>
    <phoneticPr fontId="2"/>
  </si>
  <si>
    <t>海陽町千年のいのちを守るまちづくり基金</t>
    <rPh sb="0" eb="3">
      <t>カイヨウチョウ</t>
    </rPh>
    <phoneticPr fontId="5"/>
  </si>
  <si>
    <t>海陽町子どもあゆみ基金</t>
  </si>
  <si>
    <t>海陽町公共施設整備保全基金</t>
    <rPh sb="0" eb="3">
      <t>カイヨウチョウ</t>
    </rPh>
    <rPh sb="3" eb="5">
      <t>コウキョウ</t>
    </rPh>
    <rPh sb="5" eb="7">
      <t>シセツ</t>
    </rPh>
    <rPh sb="7" eb="9">
      <t>セイビ</t>
    </rPh>
    <rPh sb="9" eb="11">
      <t>ホゼン</t>
    </rPh>
    <rPh sb="11" eb="13">
      <t>キキン</t>
    </rPh>
    <phoneticPr fontId="5"/>
  </si>
  <si>
    <t>海陽町特定施設振興整備基金</t>
  </si>
  <si>
    <t>海陽町未来まちづくり基金</t>
    <rPh sb="0" eb="3">
      <t>カイヨウチョウ</t>
    </rPh>
    <rPh sb="3" eb="5">
      <t>ミライ</t>
    </rPh>
    <rPh sb="10" eb="12">
      <t>キキン</t>
    </rPh>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</si>
  <si>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</si>
  <si>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</si>
  <si>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</si>
  <si>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過去に実施した繰上償還や基金残高の増加等により、将来負担額を充当可能額が上回っているため、将来負担比率は「-」となっている。
一方で有形固定資産減価償却率は類似団体より高い水準にあり、令和3年度に改訂した公共施設等総合管理計画に基づいた公共施設の維持管理及び老朽化対策等を適切に進めていく。</t>
    <rPh sb="63" eb="65">
      <t>イッポウ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</si>
  <si>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</si>
  <si>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</si>
  <si>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</si>
  <si>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</si>
  <si>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</si>
  <si>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</si>
  <si>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過去に実施した繰上償還や基金残高の増加等により、将来負担額を充当可能額が上回っているため、将来負担比率は「-」となっている。
また、実質公債費比率も類似団体と比較しても低い水準であるが、近年大型事業等の実施により地方債の発行額が増加しており、今後も大型事業が継続し更なる地方債残高の増加が見込まれるため、事業の見直しや地方債以外の財源の確保、繰上償還の実施など、今後も残高抑制に努めていく必要がある。</t>
    <rPh sb="0" eb="2">
      <t>カコ</t>
    </rPh>
    <rPh sb="3" eb="5">
      <t>ジッシ</t>
    </rPh>
    <rPh sb="7" eb="9">
      <t>クリガミ</t>
    </rPh>
    <rPh sb="9" eb="11">
      <t>ショウカン</t>
    </rPh>
    <rPh sb="12" eb="14">
      <t>キキン</t>
    </rPh>
    <rPh sb="14" eb="16">
      <t>ザンダカ</t>
    </rPh>
    <rPh sb="17" eb="19">
      <t>ゾウカ</t>
    </rPh>
    <rPh sb="19" eb="20">
      <t>トウ</t>
    </rPh>
    <rPh sb="24" eb="26">
      <t>ショウライ</t>
    </rPh>
    <rPh sb="26" eb="28">
      <t>フタン</t>
    </rPh>
    <rPh sb="28" eb="29">
      <t>ガク</t>
    </rPh>
    <rPh sb="30" eb="32">
      <t>ジュウトウ</t>
    </rPh>
    <rPh sb="32" eb="35">
      <t>カノウガク</t>
    </rPh>
    <rPh sb="36" eb="38">
      <t>ウワマワ</t>
    </rPh>
    <rPh sb="45" eb="47">
      <t>ショウライ</t>
    </rPh>
    <rPh sb="47" eb="49">
      <t>フタン</t>
    </rPh>
    <rPh sb="49" eb="51">
      <t>ヒリツ</t>
    </rPh>
    <rPh sb="66" eb="68">
      <t>ジッシツ</t>
    </rPh>
    <rPh sb="68" eb="71">
      <t>コウサイヒ</t>
    </rPh>
    <rPh sb="71" eb="73">
      <t>ヒリツ</t>
    </rPh>
    <rPh sb="74" eb="76">
      <t>ルイジ</t>
    </rPh>
    <rPh sb="76" eb="78">
      <t>ダンタイ</t>
    </rPh>
    <rPh sb="79" eb="81">
      <t>ヒカク</t>
    </rPh>
    <rPh sb="84" eb="85">
      <t>ヒク</t>
    </rPh>
    <rPh sb="86" eb="88">
      <t>スイジュン</t>
    </rPh>
    <rPh sb="93" eb="95">
      <t>キンネン</t>
    </rPh>
    <rPh sb="95" eb="97">
      <t>オオガタ</t>
    </rPh>
    <rPh sb="97" eb="99">
      <t>ジギョウ</t>
    </rPh>
    <rPh sb="99" eb="100">
      <t>トウ</t>
    </rPh>
    <rPh sb="101" eb="103">
      <t>ジッシ</t>
    </rPh>
    <rPh sb="106" eb="109">
      <t>チホウサイ</t>
    </rPh>
    <rPh sb="110" eb="113">
      <t>ハッコウガク</t>
    </rPh>
    <rPh sb="114" eb="116">
      <t>ゾウカ</t>
    </rPh>
    <rPh sb="121" eb="123">
      <t>コンゴ</t>
    </rPh>
    <rPh sb="124" eb="126">
      <t>オオガタ</t>
    </rPh>
    <rPh sb="126" eb="128">
      <t>ジギョウ</t>
    </rPh>
    <rPh sb="129" eb="131">
      <t>ケイゾク</t>
    </rPh>
    <rPh sb="135" eb="138">
      <t>チホウサイ</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</si>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</sst>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BCE5D4B-498A-49F7-9120-CA2C92CF951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138402</c:v>
                </c:pt>
                <c:pt idx="2">
                  <c:v>146367</c:v>
                </c:pt>
                <c:pt idx="3">
                  <c:v>165181</c:v>
                </c:pt>
                <c:pt idx="4">
                  <c:v>166234</c:v>
                </c:pt>
              </c:numCache>
            </c:numRef>
          </c:val>
          <c:smooth val="0"/>
          <c:extLst>
            <c:ext xmlns:c16="http://schemas.microsoft.com/office/drawing/2014/chart" uri="{C3380CC4-5D6E-409C-BE32-E72D297353CC}">
              <c16:uniqueId val="{00000000-218C-41DC-8290-06AC81EB43C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122513</c:v>
                </c:pt>
                <c:pt idx="1">
                  <c:v>109092</c:v>
                </c:pt>
                <c:pt idx="2">
                  <c:v>118866</c:v>
                </c:pt>
                <c:pt idx="3">
                  <c:v>126301</c:v>
                </c:pt>
                <c:pt idx="4">
                  <c:v>179642</c:v>
                </c:pt>
              </c:numCache>
            </c:numRef>
          </c:val>
          <c:smooth val="0"/>
          <c:extLst>
            <c:ext xmlns:c16="http://schemas.microsoft.com/office/drawing/2014/chart" uri="{C3380CC4-5D6E-409C-BE32-E72D297353CC}">
              <c16:uniqueId val="{00000001-218C-41DC-8290-06AC81EB43C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10.85</c:v>
                </c:pt>
                <c:pt idx="1">
                  <c:v>10.6</c:v>
                </c:pt>
                <c:pt idx="2">
                  <c:v>9.6300000000000008</c:v>
                </c:pt>
                <c:pt idx="3">
                  <c:v>9.85</c:v>
                </c:pt>
                <c:pt idx="4">
                  <c:v>8.08</c:v>
                </c:pt>
              </c:numCache>
            </c:numRef>
          </c:val>
          <c:extLst>
            <c:ext xmlns:c16="http://schemas.microsoft.com/office/drawing/2014/chart" uri="{C3380CC4-5D6E-409C-BE32-E72D297353CC}">
              <c16:uniqueId val="{00000000-42FC-4BAD-852F-1E2ED336BFB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76.28</c:v>
                </c:pt>
                <c:pt idx="1">
                  <c:v>76.02</c:v>
                </c:pt>
                <c:pt idx="2">
                  <c:v>80.7</c:v>
                </c:pt>
                <c:pt idx="3">
                  <c:v>82.67</c:v>
                </c:pt>
                <c:pt idx="4">
                  <c:v>82.78</c:v>
                </c:pt>
              </c:numCache>
            </c:numRef>
          </c:val>
          <c:extLst>
            <c:ext xmlns:c16="http://schemas.microsoft.com/office/drawing/2014/chart" uri="{C3380CC4-5D6E-409C-BE32-E72D297353CC}">
              <c16:uniqueId val="{00000001-42FC-4BAD-852F-1E2ED336BFB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7.15</c:v>
                </c:pt>
                <c:pt idx="1">
                  <c:v>5.38</c:v>
                </c:pt>
                <c:pt idx="2">
                  <c:v>4.2</c:v>
                </c:pt>
                <c:pt idx="3">
                  <c:v>5.04</c:v>
                </c:pt>
                <c:pt idx="4">
                  <c:v>3.28</c:v>
                </c:pt>
              </c:numCache>
            </c:numRef>
          </c:val>
          <c:smooth val="0"/>
          <c:extLst>
            <c:ext xmlns:c16="http://schemas.microsoft.com/office/drawing/2014/chart" uri="{C3380CC4-5D6E-409C-BE32-E72D297353CC}">
              <c16:uniqueId val="{00000002-42FC-4BAD-852F-1E2ED336BFB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0.77</c:v>
                </c:pt>
                <c:pt idx="2">
                  <c:v>#N/A</c:v>
                </c:pt>
                <c:pt idx="3">
                  <c:v>0.84</c:v>
                </c:pt>
                <c:pt idx="4">
                  <c:v>#N/A</c:v>
                </c:pt>
                <c:pt idx="5">
                  <c:v>1.0900000000000001</c:v>
                </c:pt>
                <c:pt idx="6">
                  <c:v>#N/A</c:v>
                </c:pt>
                <c:pt idx="7">
                  <c:v>1.67</c:v>
                </c:pt>
                <c:pt idx="8">
                  <c:v>0</c:v>
                </c:pt>
                <c:pt idx="9">
                  <c:v>0</c:v>
                </c:pt>
              </c:numCache>
            </c:numRef>
          </c:val>
          <c:extLst>
            <c:ext xmlns:c16="http://schemas.microsoft.com/office/drawing/2014/chart" uri="{C3380CC4-5D6E-409C-BE32-E72D297353CC}">
              <c16:uniqueId val="{00000000-FD8D-40F4-A171-F412534C911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D8D-40F4-A171-F412534C9115}"/>
            </c:ext>
          </c:extLst>
        </c:ser>
        <c:ser>
          <c:idx val="2"/>
          <c:order val="2"/>
          <c:tx>
            <c:strRef>
              <c:f>データシート!$A$29</c:f>
              <c:strCache>
                <c:ptCount val="1"/>
                <c:pt idx="0">
                  <c:v>海陽町鉄道経営安定基金特別会計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FD8D-40F4-A171-F412534C9115}"/>
            </c:ext>
          </c:extLst>
        </c:ser>
        <c:ser>
          <c:idx val="3"/>
          <c:order val="3"/>
          <c:tx>
            <c:strRef>
              <c:f>データシート!$A$30</c:f>
              <c:strCache>
                <c:ptCount val="1"/>
                <c:pt idx="0">
                  <c:v>海陽町後期高齢者医療特別会計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0.03</c:v>
                </c:pt>
                <c:pt idx="2">
                  <c:v>#N/A</c:v>
                </c:pt>
                <c:pt idx="3">
                  <c:v>0.1</c:v>
                </c:pt>
                <c:pt idx="4">
                  <c:v>#N/A</c:v>
                </c:pt>
                <c:pt idx="5">
                  <c:v>0.12</c:v>
                </c:pt>
                <c:pt idx="6">
                  <c:v>#N/A</c:v>
                </c:pt>
                <c:pt idx="7">
                  <c:v>0.1</c:v>
                </c:pt>
                <c:pt idx="8">
                  <c:v>#N/A</c:v>
                </c:pt>
                <c:pt idx="9">
                  <c:v>0.12</c:v>
                </c:pt>
              </c:numCache>
            </c:numRef>
          </c:val>
          <c:extLst>
            <c:ext xmlns:c16="http://schemas.microsoft.com/office/drawing/2014/chart" uri="{C3380CC4-5D6E-409C-BE32-E72D297353CC}">
              <c16:uniqueId val="{00000003-FD8D-40F4-A171-F412534C9115}"/>
            </c:ext>
          </c:extLst>
        </c:ser>
        <c:ser>
          <c:idx val="4"/>
          <c:order val="4"/>
          <c:tx>
            <c:strRef>
              <c:f>データシート!$A$31</c:f>
              <c:strCache>
                <c:ptCount val="1"/>
                <c:pt idx="0">
                  <c:v>海陽町病院事業会計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0.83</c:v>
                </c:pt>
                <c:pt idx="2">
                  <c:v>#N/A</c:v>
                </c:pt>
                <c:pt idx="3">
                  <c:v>1.26</c:v>
                </c:pt>
                <c:pt idx="4">
                  <c:v>#N/A</c:v>
                </c:pt>
                <c:pt idx="5">
                  <c:v>1.33</c:v>
                </c:pt>
                <c:pt idx="6">
                  <c:v>#N/A</c:v>
                </c:pt>
                <c:pt idx="7">
                  <c:v>0.69</c:v>
                </c:pt>
                <c:pt idx="8">
                  <c:v>#N/A</c:v>
                </c:pt>
                <c:pt idx="9">
                  <c:v>0.79</c:v>
                </c:pt>
              </c:numCache>
            </c:numRef>
          </c:val>
          <c:extLst>
            <c:ext xmlns:c16="http://schemas.microsoft.com/office/drawing/2014/chart" uri="{C3380CC4-5D6E-409C-BE32-E72D297353CC}">
              <c16:uniqueId val="{00000004-FD8D-40F4-A171-F412534C9115}"/>
            </c:ext>
          </c:extLst>
        </c:ser>
        <c:ser>
          <c:idx val="5"/>
          <c:order val="5"/>
          <c:tx>
            <c:strRef>
              <c:f>データシート!$A$32</c:f>
              <c:strCache>
                <c:ptCount val="1"/>
                <c:pt idx="0">
                  <c:v>海陽町介護保険特別会計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c:v>
                </c:pt>
                <c:pt idx="2">
                  <c:v>#N/A</c:v>
                </c:pt>
                <c:pt idx="3">
                  <c:v>0.31</c:v>
                </c:pt>
                <c:pt idx="4">
                  <c:v>#N/A</c:v>
                </c:pt>
                <c:pt idx="5">
                  <c:v>0.19</c:v>
                </c:pt>
                <c:pt idx="6">
                  <c:v>#N/A</c:v>
                </c:pt>
                <c:pt idx="7">
                  <c:v>7.0000000000000007E-2</c:v>
                </c:pt>
                <c:pt idx="8">
                  <c:v>#N/A</c:v>
                </c:pt>
                <c:pt idx="9">
                  <c:v>1.01</c:v>
                </c:pt>
              </c:numCache>
            </c:numRef>
          </c:val>
          <c:extLst>
            <c:ext xmlns:c16="http://schemas.microsoft.com/office/drawing/2014/chart" uri="{C3380CC4-5D6E-409C-BE32-E72D297353CC}">
              <c16:uniqueId val="{00000005-FD8D-40F4-A171-F412534C9115}"/>
            </c:ext>
          </c:extLst>
        </c:ser>
        <c:ser>
          <c:idx val="6"/>
          <c:order val="6"/>
          <c:tx>
            <c:strRef>
              <c:f>データシート!$A$33</c:f>
              <c:strCache>
                <c:ptCount val="1"/>
                <c:pt idx="0">
                  <c:v>海陽町国民健康保険特別会計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1.51</c:v>
                </c:pt>
                <c:pt idx="2">
                  <c:v>#N/A</c:v>
                </c:pt>
                <c:pt idx="3">
                  <c:v>2.06</c:v>
                </c:pt>
                <c:pt idx="4">
                  <c:v>#N/A</c:v>
                </c:pt>
                <c:pt idx="5">
                  <c:v>2.93</c:v>
                </c:pt>
                <c:pt idx="6">
                  <c:v>#N/A</c:v>
                </c:pt>
                <c:pt idx="7">
                  <c:v>2.48</c:v>
                </c:pt>
                <c:pt idx="8">
                  <c:v>#N/A</c:v>
                </c:pt>
                <c:pt idx="9">
                  <c:v>1.61</c:v>
                </c:pt>
              </c:numCache>
            </c:numRef>
          </c:val>
          <c:extLst>
            <c:ext xmlns:c16="http://schemas.microsoft.com/office/drawing/2014/chart" uri="{C3380CC4-5D6E-409C-BE32-E72D297353CC}">
              <c16:uniqueId val="{00000006-FD8D-40F4-A171-F412534C9115}"/>
            </c:ext>
          </c:extLst>
        </c:ser>
        <c:ser>
          <c:idx val="7"/>
          <c:order val="7"/>
          <c:tx>
            <c:strRef>
              <c:f>データシート!$A$34</c:f>
              <c:strCache>
                <c:ptCount val="1"/>
                <c:pt idx="0">
                  <c:v>海陽町下水道事業会計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2.77</c:v>
                </c:pt>
              </c:numCache>
            </c:numRef>
          </c:val>
          <c:extLst>
            <c:ext xmlns:c16="http://schemas.microsoft.com/office/drawing/2014/chart" uri="{C3380CC4-5D6E-409C-BE32-E72D297353CC}">
              <c16:uniqueId val="{00000007-FD8D-40F4-A171-F412534C9115}"/>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10.85</c:v>
                </c:pt>
                <c:pt idx="2">
                  <c:v>#N/A</c:v>
                </c:pt>
                <c:pt idx="3">
                  <c:v>10.59</c:v>
                </c:pt>
                <c:pt idx="4">
                  <c:v>#N/A</c:v>
                </c:pt>
                <c:pt idx="5">
                  <c:v>9.6300000000000008</c:v>
                </c:pt>
                <c:pt idx="6">
                  <c:v>#N/A</c:v>
                </c:pt>
                <c:pt idx="7">
                  <c:v>9.84</c:v>
                </c:pt>
                <c:pt idx="8">
                  <c:v>#N/A</c:v>
                </c:pt>
                <c:pt idx="9">
                  <c:v>8.08</c:v>
                </c:pt>
              </c:numCache>
            </c:numRef>
          </c:val>
          <c:extLst>
            <c:ext xmlns:c16="http://schemas.microsoft.com/office/drawing/2014/chart" uri="{C3380CC4-5D6E-409C-BE32-E72D297353CC}">
              <c16:uniqueId val="{00000008-FD8D-40F4-A171-F412534C9115}"/>
            </c:ext>
          </c:extLst>
        </c:ser>
        <c:ser>
          <c:idx val="9"/>
          <c:order val="9"/>
          <c:tx>
            <c:strRef>
              <c:f>データシート!$A$36</c:f>
              <c:strCache>
                <c:ptCount val="1"/>
                <c:pt idx="0">
                  <c:v>海陽町水道事業会計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13.38</c:v>
                </c:pt>
                <c:pt idx="2">
                  <c:v>#N/A</c:v>
                </c:pt>
                <c:pt idx="3">
                  <c:v>13.13</c:v>
                </c:pt>
                <c:pt idx="4">
                  <c:v>#N/A</c:v>
                </c:pt>
                <c:pt idx="5">
                  <c:v>13.53</c:v>
                </c:pt>
                <c:pt idx="6">
                  <c:v>#N/A</c:v>
                </c:pt>
                <c:pt idx="7">
                  <c:v>14.16</c:v>
                </c:pt>
                <c:pt idx="8">
                  <c:v>#N/A</c:v>
                </c:pt>
                <c:pt idx="9">
                  <c:v>13.97</c:v>
                </c:pt>
              </c:numCache>
            </c:numRef>
          </c:val>
          <c:extLst>
            <c:ext xmlns:c16="http://schemas.microsoft.com/office/drawing/2014/chart" uri="{C3380CC4-5D6E-409C-BE32-E72D297353CC}">
              <c16:uniqueId val="{00000009-FD8D-40F4-A171-F412534C911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957</c:v>
                </c:pt>
                <c:pt idx="5">
                  <c:v>890</c:v>
                </c:pt>
                <c:pt idx="8">
                  <c:v>880</c:v>
                </c:pt>
                <c:pt idx="11">
                  <c:v>837</c:v>
                </c:pt>
                <c:pt idx="14">
                  <c:v>808</c:v>
                </c:pt>
              </c:numCache>
            </c:numRef>
          </c:val>
          <c:extLst>
            <c:ext xmlns:c16="http://schemas.microsoft.com/office/drawing/2014/chart" uri="{C3380CC4-5D6E-409C-BE32-E72D297353CC}">
              <c16:uniqueId val="{00000000-E5E1-4146-A2A9-A644563512F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5E1-4146-A2A9-A644563512F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E5E1-4146-A2A9-A644563512F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24</c:v>
                </c:pt>
                <c:pt idx="3">
                  <c:v>1</c:v>
                </c:pt>
                <c:pt idx="6">
                  <c:v>0</c:v>
                </c:pt>
                <c:pt idx="9">
                  <c:v>0</c:v>
                </c:pt>
                <c:pt idx="12">
                  <c:v>0</c:v>
                </c:pt>
              </c:numCache>
            </c:numRef>
          </c:val>
          <c:extLst>
            <c:ext xmlns:c16="http://schemas.microsoft.com/office/drawing/2014/chart" uri="{C3380CC4-5D6E-409C-BE32-E72D297353CC}">
              <c16:uniqueId val="{00000003-E5E1-4146-A2A9-A644563512F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205</c:v>
                </c:pt>
                <c:pt idx="3">
                  <c:v>194</c:v>
                </c:pt>
                <c:pt idx="6">
                  <c:v>196</c:v>
                </c:pt>
                <c:pt idx="9">
                  <c:v>189</c:v>
                </c:pt>
                <c:pt idx="12">
                  <c:v>184</c:v>
                </c:pt>
              </c:numCache>
            </c:numRef>
          </c:val>
          <c:extLst>
            <c:ext xmlns:c16="http://schemas.microsoft.com/office/drawing/2014/chart" uri="{C3380CC4-5D6E-409C-BE32-E72D297353CC}">
              <c16:uniqueId val="{00000004-E5E1-4146-A2A9-A644563512F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5E1-4146-A2A9-A644563512F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5E1-4146-A2A9-A644563512F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787</c:v>
                </c:pt>
                <c:pt idx="3">
                  <c:v>731</c:v>
                </c:pt>
                <c:pt idx="6">
                  <c:v>746</c:v>
                </c:pt>
                <c:pt idx="9">
                  <c:v>706</c:v>
                </c:pt>
                <c:pt idx="12">
                  <c:v>709</c:v>
                </c:pt>
              </c:numCache>
            </c:numRef>
          </c:val>
          <c:extLst>
            <c:ext xmlns:c16="http://schemas.microsoft.com/office/drawing/2014/chart" uri="{C3380CC4-5D6E-409C-BE32-E72D297353CC}">
              <c16:uniqueId val="{00000007-E5E1-4146-A2A9-A644563512F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59</c:v>
                </c:pt>
                <c:pt idx="2">
                  <c:v>#N/A</c:v>
                </c:pt>
                <c:pt idx="3">
                  <c:v>#N/A</c:v>
                </c:pt>
                <c:pt idx="4">
                  <c:v>36</c:v>
                </c:pt>
                <c:pt idx="5">
                  <c:v>#N/A</c:v>
                </c:pt>
                <c:pt idx="6">
                  <c:v>#N/A</c:v>
                </c:pt>
                <c:pt idx="7">
                  <c:v>62</c:v>
                </c:pt>
                <c:pt idx="8">
                  <c:v>#N/A</c:v>
                </c:pt>
                <c:pt idx="9">
                  <c:v>#N/A</c:v>
                </c:pt>
                <c:pt idx="10">
                  <c:v>58</c:v>
                </c:pt>
                <c:pt idx="11">
                  <c:v>#N/A</c:v>
                </c:pt>
                <c:pt idx="12">
                  <c:v>#N/A</c:v>
                </c:pt>
                <c:pt idx="13">
                  <c:v>85</c:v>
                </c:pt>
                <c:pt idx="14">
                  <c:v>#N/A</c:v>
                </c:pt>
              </c:numCache>
            </c:numRef>
          </c:val>
          <c:smooth val="0"/>
          <c:extLst>
            <c:ext xmlns:c16="http://schemas.microsoft.com/office/drawing/2014/chart" uri="{C3380CC4-5D6E-409C-BE32-E72D297353CC}">
              <c16:uniqueId val="{00000008-E5E1-4146-A2A9-A644563512F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7265</c:v>
                </c:pt>
                <c:pt idx="5">
                  <c:v>6914</c:v>
                </c:pt>
                <c:pt idx="8">
                  <c:v>6743</c:v>
                </c:pt>
                <c:pt idx="11">
                  <c:v>6475</c:v>
                </c:pt>
                <c:pt idx="14">
                  <c:v>6973</c:v>
                </c:pt>
              </c:numCache>
            </c:numRef>
          </c:val>
          <c:extLst>
            <c:ext xmlns:c16="http://schemas.microsoft.com/office/drawing/2014/chart" uri="{C3380CC4-5D6E-409C-BE32-E72D297353CC}">
              <c16:uniqueId val="{00000000-6C59-4068-B3A1-DA0B23F25F7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100</c:v>
                </c:pt>
                <c:pt idx="5">
                  <c:v>94</c:v>
                </c:pt>
                <c:pt idx="8">
                  <c:v>90</c:v>
                </c:pt>
                <c:pt idx="11">
                  <c:v>86</c:v>
                </c:pt>
                <c:pt idx="14">
                  <c:v>82</c:v>
                </c:pt>
              </c:numCache>
            </c:numRef>
          </c:val>
          <c:extLst>
            <c:ext xmlns:c16="http://schemas.microsoft.com/office/drawing/2014/chart" uri="{C3380CC4-5D6E-409C-BE32-E72D297353CC}">
              <c16:uniqueId val="{00000001-6C59-4068-B3A1-DA0B23F25F7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9025</c:v>
                </c:pt>
                <c:pt idx="5">
                  <c:v>9706</c:v>
                </c:pt>
                <c:pt idx="8">
                  <c:v>10386</c:v>
                </c:pt>
                <c:pt idx="11">
                  <c:v>10625</c:v>
                </c:pt>
                <c:pt idx="14">
                  <c:v>10611</c:v>
                </c:pt>
              </c:numCache>
            </c:numRef>
          </c:val>
          <c:extLst>
            <c:ext xmlns:c16="http://schemas.microsoft.com/office/drawing/2014/chart" uri="{C3380CC4-5D6E-409C-BE32-E72D297353CC}">
              <c16:uniqueId val="{00000002-6C59-4068-B3A1-DA0B23F25F7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C59-4068-B3A1-DA0B23F25F7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C59-4068-B3A1-DA0B23F25F7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C59-4068-B3A1-DA0B23F25F7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1148</c:v>
                </c:pt>
                <c:pt idx="3">
                  <c:v>1101</c:v>
                </c:pt>
                <c:pt idx="6">
                  <c:v>1048</c:v>
                </c:pt>
                <c:pt idx="9">
                  <c:v>986</c:v>
                </c:pt>
                <c:pt idx="12">
                  <c:v>998</c:v>
                </c:pt>
              </c:numCache>
            </c:numRef>
          </c:val>
          <c:extLst>
            <c:ext xmlns:c16="http://schemas.microsoft.com/office/drawing/2014/chart" uri="{C3380CC4-5D6E-409C-BE32-E72D297353CC}">
              <c16:uniqueId val="{00000006-6C59-4068-B3A1-DA0B23F25F7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c:v>
                </c:pt>
                <c:pt idx="3">
                  <c:v>0</c:v>
                </c:pt>
                <c:pt idx="6">
                  <c:v>0</c:v>
                </c:pt>
                <c:pt idx="9">
                  <c:v>0</c:v>
                </c:pt>
                <c:pt idx="12">
                  <c:v>0</c:v>
                </c:pt>
              </c:numCache>
            </c:numRef>
          </c:val>
          <c:extLst>
            <c:ext xmlns:c16="http://schemas.microsoft.com/office/drawing/2014/chart" uri="{C3380CC4-5D6E-409C-BE32-E72D297353CC}">
              <c16:uniqueId val="{00000007-6C59-4068-B3A1-DA0B23F25F7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1819</c:v>
                </c:pt>
                <c:pt idx="3">
                  <c:v>1800</c:v>
                </c:pt>
                <c:pt idx="6">
                  <c:v>1778</c:v>
                </c:pt>
                <c:pt idx="9">
                  <c:v>1729</c:v>
                </c:pt>
                <c:pt idx="12">
                  <c:v>1616</c:v>
                </c:pt>
              </c:numCache>
            </c:numRef>
          </c:val>
          <c:extLst>
            <c:ext xmlns:c16="http://schemas.microsoft.com/office/drawing/2014/chart" uri="{C3380CC4-5D6E-409C-BE32-E72D297353CC}">
              <c16:uniqueId val="{00000008-6C59-4068-B3A1-DA0B23F25F7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45</c:v>
                </c:pt>
                <c:pt idx="3">
                  <c:v>37</c:v>
                </c:pt>
                <c:pt idx="6">
                  <c:v>30</c:v>
                </c:pt>
                <c:pt idx="9">
                  <c:v>23</c:v>
                </c:pt>
                <c:pt idx="12">
                  <c:v>15</c:v>
                </c:pt>
              </c:numCache>
            </c:numRef>
          </c:val>
          <c:extLst>
            <c:ext xmlns:c16="http://schemas.microsoft.com/office/drawing/2014/chart" uri="{C3380CC4-5D6E-409C-BE32-E72D297353CC}">
              <c16:uniqueId val="{00000009-6C59-4068-B3A1-DA0B23F25F7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6608</c:v>
                </c:pt>
                <c:pt idx="3">
                  <c:v>6378</c:v>
                </c:pt>
                <c:pt idx="6">
                  <c:v>6123</c:v>
                </c:pt>
                <c:pt idx="9">
                  <c:v>5895</c:v>
                </c:pt>
                <c:pt idx="12">
                  <c:v>6899</c:v>
                </c:pt>
              </c:numCache>
            </c:numRef>
          </c:val>
          <c:extLst>
            <c:ext xmlns:c16="http://schemas.microsoft.com/office/drawing/2014/chart" uri="{C3380CC4-5D6E-409C-BE32-E72D297353CC}">
              <c16:uniqueId val="{0000000A-6C59-4068-B3A1-DA0B23F25F7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6C59-4068-B3A1-DA0B23F25F7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3948</c:v>
                </c:pt>
                <c:pt idx="1">
                  <c:v>4042</c:v>
                </c:pt>
                <c:pt idx="2">
                  <c:v>4141</c:v>
                </c:pt>
              </c:numCache>
            </c:numRef>
          </c:val>
          <c:extLst>
            <c:ext xmlns:c16="http://schemas.microsoft.com/office/drawing/2014/chart" uri="{C3380CC4-5D6E-409C-BE32-E72D297353CC}">
              <c16:uniqueId val="{00000000-C50A-488D-A65C-69EA9A9DD52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1897</c:v>
                </c:pt>
                <c:pt idx="1">
                  <c:v>1918</c:v>
                </c:pt>
                <c:pt idx="2">
                  <c:v>1944</c:v>
                </c:pt>
              </c:numCache>
            </c:numRef>
          </c:val>
          <c:extLst>
            <c:ext xmlns:c16="http://schemas.microsoft.com/office/drawing/2014/chart" uri="{C3380CC4-5D6E-409C-BE32-E72D297353CC}">
              <c16:uniqueId val="{00000001-C50A-488D-A65C-69EA9A9DD52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4384</c:v>
                </c:pt>
                <c:pt idx="1">
                  <c:v>4483</c:v>
                </c:pt>
                <c:pt idx="2">
                  <c:v>5154</c:v>
                </c:pt>
              </c:numCache>
            </c:numRef>
          </c:val>
          <c:extLst>
            <c:ext xmlns:c16="http://schemas.microsoft.com/office/drawing/2014/chart" uri="{C3380CC4-5D6E-409C-BE32-E72D297353CC}">
              <c16:uniqueId val="{00000002-C50A-488D-A65C-69EA9A9DD52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{10E7F96C-4F8A-4A7D-9C67-3CAF9B3946F3}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82F-43F3-967B-FBA81B659A8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{05F2AFC5-7870-4DDB-A817-057346B2F170}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82F-43F3-967B-FBA81B659A8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{9752DC8A-EAB9-4C36-8FDB-74C6C9371EFB}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82F-43F3-967B-FBA81B659A8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{682665B2-39B8-489A-8E63-060354A20D8F}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82F-43F3-967B-FBA81B659A8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{BC64EC8A-BA49-43C3-B961-A5B7DF80ADA0}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82F-43F3-967B-FBA81B659A8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{0707285B-514F-412F-A01C-9215549A0205}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82F-43F3-967B-FBA81B659A8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{C4F1110F-4685-48E2-9F98-DD8EA762F3FD}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82F-43F3-967B-FBA81B659A8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{ED5D1468-8A88-4773-93A0-E7DE601F65ED}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82F-43F3-967B-FBA81B659A8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{6A7E2425-F9E3-49A4-A9FB-9E80B3C78AAD}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82F-43F3-967B-FBA81B659A8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66.3</c:v>
                </c:pt>
                <c:pt idx="8">
                  <c:v>67.599999999999994</c:v>
                </c:pt>
                <c:pt idx="16">
                  <c:v>69</c:v>
                </c:pt>
                <c:pt idx="24">
                  <c:v>70.400000000000006</c:v>
                </c:pt>
                <c:pt idx="32">
                  <c:v>73.400000000000006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F82F-43F3-967B-FBA81B659A8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4.5538669966447891E-2"/>
                  <c:y val="-0.10153527211214211"/>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{A541D34F-68C8-4574-BDA1-3EACA81C1309}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82F-43F3-967B-FBA81B659A8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{03612431-42B9-42D2-A2B4-D28049E9E612}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82F-43F3-967B-FBA81B659A8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{06E8942C-5A12-400F-A88E-88065240FE45}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82F-43F3-967B-FBA81B659A8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{F63BEAB0-B01D-461B-91B2-F762B70B0499}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82F-43F3-967B-FBA81B659A8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{16F91E75-C328-4D46-AED3-F2A63F318BB1}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82F-43F3-967B-FBA81B659A8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{F9D91F9A-0884-4BD3-B4B7-4AE719CDAEC5}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82F-43F3-967B-FBA81B659A8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{BED30EB1-A258-4D60-A977-032A8DE91E45}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82F-43F3-967B-FBA81B659A8A}"/>
                </c:ext>
              </c:extLst>
            </c:dLbl>
            <c:dLbl>
              <c:idx val="24"/>
              <c:layout>
                <c:manualLayout>
                  <c:x val="-1.8492831334020431E-2"/>
                  <c:y val="-6.5965476536826259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{135834AA-0944-4547-AB54-656814221EBD}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82F-43F3-967B-FBA81B659A8A}"/>
                </c:ext>
              </c:extLst>
            </c:dLbl>
            <c:dLbl>
              <c:idx val="32"/>
              <c:layout>
                <c:manualLayout>
                  <c:x val="-3.2015750650234161E-2"/>
                  <c:y val="-2.6716022437799948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{07314033-75EA-4FBA-B88D-6C98265163E1}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82F-43F3-967B-FBA81B659A8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62.7</c:v>
                </c:pt>
                <c:pt idx="16">
                  <c:v>63.1</c:v>
                </c:pt>
                <c:pt idx="24">
                  <c:v>64</c:v>
                </c:pt>
                <c:pt idx="32">
                  <c:v>64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F82F-43F3-967B-FBA81B659A8A}"/>
            </c:ext>
          </c:extLst>
        </c:ser>
        <c:dLbls>
          <c:showLegendKey val="0"/>
          <c:showVal val="1"/>
          <c:showCatName val="0"/>
          <c:showSerName val="0"/>
          <c:showPercent val="0"/>
          <c:showBubbleSize val="0"/>
        </c:dLbls>
        <c:axId val="46179840"/>
        <c:axId val="46181760"/>
      </c:scatterChart>
      <c:valAx>
        <c:axId val="46179840"/>
        <c:scaling>
          <c:orientation val="maxMin"/>
          <c:max val="65"/>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{D16A9FAC-D168-4AA2-B215-DB315F573408}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CAB-4C2E-81CC-9D407CF7E99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{301BC929-5E71-4235-81DC-FB0CFC8A883E}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CAB-4C2E-81CC-9D407CF7E99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{67B187BA-7ABE-4156-A53B-FB6B24CDC86A}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CAB-4C2E-81CC-9D407CF7E99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{3274BA2A-F759-458F-A76A-6B3CC7D72926}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CAB-4C2E-81CC-9D407CF7E99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{13F62585-92DC-4846-931C-E379255046C8}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CAB-4C2E-81CC-9D407CF7E99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{FEA77D08-C58B-4AED-8742-C055AD90F2FF}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CAB-4C2E-81CC-9D407CF7E99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{9E2003D3-94DB-487D-90AA-71C5A32C8C98}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CAB-4C2E-81CC-9D407CF7E99B}"/>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{4B237E9E-FB12-4E8E-9A76-463BBE17661E}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CAB-4C2E-81CC-9D407CF7E99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{86FC8DF0-4CE7-4304-880C-663930EE5260}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CAB-4C2E-81CC-9D407CF7E99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1.7</c:v>
                </c:pt>
                <c:pt idx="8">
                  <c:v>1.5</c:v>
                </c:pt>
                <c:pt idx="16">
                  <c:v>1.3</c:v>
                </c:pt>
                <c:pt idx="24">
                  <c:v>1.2</c:v>
                </c:pt>
                <c:pt idx="32">
                  <c:v>1.6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ACAB-4C2E-81CC-9D407CF7E99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{699315D1-68E6-43A0-8FD6-B48FB3B0B06D}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CAB-4C2E-81CC-9D407CF7E99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{3AE226D5-2EA5-4AE8-B407-B1552EED0903}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CAB-4C2E-81CC-9D407CF7E99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{96D10691-7DBC-40C4-9451-B325A5C8E508}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CAB-4C2E-81CC-9D407CF7E99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{874E2664-AEA5-4CC2-8F19-44A7595ED425}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CAB-4C2E-81CC-9D407CF7E99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{BE8EF87A-E586-47EC-B43E-D5AA005FC322}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CAB-4C2E-81CC-9D407CF7E99B}"/>
                </c:ext>
              </c:extLst>
            </c:dLbl>
            <c:dLbl>
              <c:idx val="8"/>
              <c:layout>
                <c:manualLayout>
                  <c:x val="-4.4905057365901141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{F5F539E7-8BC8-4ACE-AE81-BC8751A2614B}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CAB-4C2E-81CC-9D407CF7E99B}"/>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{CB1F72AB-9DA0-409B-A108-482CDC8C6A01}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CAB-4C2E-81CC-9D407CF7E99B}"/>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{AE018525-2F17-4198-B3D7-227946F28325}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CAB-4C2E-81CC-9D407CF7E99B}"/>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{0359DBC2-A886-446B-BE0F-3CD4491B7660}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CAB-4C2E-81CC-9D407CF7E99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ACAB-4C2E-81CC-9D407CF7E99B}"/>
            </c:ext>
          </c:extLst>
        </c:ser>
        <c:dLbls>
          <c:showLegendKey val="0"/>
          <c:showVal val="1"/>
          <c:showCatName val="0"/>
          <c:showSerName val="0"/>
          <c:showPercent val="0"/>
          <c:showBubbleSize val="0"/>
        </c:dLbls>
        <c:axId val="84219776"/>
        <c:axId val="84234240"/>
      </c:scatterChart>
      <c:valAx>
        <c:axId val="84219776"/>
        <c:scaling>
          <c:orientation val="maxMin"/>
          <c:max val="8.4"/>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徳島県海陽町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8,199
7,973
327.67
9,810,860
9,348,775
404,379
5,002,273
6,898,773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人口の減少や全国平均を上回る高齢者比率（令和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度末</a:t>
          </a:r>
          <a:r>
            <a:rPr kumimoji="1" lang="en-US" altLang="ja-JP" sz="1300">
              <a:latin typeface="ＭＳ Ｐゴシック" panose="020B0600070205080204" pitchFamily="50" charset="-128"/>
              <a:ea typeface="ＭＳ Ｐゴシック" panose="020B0600070205080204" pitchFamily="50" charset="-128"/>
            </a:rPr>
            <a:t>.48.1</a:t>
          </a:r>
          <a:r>
            <a:rPr kumimoji="1" lang="ja-JP" altLang="en-US" sz="1300">
              <a:latin typeface="ＭＳ Ｐゴシック" panose="020B0600070205080204" pitchFamily="50" charset="-128"/>
              <a:ea typeface="ＭＳ Ｐゴシック" panose="020B0600070205080204" pitchFamily="50" charset="-128"/>
            </a:rPr>
            <a:t>％）に加え、町内に大型事業所が少ないことなどから地方税収が乏しく、類似団体平均を大きく下回っている。</a:t>
          </a:r>
        </a:p>
        <a:p>
          <a:r>
            <a:rPr kumimoji="1" lang="ja-JP" altLang="en-US" sz="1300">
              <a:latin typeface="ＭＳ Ｐゴシック" panose="020B0600070205080204" pitchFamily="50" charset="-128"/>
              <a:ea typeface="ＭＳ Ｐゴシック" panose="020B0600070205080204" pitchFamily="50" charset="-128"/>
            </a:rPr>
            <a:t>　今後は、税の徴収力を強化することに努め、増収を図るとともに、一次産業をはじめ、新しい地域産業の創出や、活力あるまちづくり施策を展開しつつ、海陽町行財政改革プランの着実な実行により徹底した歳出削減をすることで、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72672</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073422"/>
          <a:ext cx="0" cy="1501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159049</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72672</xdr:rowOff>
    </xdr:from>
    <xdr:to>
      <xdr:col>24</xdr:col>
      <xdr:colOff>12700</xdr:colOff>
      <xdr:row>35</xdr:row>
      <xdr:rowOff>72672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148872</xdr:rowOff>
    </xdr:from>
    <xdr:to>
      <xdr:col>23</xdr:col>
      <xdr:colOff>133350</xdr:colOff>
      <xdr:row>43</xdr:row>
      <xdr:rowOff>162278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flipV="1">
          <a:off x="4114800" y="7521222"/>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58155</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087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162278</xdr:rowOff>
    </xdr:from>
    <xdr:to>
      <xdr:col>19</xdr:col>
      <xdr:colOff>133350</xdr:colOff>
      <xdr:row>43</xdr:row>
      <xdr:rowOff>162278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5346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153405</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011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162278</xdr:rowOff>
    </xdr:from>
    <xdr:to>
      <xdr:col>15</xdr:col>
      <xdr:colOff>82550</xdr:colOff>
      <xdr:row>43</xdr:row>
      <xdr:rowOff>162278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5346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139999</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162278</xdr:rowOff>
    </xdr:from>
    <xdr:to>
      <xdr:col>11</xdr:col>
      <xdr:colOff>31750</xdr:colOff>
      <xdr:row>43</xdr:row>
      <xdr:rowOff>162278</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5346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41628</xdr:rowOff>
    </xdr:from>
    <xdr:to>
      <xdr:col>7</xdr:col>
      <xdr:colOff>31750</xdr:colOff>
      <xdr:row>42</xdr:row>
      <xdr:rowOff>143228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153405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011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98072</xdr:rowOff>
    </xdr:from>
    <xdr:to>
      <xdr:col>23</xdr:col>
      <xdr:colOff>184150</xdr:colOff>
      <xdr:row>44</xdr:row>
      <xdr:rowOff>28222</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165399</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66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111478</xdr:rowOff>
    </xdr:from>
    <xdr:to>
      <xdr:col>19</xdr:col>
      <xdr:colOff>184150</xdr:colOff>
      <xdr:row>44</xdr:row>
      <xdr:rowOff>41628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8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26405</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7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111478</xdr:rowOff>
    </xdr:from>
    <xdr:to>
      <xdr:col>15</xdr:col>
      <xdr:colOff>133350</xdr:colOff>
      <xdr:row>44</xdr:row>
      <xdr:rowOff>41628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8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26405</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7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111478</xdr:rowOff>
    </xdr:from>
    <xdr:to>
      <xdr:col>11</xdr:col>
      <xdr:colOff>82550</xdr:colOff>
      <xdr:row>44</xdr:row>
      <xdr:rowOff>41628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8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26405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7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111478</xdr:rowOff>
    </xdr:from>
    <xdr:to>
      <xdr:col>7</xdr:col>
      <xdr:colOff>31750</xdr:colOff>
      <xdr:row>44</xdr:row>
      <xdr:rowOff>41628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8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26405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7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臨時財政対策債（△</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百万円）の減、歳出では、職員人件費の増や海部消防組合負担金の増などによる経常一財の増により、前年度と比較して</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89.8</a:t>
          </a:r>
          <a:r>
            <a:rPr kumimoji="1" lang="ja-JP" altLang="en-US" sz="1300">
              <a:latin typeface="ＭＳ Ｐゴシック" panose="020B0600070205080204" pitchFamily="50" charset="-128"/>
              <a:ea typeface="ＭＳ Ｐゴシック" panose="020B0600070205080204" pitchFamily="50" charset="-128"/>
            </a:rPr>
            <a:t>％となっている。（類似団体平均を</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ポイント上回っており、県平均を</a:t>
          </a:r>
          <a:r>
            <a:rPr kumimoji="1" lang="en-US" altLang="ja-JP" sz="1300">
              <a:latin typeface="ＭＳ Ｐゴシック" panose="020B0600070205080204" pitchFamily="50" charset="-128"/>
              <a:ea typeface="ＭＳ Ｐゴシック" panose="020B0600070205080204" pitchFamily="50" charset="-128"/>
            </a:rPr>
            <a:t>4.3</a:t>
          </a:r>
          <a:r>
            <a:rPr kumimoji="1" lang="ja-JP" altLang="en-US" sz="1300">
              <a:latin typeface="ＭＳ Ｐゴシック" panose="020B0600070205080204" pitchFamily="50" charset="-128"/>
              <a:ea typeface="ＭＳ Ｐゴシック" panose="020B0600070205080204" pitchFamily="50" charset="-128"/>
            </a:rPr>
            <a:t>％下回っている。）</a:t>
          </a:r>
        </a:p>
        <a:p>
          <a:r>
            <a:rPr kumimoji="1" lang="ja-JP" altLang="en-US" sz="1300">
              <a:latin typeface="ＭＳ Ｐゴシック" panose="020B0600070205080204" pitchFamily="50" charset="-128"/>
              <a:ea typeface="ＭＳ Ｐゴシック" panose="020B0600070205080204" pitchFamily="50" charset="-128"/>
            </a:rPr>
            <a:t>　今後も引き続き行財政改革への取組を実施し、義務的経費の削減に努めることとする。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67</xdr:row>
      <xdr:rowOff>17272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109708"/>
          <a:ext cx="0" cy="1394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5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10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133604</xdr:rowOff>
    </xdr:from>
    <xdr:to>
      <xdr:col>23</xdr:col>
      <xdr:colOff>133350</xdr:colOff>
      <xdr:row>64</xdr:row>
      <xdr:rowOff>53848</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934954"/>
          <a:ext cx="838200" cy="9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99331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145796</xdr:rowOff>
    </xdr:from>
    <xdr:to>
      <xdr:col>19</xdr:col>
      <xdr:colOff>133350</xdr:colOff>
      <xdr:row>63</xdr:row>
      <xdr:rowOff>133604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775696"/>
          <a:ext cx="889000" cy="15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18305</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48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109728</xdr:rowOff>
    </xdr:from>
    <xdr:to>
      <xdr:col>15</xdr:col>
      <xdr:colOff>82550</xdr:colOff>
      <xdr:row>62</xdr:row>
      <xdr:rowOff>145796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568178"/>
          <a:ext cx="889000" cy="207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120921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922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109728</xdr:rowOff>
    </xdr:from>
    <xdr:to>
      <xdr:col>11</xdr:col>
      <xdr:colOff>31750</xdr:colOff>
      <xdr:row>63</xdr:row>
      <xdr:rowOff>27432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568178"/>
          <a:ext cx="889000" cy="260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133113</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763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53848</xdr:rowOff>
    </xdr:from>
    <xdr:to>
      <xdr:col>7</xdr:col>
      <xdr:colOff>31750</xdr:colOff>
      <xdr:row>63</xdr:row>
      <xdr:rowOff>155448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55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140225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941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3048</xdr:rowOff>
    </xdr:from>
    <xdr:to>
      <xdr:col>23</xdr:col>
      <xdr:colOff>184150</xdr:colOff>
      <xdr:row>64</xdr:row>
      <xdr:rowOff>104648</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97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146575</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947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82804</xdr:rowOff>
    </xdr:from>
    <xdr:to>
      <xdr:col>19</xdr:col>
      <xdr:colOff>184150</xdr:colOff>
      <xdr:row>64</xdr:row>
      <xdr:rowOff>12954</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884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169181</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970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94996</xdr:rowOff>
    </xdr:from>
    <xdr:to>
      <xdr:col>15</xdr:col>
      <xdr:colOff>133350</xdr:colOff>
      <xdr:row>63</xdr:row>
      <xdr:rowOff>25146</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72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35323</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49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58928</xdr:rowOff>
    </xdr:from>
    <xdr:to>
      <xdr:col>11</xdr:col>
      <xdr:colOff>82550</xdr:colOff>
      <xdr:row>61</xdr:row>
      <xdr:rowOff>160528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51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170705</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286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148082</xdr:rowOff>
    </xdr:from>
    <xdr:to>
      <xdr:col>7</xdr:col>
      <xdr:colOff>31750</xdr:colOff>
      <xdr:row>63</xdr:row>
      <xdr:rowOff>78232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77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88409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546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[337,048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a:t>
          </a:r>
          <a:r>
            <a:rPr kumimoji="1" lang="en-US" altLang="ja-JP" sz="1300">
              <a:latin typeface="ＭＳ Ｐゴシック" panose="020B0600070205080204" pitchFamily="50" charset="-128"/>
              <a:ea typeface="ＭＳ Ｐゴシック" panose="020B0600070205080204" pitchFamily="50" charset="-128"/>
            </a:rPr>
            <a:t>337,048</a:t>
          </a:r>
          <a:r>
            <a:rPr kumimoji="1" lang="ja-JP" altLang="en-US" sz="1300">
              <a:latin typeface="ＭＳ Ｐゴシック" panose="020B0600070205080204" pitchFamily="50" charset="-128"/>
              <a:ea typeface="ＭＳ Ｐゴシック" panose="020B0600070205080204" pitchFamily="50" charset="-128"/>
            </a:rPr>
            <a:t>円と前年度決算額と比較では</a:t>
          </a:r>
          <a:r>
            <a:rPr kumimoji="1" lang="en-US" altLang="ja-JP" sz="1300">
              <a:latin typeface="ＭＳ Ｐゴシック" panose="020B0600070205080204" pitchFamily="50" charset="-128"/>
              <a:ea typeface="ＭＳ Ｐゴシック" panose="020B0600070205080204" pitchFamily="50" charset="-128"/>
            </a:rPr>
            <a:t>30,559</a:t>
          </a:r>
          <a:r>
            <a:rPr kumimoji="1" lang="ja-JP" altLang="en-US" sz="1300">
              <a:latin typeface="ＭＳ Ｐゴシック" panose="020B0600070205080204" pitchFamily="50" charset="-128"/>
              <a:ea typeface="ＭＳ Ｐゴシック" panose="020B0600070205080204" pitchFamily="50" charset="-128"/>
            </a:rPr>
            <a:t>円増加し、類似団体平均</a:t>
          </a:r>
          <a:r>
            <a:rPr kumimoji="1" lang="en-US" altLang="ja-JP" sz="1300">
              <a:latin typeface="ＭＳ Ｐゴシック" panose="020B0600070205080204" pitchFamily="50" charset="-128"/>
              <a:ea typeface="ＭＳ Ｐゴシック" panose="020B0600070205080204" pitchFamily="50" charset="-128"/>
            </a:rPr>
            <a:t>360,636</a:t>
          </a:r>
          <a:r>
            <a:rPr kumimoji="1" lang="ja-JP" altLang="en-US" sz="1300">
              <a:latin typeface="ＭＳ Ｐゴシック" panose="020B0600070205080204" pitchFamily="50" charset="-128"/>
              <a:ea typeface="ＭＳ Ｐゴシック" panose="020B0600070205080204" pitchFamily="50" charset="-128"/>
            </a:rPr>
            <a:t>円を上回っている。主な増加要因としては、漁火の森・宍喰温泉施設指定管理料の皆増（</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百万）などにより、前年度と比較して物件費総額が増となり、分母となる人口（</a:t>
          </a:r>
          <a:r>
            <a:rPr kumimoji="1" lang="en-US" altLang="ja-JP" sz="1300">
              <a:latin typeface="ＭＳ Ｐゴシック" panose="020B0600070205080204" pitchFamily="50" charset="-128"/>
              <a:ea typeface="ＭＳ Ｐゴシック" panose="020B0600070205080204" pitchFamily="50" charset="-128"/>
            </a:rPr>
            <a:t>8,402</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8,199</a:t>
          </a:r>
          <a:r>
            <a:rPr kumimoji="1" lang="ja-JP" altLang="en-US" sz="1300">
              <a:latin typeface="ＭＳ Ｐゴシック" panose="020B0600070205080204" pitchFamily="50" charset="-128"/>
              <a:ea typeface="ＭＳ Ｐゴシック" panose="020B0600070205080204" pitchFamily="50" charset="-128"/>
            </a:rPr>
            <a:t>人）の減より人口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人当たりの決算額が上昇となった。</a:t>
          </a:r>
        </a:p>
        <a:p>
          <a:r>
            <a:rPr kumimoji="1" lang="ja-JP" altLang="en-US" sz="1300">
              <a:latin typeface="ＭＳ Ｐゴシック" panose="020B0600070205080204" pitchFamily="50" charset="-128"/>
              <a:ea typeface="ＭＳ Ｐゴシック" panose="020B0600070205080204" pitchFamily="50" charset="-128"/>
            </a:rPr>
            <a:t>　今後も職員数の適正管理及び物件費の削減に努め、適正化を図る。</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74540</xdr:rowOff>
    </xdr:from>
    <xdr:to>
      <xdr:col>23</xdr:col>
      <xdr:colOff>133350</xdr:colOff>
      <xdr:row>88</xdr:row>
      <xdr:rowOff>151885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961990"/>
          <a:ext cx="0" cy="12774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123962</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2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151885</xdr:rowOff>
    </xdr:from>
    <xdr:to>
      <xdr:col>24</xdr:col>
      <xdr:colOff>12700</xdr:colOff>
      <xdr:row>88</xdr:row>
      <xdr:rowOff>151885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23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160917</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70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74540</xdr:rowOff>
    </xdr:from>
    <xdr:to>
      <xdr:col>24</xdr:col>
      <xdr:colOff>12700</xdr:colOff>
      <xdr:row>81</xdr:row>
      <xdr:rowOff>74540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961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141562</xdr:rowOff>
    </xdr:from>
    <xdr:to>
      <xdr:col>23</xdr:col>
      <xdr:colOff>133350</xdr:colOff>
      <xdr:row>81</xdr:row>
      <xdr:rowOff>156310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4029012"/>
          <a:ext cx="838200" cy="14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141087</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40285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116894</xdr:rowOff>
    </xdr:from>
    <xdr:to>
      <xdr:col>23</xdr:col>
      <xdr:colOff>184150</xdr:colOff>
      <xdr:row>82</xdr:row>
      <xdr:rowOff>47044</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0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138761</xdr:rowOff>
    </xdr:from>
    <xdr:to>
      <xdr:col>19</xdr:col>
      <xdr:colOff>133350</xdr:colOff>
      <xdr:row>81</xdr:row>
      <xdr:rowOff>141562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3225800" y="14026211"/>
          <a:ext cx="889000" cy="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87945</xdr:rowOff>
    </xdr:from>
    <xdr:to>
      <xdr:col>19</xdr:col>
      <xdr:colOff>184150</xdr:colOff>
      <xdr:row>82</xdr:row>
      <xdr:rowOff>18095</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397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28272</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3744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135755</xdr:rowOff>
    </xdr:from>
    <xdr:to>
      <xdr:col>15</xdr:col>
      <xdr:colOff>82550</xdr:colOff>
      <xdr:row>81</xdr:row>
      <xdr:rowOff>138761</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4023205"/>
          <a:ext cx="889000" cy="3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83702</xdr:rowOff>
    </xdr:from>
    <xdr:to>
      <xdr:col>15</xdr:col>
      <xdr:colOff>133350</xdr:colOff>
      <xdr:row>82</xdr:row>
      <xdr:rowOff>13852</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397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24029</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3740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120946</xdr:rowOff>
    </xdr:from>
    <xdr:to>
      <xdr:col>11</xdr:col>
      <xdr:colOff>31750</xdr:colOff>
      <xdr:row>81</xdr:row>
      <xdr:rowOff>135755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1447800" y="14008396"/>
          <a:ext cx="889000" cy="14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75454</xdr:rowOff>
    </xdr:from>
    <xdr:to>
      <xdr:col>11</xdr:col>
      <xdr:colOff>82550</xdr:colOff>
      <xdr:row>82</xdr:row>
      <xdr:rowOff>5604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396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15781</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3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64461</xdr:rowOff>
    </xdr:from>
    <xdr:to>
      <xdr:col>7</xdr:col>
      <xdr:colOff>31750</xdr:colOff>
      <xdr:row>81</xdr:row>
      <xdr:rowOff>166061</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395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4788</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372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105510</xdr:rowOff>
    </xdr:from>
    <xdr:to>
      <xdr:col>23</xdr:col>
      <xdr:colOff>184150</xdr:colOff>
      <xdr:row>82</xdr:row>
      <xdr:rowOff>35660</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399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26787</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3914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90762</xdr:rowOff>
    </xdr:from>
    <xdr:to>
      <xdr:col>19</xdr:col>
      <xdr:colOff>184150</xdr:colOff>
      <xdr:row>82</xdr:row>
      <xdr:rowOff>20912</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3978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5689</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40645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87961</xdr:rowOff>
    </xdr:from>
    <xdr:to>
      <xdr:col>15</xdr:col>
      <xdr:colOff>133350</xdr:colOff>
      <xdr:row>82</xdr:row>
      <xdr:rowOff>18111</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3975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2888</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4061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84955</xdr:rowOff>
    </xdr:from>
    <xdr:to>
      <xdr:col>11</xdr:col>
      <xdr:colOff>82550</xdr:colOff>
      <xdr:row>82</xdr:row>
      <xdr:rowOff>15105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397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171332</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4058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70146</xdr:rowOff>
    </xdr:from>
    <xdr:to>
      <xdr:col>7</xdr:col>
      <xdr:colOff>31750</xdr:colOff>
      <xdr:row>82</xdr:row>
      <xdr:rowOff>296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3957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156523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4043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年度の指数は前年度の横ばいの</a:t>
          </a:r>
          <a:r>
            <a:rPr kumimoji="1" lang="en-US" altLang="ja-JP" sz="1300">
              <a:latin typeface="ＭＳ Ｐゴシック" panose="020B0600070205080204" pitchFamily="50" charset="-128"/>
              <a:ea typeface="ＭＳ Ｐゴシック" panose="020B0600070205080204" pitchFamily="50" charset="-128"/>
            </a:rPr>
            <a:t>90.5</a:t>
          </a:r>
          <a:r>
            <a:rPr kumimoji="1" lang="ja-JP" altLang="en-US" sz="1300">
              <a:latin typeface="ＭＳ Ｐゴシック" panose="020B0600070205080204" pitchFamily="50" charset="-128"/>
              <a:ea typeface="ＭＳ Ｐゴシック" panose="020B0600070205080204" pitchFamily="50" charset="-128"/>
            </a:rPr>
            <a:t>となっており、類似団体平均を</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ポイント、全国町村平均を</a:t>
          </a:r>
          <a:r>
            <a:rPr kumimoji="1" lang="en-US" altLang="ja-JP" sz="1300">
              <a:latin typeface="ＭＳ Ｐゴシック" panose="020B0600070205080204" pitchFamily="50" charset="-128"/>
              <a:ea typeface="ＭＳ Ｐゴシック" panose="020B0600070205080204" pitchFamily="50" charset="-128"/>
            </a:rPr>
            <a:t>5.9</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今後も引き続き給与の適正管理に努める。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142118</xdr:rowOff>
    </xdr:from>
    <xdr:to>
      <xdr:col>81</xdr:col>
      <xdr:colOff>44450</xdr:colOff>
      <xdr:row>89</xdr:row>
      <xdr:rowOff>150284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8118"/>
          <a:ext cx="0" cy="155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57045</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142118</xdr:rowOff>
    </xdr:from>
    <xdr:to>
      <xdr:col>81</xdr:col>
      <xdr:colOff>133350</xdr:colOff>
      <xdr:row>80</xdr:row>
      <xdr:rowOff>142118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86482</xdr:rowOff>
    </xdr:from>
    <xdr:to>
      <xdr:col>81</xdr:col>
      <xdr:colOff>44450</xdr:colOff>
      <xdr:row>82</xdr:row>
      <xdr:rowOff>86482</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414538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67932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641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86482</xdr:rowOff>
    </xdr:from>
    <xdr:to>
      <xdr:col>77</xdr:col>
      <xdr:colOff>44450</xdr:colOff>
      <xdr:row>82</xdr:row>
      <xdr:rowOff>143934</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4145382"/>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170741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743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143934</xdr:rowOff>
    </xdr:from>
    <xdr:to>
      <xdr:col>72</xdr:col>
      <xdr:colOff>203200</xdr:colOff>
      <xdr:row>82</xdr:row>
      <xdr:rowOff>155423</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202834"/>
          <a:ext cx="889000" cy="1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10782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155423</xdr:rowOff>
    </xdr:from>
    <xdr:to>
      <xdr:col>68</xdr:col>
      <xdr:colOff>152400</xdr:colOff>
      <xdr:row>83</xdr:row>
      <xdr:rowOff>29936</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214323"/>
          <a:ext cx="889000" cy="4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95855</xdr:rowOff>
    </xdr:from>
    <xdr:to>
      <xdr:col>68</xdr:col>
      <xdr:colOff>203200</xdr:colOff>
      <xdr:row>86</xdr:row>
      <xdr:rowOff>26005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10782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141816</xdr:rowOff>
    </xdr:from>
    <xdr:to>
      <xdr:col>64</xdr:col>
      <xdr:colOff>152400</xdr:colOff>
      <xdr:row>86</xdr:row>
      <xdr:rowOff>71966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56743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801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35682</xdr:rowOff>
    </xdr:from>
    <xdr:to>
      <xdr:col>81</xdr:col>
      <xdr:colOff>95250</xdr:colOff>
      <xdr:row>82</xdr:row>
      <xdr:rowOff>137282</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094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52209</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393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35682</xdr:rowOff>
    </xdr:from>
    <xdr:to>
      <xdr:col>77</xdr:col>
      <xdr:colOff>95250</xdr:colOff>
      <xdr:row>82</xdr:row>
      <xdr:rowOff>137282</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094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147459</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38634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93134</xdr:rowOff>
    </xdr:from>
    <xdr:to>
      <xdr:col>73</xdr:col>
      <xdr:colOff>44450</xdr:colOff>
      <xdr:row>83</xdr:row>
      <xdr:rowOff>23284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15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33461</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3920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104623</xdr:rowOff>
    </xdr:from>
    <xdr:to>
      <xdr:col>68</xdr:col>
      <xdr:colOff>203200</xdr:colOff>
      <xdr:row>83</xdr:row>
      <xdr:rowOff>34773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16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44950</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3932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150586</xdr:rowOff>
    </xdr:from>
    <xdr:to>
      <xdr:col>64</xdr:col>
      <xdr:colOff>152400</xdr:colOff>
      <xdr:row>83</xdr:row>
      <xdr:rowOff>80736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2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90913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3978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11.22</a:t>
          </a:r>
          <a:r>
            <a:rPr kumimoji="1" lang="ja-JP" altLang="en-US" sz="1300">
              <a:latin typeface="ＭＳ Ｐゴシック" panose="020B0600070205080204" pitchFamily="50" charset="-128"/>
              <a:ea typeface="ＭＳ Ｐゴシック" panose="020B0600070205080204" pitchFamily="50" charset="-128"/>
            </a:rPr>
            <a:t>人と、類似団体平均より</a:t>
          </a:r>
          <a:r>
            <a:rPr kumimoji="1" lang="en-US" altLang="ja-JP" sz="1300">
              <a:latin typeface="ＭＳ Ｐゴシック" panose="020B0600070205080204" pitchFamily="50" charset="-128"/>
              <a:ea typeface="ＭＳ Ｐゴシック" panose="020B0600070205080204" pitchFamily="50" charset="-128"/>
            </a:rPr>
            <a:t>3.29</a:t>
          </a:r>
          <a:r>
            <a:rPr kumimoji="1" lang="ja-JP" altLang="en-US" sz="1300">
              <a:latin typeface="ＭＳ Ｐゴシック" panose="020B0600070205080204" pitchFamily="50" charset="-128"/>
              <a:ea typeface="ＭＳ Ｐゴシック" panose="020B0600070205080204" pitchFamily="50" charset="-128"/>
            </a:rPr>
            <a:t>人少ない職員数となっている。</a:t>
          </a:r>
        </a:p>
        <a:p>
          <a:r>
            <a:rPr kumimoji="1" lang="ja-JP" altLang="en-US" sz="1300">
              <a:latin typeface="ＭＳ Ｐゴシック" panose="020B0600070205080204" pitchFamily="50" charset="-128"/>
              <a:ea typeface="ＭＳ Ｐゴシック" panose="020B0600070205080204" pitchFamily="50" charset="-128"/>
            </a:rPr>
            <a:t>　今後も事務分掌見直しによる職員配置の適正化により、適正な定員管理に努める。</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131699</xdr:rowOff>
    </xdr:from>
    <xdr:to>
      <xdr:col>81</xdr:col>
      <xdr:colOff>44450</xdr:colOff>
      <xdr:row>66</xdr:row>
      <xdr:rowOff>166201</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247249"/>
          <a:ext cx="0" cy="1234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138278</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5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166201</xdr:rowOff>
    </xdr:from>
    <xdr:to>
      <xdr:col>81</xdr:col>
      <xdr:colOff>133350</xdr:colOff>
      <xdr:row>66</xdr:row>
      <xdr:rowOff>166201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46626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131699</xdr:rowOff>
    </xdr:from>
    <xdr:to>
      <xdr:col>81</xdr:col>
      <xdr:colOff>133350</xdr:colOff>
      <xdr:row>59</xdr:row>
      <xdr:rowOff>131699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24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32512</xdr:rowOff>
    </xdr:from>
    <xdr:to>
      <xdr:col>81</xdr:col>
      <xdr:colOff>44450</xdr:colOff>
      <xdr:row>61</xdr:row>
      <xdr:rowOff>39751</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6179800" y="10490962"/>
          <a:ext cx="8382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46965</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6768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74888</xdr:rowOff>
    </xdr:from>
    <xdr:to>
      <xdr:col>81</xdr:col>
      <xdr:colOff>95250</xdr:colOff>
      <xdr:row>63</xdr:row>
      <xdr:rowOff>5038</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70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32512</xdr:rowOff>
    </xdr:from>
    <xdr:to>
      <xdr:col>77</xdr:col>
      <xdr:colOff>44450</xdr:colOff>
      <xdr:row>61</xdr:row>
      <xdr:rowOff>39751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490962"/>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48344</xdr:rowOff>
    </xdr:from>
    <xdr:to>
      <xdr:col>77</xdr:col>
      <xdr:colOff>95250</xdr:colOff>
      <xdr:row>62</xdr:row>
      <xdr:rowOff>149944</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134721</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764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10795</xdr:rowOff>
    </xdr:from>
    <xdr:to>
      <xdr:col>72</xdr:col>
      <xdr:colOff>203200</xdr:colOff>
      <xdr:row>61</xdr:row>
      <xdr:rowOff>32512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469245"/>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21802</xdr:rowOff>
    </xdr:from>
    <xdr:to>
      <xdr:col>73</xdr:col>
      <xdr:colOff>44450</xdr:colOff>
      <xdr:row>62</xdr:row>
      <xdr:rowOff>123402</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108179</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738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162137</xdr:rowOff>
    </xdr:from>
    <xdr:to>
      <xdr:col>68</xdr:col>
      <xdr:colOff>152400</xdr:colOff>
      <xdr:row>61</xdr:row>
      <xdr:rowOff>10795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44913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18584</xdr:rowOff>
    </xdr:from>
    <xdr:to>
      <xdr:col>68</xdr:col>
      <xdr:colOff>203200</xdr:colOff>
      <xdr:row>62</xdr:row>
      <xdr:rowOff>120184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104961</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734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153839</xdr:rowOff>
    </xdr:from>
    <xdr:to>
      <xdr:col>64</xdr:col>
      <xdr:colOff>152400</xdr:colOff>
      <xdr:row>62</xdr:row>
      <xdr:rowOff>83989</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612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68766</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698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153162</xdr:rowOff>
    </xdr:from>
    <xdr:to>
      <xdr:col>81</xdr:col>
      <xdr:colOff>95250</xdr:colOff>
      <xdr:row>61</xdr:row>
      <xdr:rowOff>83312</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44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169689</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285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160401</xdr:rowOff>
    </xdr:from>
    <xdr:to>
      <xdr:col>77</xdr:col>
      <xdr:colOff>95250</xdr:colOff>
      <xdr:row>61</xdr:row>
      <xdr:rowOff>90551</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447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100728</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2162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153162</xdr:rowOff>
    </xdr:from>
    <xdr:to>
      <xdr:col>73</xdr:col>
      <xdr:colOff>44450</xdr:colOff>
      <xdr:row>61</xdr:row>
      <xdr:rowOff>83312</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44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93489</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209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131445</xdr:rowOff>
    </xdr:from>
    <xdr:to>
      <xdr:col>68</xdr:col>
      <xdr:colOff>203200</xdr:colOff>
      <xdr:row>61</xdr:row>
      <xdr:rowOff>61595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41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71772</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187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111337</xdr:rowOff>
    </xdr:from>
    <xdr:to>
      <xdr:col>64</xdr:col>
      <xdr:colOff>152400</xdr:colOff>
      <xdr:row>61</xdr:row>
      <xdr:rowOff>41487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39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51664</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167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類似団体と比べ健全ではあるものの、前年度と比べて</a:t>
          </a:r>
          <a:r>
            <a:rPr kumimoji="1" lang="en-US" altLang="ja-JP" sz="1200">
              <a:latin typeface="ＭＳ Ｐゴシック" panose="020B0600070205080204" pitchFamily="50" charset="-128"/>
              <a:ea typeface="ＭＳ Ｐゴシック" panose="020B0600070205080204" pitchFamily="50" charset="-128"/>
            </a:rPr>
            <a:t>0.4</a:t>
          </a:r>
          <a:r>
            <a:rPr kumimoji="1" lang="ja-JP" altLang="en-US" sz="1200">
              <a:latin typeface="ＭＳ Ｐゴシック" panose="020B0600070205080204" pitchFamily="50" charset="-128"/>
              <a:ea typeface="ＭＳ Ｐゴシック" panose="020B0600070205080204" pitchFamily="50" charset="-128"/>
            </a:rPr>
            <a:t>ポイントの増加となった。主な理由は繰上償還額を除いた公債費は前年度から</a:t>
          </a:r>
          <a:r>
            <a:rPr kumimoji="1" lang="en-US" altLang="ja-JP" sz="1200">
              <a:latin typeface="ＭＳ Ｐゴシック" panose="020B0600070205080204" pitchFamily="50" charset="-128"/>
              <a:ea typeface="ＭＳ Ｐゴシック" panose="020B0600070205080204" pitchFamily="50" charset="-128"/>
            </a:rPr>
            <a:t>2,474</a:t>
          </a:r>
          <a:r>
            <a:rPr kumimoji="1" lang="ja-JP" altLang="en-US" sz="1200">
              <a:latin typeface="ＭＳ Ｐゴシック" panose="020B0600070205080204" pitchFamily="50" charset="-128"/>
              <a:ea typeface="ＭＳ Ｐゴシック" panose="020B0600070205080204" pitchFamily="50" charset="-128"/>
            </a:rPr>
            <a:t>千円の増とほぼ横ばいであるものの、普通交付税の基準財政需要額に算入される公債費について、過去に繰上償還を行い基準財政需要額に算入されていた、臨時財政対策債（平成</a:t>
          </a:r>
          <a:r>
            <a:rPr kumimoji="1" lang="en-US" altLang="ja-JP" sz="1200">
              <a:latin typeface="ＭＳ Ｐゴシック" panose="020B0600070205080204" pitchFamily="50" charset="-128"/>
              <a:ea typeface="ＭＳ Ｐゴシック" panose="020B0600070205080204" pitchFamily="50" charset="-128"/>
            </a:rPr>
            <a:t>15</a:t>
          </a:r>
          <a:r>
            <a:rPr kumimoji="1" lang="ja-JP" altLang="en-US" sz="1200">
              <a:latin typeface="ＭＳ Ｐゴシック" panose="020B0600070205080204" pitchFamily="50" charset="-128"/>
              <a:ea typeface="ＭＳ Ｐゴシック" panose="020B0600070205080204" pitchFamily="50" charset="-128"/>
            </a:rPr>
            <a:t>年度債）の算入終了などにより、令和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年度の算入額が前年度より</a:t>
          </a:r>
          <a:r>
            <a:rPr kumimoji="1" lang="en-US" altLang="ja-JP" sz="1200">
              <a:latin typeface="ＭＳ Ｐゴシック" panose="020B0600070205080204" pitchFamily="50" charset="-128"/>
              <a:ea typeface="ＭＳ Ｐゴシック" panose="020B0600070205080204" pitchFamily="50" charset="-128"/>
            </a:rPr>
            <a:t>29,138</a:t>
          </a:r>
          <a:r>
            <a:rPr kumimoji="1" lang="ja-JP" altLang="en-US" sz="1200">
              <a:latin typeface="ＭＳ Ｐゴシック" panose="020B0600070205080204" pitchFamily="50" charset="-128"/>
              <a:ea typeface="ＭＳ Ｐゴシック" panose="020B0600070205080204" pitchFamily="50" charset="-128"/>
            </a:rPr>
            <a:t>千円の減となったため、数値が悪化したものである。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今後も、建設事業の必要性や規模の見直し、繰上償還等により、なお一層の健全化を図っていく。</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69596</xdr:rowOff>
    </xdr:from>
    <xdr:to>
      <xdr:col>81</xdr:col>
      <xdr:colOff>44450</xdr:colOff>
      <xdr:row>45</xdr:row>
      <xdr:rowOff>109474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24179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155973</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69596</xdr:rowOff>
    </xdr:from>
    <xdr:to>
      <xdr:col>81</xdr:col>
      <xdr:colOff>133350</xdr:colOff>
      <xdr:row>36</xdr:row>
      <xdr:rowOff>69596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24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33274</xdr:rowOff>
    </xdr:from>
    <xdr:to>
      <xdr:col>81</xdr:col>
      <xdr:colOff>44450</xdr:colOff>
      <xdr:row>37</xdr:row>
      <xdr:rowOff>71882</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6376924"/>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125493</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983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33274</xdr:rowOff>
    </xdr:from>
    <xdr:to>
      <xdr:col>77</xdr:col>
      <xdr:colOff>44450</xdr:colOff>
      <xdr:row>37</xdr:row>
      <xdr:rowOff>42926</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5290800" y="637692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143764</xdr:rowOff>
    </xdr:from>
    <xdr:to>
      <xdr:col>77</xdr:col>
      <xdr:colOff>95250</xdr:colOff>
      <xdr:row>41</xdr:row>
      <xdr:rowOff>73914</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58691</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088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42926</xdr:rowOff>
    </xdr:from>
    <xdr:to>
      <xdr:col>72</xdr:col>
      <xdr:colOff>203200</xdr:colOff>
      <xdr:row>37</xdr:row>
      <xdr:rowOff>62230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4401800" y="6386576"/>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134112</xdr:rowOff>
    </xdr:from>
    <xdr:to>
      <xdr:col>73</xdr:col>
      <xdr:colOff>44450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49039</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07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62230</xdr:rowOff>
    </xdr:from>
    <xdr:to>
      <xdr:col>68</xdr:col>
      <xdr:colOff>152400</xdr:colOff>
      <xdr:row>37</xdr:row>
      <xdr:rowOff>81534</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6405880"/>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68343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09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124460</xdr:rowOff>
    </xdr:from>
    <xdr:to>
      <xdr:col>64</xdr:col>
      <xdr:colOff>152400</xdr:colOff>
      <xdr:row>41</xdr:row>
      <xdr:rowOff>54610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39387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21082</xdr:rowOff>
    </xdr:from>
    <xdr:to>
      <xdr:col>81</xdr:col>
      <xdr:colOff>95250</xdr:colOff>
      <xdr:row>37</xdr:row>
      <xdr:rowOff>122682</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6364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37609</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20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153924</xdr:rowOff>
    </xdr:from>
    <xdr:to>
      <xdr:col>77</xdr:col>
      <xdr:colOff>95250</xdr:colOff>
      <xdr:row>37</xdr:row>
      <xdr:rowOff>84074</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94251</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163576</xdr:rowOff>
    </xdr:from>
    <xdr:to>
      <xdr:col>73</xdr:col>
      <xdr:colOff>44450</xdr:colOff>
      <xdr:row>37</xdr:row>
      <xdr:rowOff>93726</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6335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103903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10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11430</xdr:rowOff>
    </xdr:from>
    <xdr:to>
      <xdr:col>68</xdr:col>
      <xdr:colOff>203200</xdr:colOff>
      <xdr:row>37</xdr:row>
      <xdr:rowOff>113030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123207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12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30734</xdr:rowOff>
    </xdr:from>
    <xdr:to>
      <xdr:col>64</xdr:col>
      <xdr:colOff>152400</xdr:colOff>
      <xdr:row>37</xdr:row>
      <xdr:rowOff>132334</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637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142511</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143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基準財政需要額見込額の増（</a:t>
          </a:r>
          <a:r>
            <a:rPr kumimoji="1" lang="en-US" altLang="ja-JP" sz="1300">
              <a:latin typeface="ＭＳ Ｐゴシック" panose="020B0600070205080204" pitchFamily="50" charset="-128"/>
              <a:ea typeface="ＭＳ Ｐゴシック" panose="020B0600070205080204" pitchFamily="50" charset="-128"/>
            </a:rPr>
            <a:t>+498</a:t>
          </a:r>
          <a:r>
            <a:rPr kumimoji="1" lang="ja-JP" altLang="en-US" sz="1300">
              <a:latin typeface="ＭＳ Ｐゴシック" panose="020B0600070205080204" pitchFamily="50" charset="-128"/>
              <a:ea typeface="ＭＳ Ｐゴシック" panose="020B0600070205080204" pitchFamily="50" charset="-128"/>
            </a:rPr>
            <a:t>百万円）や公営企業債繰入見込額の減（△</a:t>
          </a:r>
          <a:r>
            <a:rPr kumimoji="1" lang="en-US" altLang="ja-JP" sz="1300">
              <a:latin typeface="ＭＳ Ｐゴシック" panose="020B0600070205080204" pitchFamily="50" charset="-128"/>
              <a:ea typeface="ＭＳ Ｐゴシック" panose="020B0600070205080204" pitchFamily="50" charset="-128"/>
            </a:rPr>
            <a:t>113</a:t>
          </a:r>
          <a:r>
            <a:rPr kumimoji="1" lang="ja-JP" altLang="en-US" sz="1300">
              <a:latin typeface="ＭＳ Ｐゴシック" panose="020B0600070205080204" pitchFamily="50" charset="-128"/>
              <a:ea typeface="ＭＳ Ｐゴシック" panose="020B0600070205080204" pitchFamily="50" charset="-128"/>
            </a:rPr>
            <a:t>百万円）など数値の好転要因もあるものの、地方債の現在高の増（＋</a:t>
          </a:r>
          <a:r>
            <a:rPr kumimoji="1" lang="en-US" altLang="ja-JP" sz="1300">
              <a:latin typeface="ＭＳ Ｐゴシック" panose="020B0600070205080204" pitchFamily="50" charset="-128"/>
              <a:ea typeface="ＭＳ Ｐゴシック" panose="020B0600070205080204" pitchFamily="50" charset="-128"/>
            </a:rPr>
            <a:t>1,004,038</a:t>
          </a:r>
          <a:r>
            <a:rPr kumimoji="1" lang="ja-JP" altLang="en-US" sz="1300">
              <a:latin typeface="ＭＳ Ｐゴシック" panose="020B0600070205080204" pitchFamily="50" charset="-128"/>
              <a:ea typeface="ＭＳ Ｐゴシック" panose="020B0600070205080204" pitchFamily="50" charset="-128"/>
            </a:rPr>
            <a:t>千円）や退職手当負担見込額の増（＋</a:t>
          </a:r>
          <a:r>
            <a:rPr kumimoji="1" lang="en-US" altLang="ja-JP" sz="1300">
              <a:latin typeface="ＭＳ Ｐゴシック" panose="020B0600070205080204" pitchFamily="50" charset="-128"/>
              <a:ea typeface="ＭＳ Ｐゴシック" panose="020B0600070205080204" pitchFamily="50" charset="-128"/>
            </a:rPr>
            <a:t>12,843</a:t>
          </a:r>
          <a:r>
            <a:rPr kumimoji="1" lang="ja-JP" altLang="en-US" sz="1300">
              <a:latin typeface="ＭＳ Ｐゴシック" panose="020B0600070205080204" pitchFamily="50" charset="-128"/>
              <a:ea typeface="ＭＳ Ｐゴシック" panose="020B0600070205080204" pitchFamily="50" charset="-128"/>
            </a:rPr>
            <a:t>千円）など将来負担額が大きく増加したことにより、前年度数値より悪化したものである。（</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210.8</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193.7</a:t>
          </a:r>
          <a:r>
            <a:rPr kumimoji="1" lang="ja-JP" altLang="en-US" sz="1300">
              <a:latin typeface="ＭＳ Ｐゴシック" panose="020B0600070205080204" pitchFamily="50" charset="-128"/>
              <a:ea typeface="ＭＳ Ｐゴシック" panose="020B0600070205080204" pitchFamily="50" charset="-128"/>
            </a:rPr>
            <a:t>％）</a:t>
          </a:r>
        </a:p>
        <a:p>
          <a:r>
            <a:rPr kumimoji="1" lang="ja-JP" altLang="en-US" sz="1300">
              <a:latin typeface="ＭＳ Ｐゴシック" panose="020B0600070205080204" pitchFamily="50" charset="-128"/>
              <a:ea typeface="ＭＳ Ｐゴシック" panose="020B0600070205080204" pitchFamily="50" charset="-128"/>
            </a:rPr>
            <a:t>　今後も公債費等義務的経費の削減を中心に行財政改革を進め、財政の健全化に努める。</a:t>
          </a: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106363</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790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78440</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2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106363</xdr:rowOff>
    </xdr:from>
    <xdr:to>
      <xdr:col>81</xdr:col>
      <xdr:colOff>133350</xdr:colOff>
      <xdr:row>23</xdr:row>
      <xdr:rowOff>106363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49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徳島県海陽町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8,199
7,973
327.67
9,810,860
9,348,775
404,379
5,002,273
6,898,773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これまでの定員適正化計画に基づき定員管理等に取り組んできた結果、人件費にかかる経常収支比率は低い水準であり、類似団体平均と比較すると</a:t>
          </a:r>
          <a:r>
            <a:rPr kumimoji="1" lang="en-US" altLang="ja-JP" sz="1300">
              <a:latin typeface="ＭＳ Ｐゴシック" panose="020B0600070205080204" pitchFamily="50" charset="-128"/>
              <a:ea typeface="ＭＳ Ｐゴシック" panose="020B0600070205080204" pitchFamily="50" charset="-128"/>
            </a:rPr>
            <a:t>4.1</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しかし、一部事務組合負担金に係る人件費に準ずる費用については、人口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人当たりの決算額が類似団体と比較して高い水準にあることから、これらを含めた人件費関係経費全体について、削減していく必要がある。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24880"/>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110507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2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58420</xdr:rowOff>
    </xdr:from>
    <xdr:to>
      <xdr:col>24</xdr:col>
      <xdr:colOff>25400</xdr:colOff>
      <xdr:row>36</xdr:row>
      <xdr:rowOff>81280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306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18559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62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17272</xdr:rowOff>
    </xdr:from>
    <xdr:to>
      <xdr:col>19</xdr:col>
      <xdr:colOff>187325</xdr:colOff>
      <xdr:row>36</xdr:row>
      <xdr:rowOff>58420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18947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5334</xdr:rowOff>
    </xdr:from>
    <xdr:to>
      <xdr:col>20</xdr:col>
      <xdr:colOff>38100</xdr:colOff>
      <xdr:row>37</xdr:row>
      <xdr:rowOff>106934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91711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35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124714</xdr:rowOff>
    </xdr:from>
    <xdr:to>
      <xdr:col>15</xdr:col>
      <xdr:colOff>98425</xdr:colOff>
      <xdr:row>36</xdr:row>
      <xdr:rowOff>17272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2546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5334</xdr:rowOff>
    </xdr:from>
    <xdr:to>
      <xdr:col>15</xdr:col>
      <xdr:colOff>149225</xdr:colOff>
      <xdr:row>37</xdr:row>
      <xdr:rowOff>106934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91711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124714</xdr:rowOff>
    </xdr:from>
    <xdr:to>
      <xdr:col>11</xdr:col>
      <xdr:colOff>9525</xdr:colOff>
      <xdr:row>36</xdr:row>
      <xdr:rowOff>62992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25464"/>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146575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30480</xdr:rowOff>
    </xdr:from>
    <xdr:to>
      <xdr:col>24</xdr:col>
      <xdr:colOff>76200</xdr:colOff>
      <xdr:row>36</xdr:row>
      <xdr:rowOff>132080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47007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7620</xdr:rowOff>
    </xdr:from>
    <xdr:to>
      <xdr:col>20</xdr:col>
      <xdr:colOff>38100</xdr:colOff>
      <xdr:row>36</xdr:row>
      <xdr:rowOff>109220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119397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48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137922</xdr:rowOff>
    </xdr:from>
    <xdr:to>
      <xdr:col>15</xdr:col>
      <xdr:colOff>149225</xdr:colOff>
      <xdr:row>36</xdr:row>
      <xdr:rowOff>68072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78249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0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73914</xdr:rowOff>
    </xdr:from>
    <xdr:to>
      <xdr:col>11</xdr:col>
      <xdr:colOff>60325</xdr:colOff>
      <xdr:row>36</xdr:row>
      <xdr:rowOff>4064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07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14241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43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12192</xdr:rowOff>
    </xdr:from>
    <xdr:to>
      <xdr:col>6</xdr:col>
      <xdr:colOff>171450</xdr:colOff>
      <xdr:row>36</xdr:row>
      <xdr:rowOff>113792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123969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5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類似団体平均より</a:t>
          </a:r>
          <a:r>
            <a:rPr kumimoji="1" lang="en-US" altLang="ja-JP" sz="1200">
              <a:latin typeface="ＭＳ Ｐゴシック" panose="020B0600070205080204" pitchFamily="50" charset="-128"/>
              <a:ea typeface="ＭＳ Ｐゴシック" panose="020B0600070205080204" pitchFamily="50" charset="-128"/>
            </a:rPr>
            <a:t>2.0</a:t>
          </a:r>
          <a:r>
            <a:rPr kumimoji="1" lang="ja-JP" altLang="en-US" sz="1200">
              <a:latin typeface="ＭＳ Ｐゴシック" panose="020B0600070205080204" pitchFamily="50" charset="-128"/>
              <a:ea typeface="ＭＳ Ｐゴシック" panose="020B0600070205080204" pitchFamily="50" charset="-128"/>
            </a:rPr>
            <a:t>ポイント上回っており、前年度と比較し</a:t>
          </a:r>
          <a:r>
            <a:rPr kumimoji="1" lang="en-US" altLang="ja-JP" sz="1200">
              <a:latin typeface="ＭＳ Ｐゴシック" panose="020B0600070205080204" pitchFamily="50" charset="-128"/>
              <a:ea typeface="ＭＳ Ｐゴシック" panose="020B0600070205080204" pitchFamily="50" charset="-128"/>
            </a:rPr>
            <a:t>0.9</a:t>
          </a:r>
          <a:r>
            <a:rPr kumimoji="1" lang="ja-JP" altLang="en-US" sz="1200">
              <a:latin typeface="ＭＳ Ｐゴシック" panose="020B0600070205080204" pitchFamily="50" charset="-128"/>
              <a:ea typeface="ＭＳ Ｐゴシック" panose="020B0600070205080204" pitchFamily="50" charset="-128"/>
            </a:rPr>
            <a:t>ポイント増加している。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前年度比較で増加している要因は、漁火の森・宍喰温泉施設指定管理料の皆増（</a:t>
          </a:r>
          <a:r>
            <a:rPr kumimoji="1" lang="en-US" altLang="ja-JP" sz="1200">
              <a:latin typeface="ＭＳ Ｐゴシック" panose="020B0600070205080204" pitchFamily="50" charset="-128"/>
              <a:ea typeface="ＭＳ Ｐゴシック" panose="020B0600070205080204" pitchFamily="50" charset="-128"/>
            </a:rPr>
            <a:t>+35</a:t>
          </a:r>
          <a:r>
            <a:rPr kumimoji="1" lang="ja-JP" altLang="en-US" sz="1200">
              <a:latin typeface="ＭＳ Ｐゴシック" panose="020B0600070205080204" pitchFamily="50" charset="-128"/>
              <a:ea typeface="ＭＳ Ｐゴシック" panose="020B0600070205080204" pitchFamily="50" charset="-128"/>
            </a:rPr>
            <a:t>百万）、物価高に伴う光熱水費の増（</a:t>
          </a:r>
          <a:r>
            <a:rPr kumimoji="1" lang="en-US" altLang="ja-JP" sz="1200">
              <a:latin typeface="ＭＳ Ｐゴシック" panose="020B0600070205080204" pitchFamily="50" charset="-128"/>
              <a:ea typeface="ＭＳ Ｐゴシック" panose="020B0600070205080204" pitchFamily="50" charset="-128"/>
            </a:rPr>
            <a:t>+11</a:t>
          </a:r>
          <a:r>
            <a:rPr kumimoji="1" lang="ja-JP" altLang="en-US" sz="1200">
              <a:latin typeface="ＭＳ Ｐゴシック" panose="020B0600070205080204" pitchFamily="50" charset="-128"/>
              <a:ea typeface="ＭＳ Ｐゴシック" panose="020B0600070205080204" pitchFamily="50" charset="-128"/>
            </a:rPr>
            <a:t>百万円）によるものであり、類似団体より高い水準にあるのは、</a:t>
          </a:r>
          <a:r>
            <a:rPr kumimoji="1" lang="en-US" altLang="ja-JP" sz="1200">
              <a:latin typeface="ＭＳ Ｐゴシック" panose="020B0600070205080204" pitchFamily="50" charset="-128"/>
              <a:ea typeface="ＭＳ Ｐゴシック" panose="020B0600070205080204" pitchFamily="50" charset="-128"/>
            </a:rPr>
            <a:t>R3</a:t>
          </a:r>
          <a:r>
            <a:rPr kumimoji="1" lang="ja-JP" altLang="en-US" sz="1200">
              <a:latin typeface="ＭＳ Ｐゴシック" panose="020B0600070205080204" pitchFamily="50" charset="-128"/>
              <a:ea typeface="ＭＳ Ｐゴシック" panose="020B0600070205080204" pitchFamily="50" charset="-128"/>
            </a:rPr>
            <a:t>年度から開始した給食業務の外部委託の影響によるものである。</a:t>
          </a:r>
        </a:p>
        <a:p>
          <a:r>
            <a:rPr kumimoji="1" lang="ja-JP" altLang="en-US" sz="1200">
              <a:latin typeface="ＭＳ Ｐゴシック" panose="020B0600070205080204" pitchFamily="50" charset="-128"/>
              <a:ea typeface="ＭＳ Ｐゴシック" panose="020B0600070205080204" pitchFamily="50" charset="-128"/>
            </a:rPr>
            <a:t>　今後も、海陽町行財政改革プランに基づき経費の節減に努め、より一層の適正化を図る。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47015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102887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3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156227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47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62230</xdr:rowOff>
    </xdr:from>
    <xdr:to>
      <xdr:col>82</xdr:col>
      <xdr:colOff>107950</xdr:colOff>
      <xdr:row>16</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80543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157497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557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27940</xdr:rowOff>
    </xdr:from>
    <xdr:to>
      <xdr:col>78</xdr:col>
      <xdr:colOff>69850</xdr:colOff>
      <xdr:row>16</xdr:row>
      <xdr:rowOff>62230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7711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73677</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47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161290</xdr:rowOff>
    </xdr:from>
    <xdr:to>
      <xdr:col>73</xdr:col>
      <xdr:colOff>180975</xdr:colOff>
      <xdr:row>16</xdr:row>
      <xdr:rowOff>27940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7330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69867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470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127000</xdr:rowOff>
    </xdr:from>
    <xdr:to>
      <xdr:col>69</xdr:col>
      <xdr:colOff>92075</xdr:colOff>
      <xdr:row>15</xdr:row>
      <xdr:rowOff>161290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269875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24147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424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99060</xdr:rowOff>
    </xdr:from>
    <xdr:to>
      <xdr:col>65</xdr:col>
      <xdr:colOff>53975</xdr:colOff>
      <xdr:row>16</xdr:row>
      <xdr:rowOff>29210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67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13987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75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45720</xdr:rowOff>
    </xdr:from>
    <xdr:to>
      <xdr:col>82</xdr:col>
      <xdr:colOff>158750</xdr:colOff>
      <xdr:row>16</xdr:row>
      <xdr:rowOff>147320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78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17797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76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11430</xdr:rowOff>
    </xdr:from>
    <xdr:to>
      <xdr:col>78</xdr:col>
      <xdr:colOff>120650</xdr:colOff>
      <xdr:row>16</xdr:row>
      <xdr:rowOff>113030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75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97807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8410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148590</xdr:rowOff>
    </xdr:from>
    <xdr:to>
      <xdr:col>74</xdr:col>
      <xdr:colOff>31750</xdr:colOff>
      <xdr:row>16</xdr:row>
      <xdr:rowOff>78740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72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63517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110490</xdr:rowOff>
    </xdr:from>
    <xdr:to>
      <xdr:col>69</xdr:col>
      <xdr:colOff>142875</xdr:colOff>
      <xdr:row>16</xdr:row>
      <xdr:rowOff>40640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68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25417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76200</xdr:rowOff>
    </xdr:from>
    <xdr:to>
      <xdr:col>65</xdr:col>
      <xdr:colOff>53975</xdr:colOff>
      <xdr:row>16</xdr:row>
      <xdr:rowOff>6350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64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16527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416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年度末で高齢者比率</a:t>
          </a:r>
          <a:r>
            <a:rPr kumimoji="1" lang="en-US" altLang="ja-JP" sz="1300">
              <a:latin typeface="ＭＳ Ｐゴシック" panose="020B0600070205080204" pitchFamily="50" charset="-128"/>
              <a:ea typeface="ＭＳ Ｐゴシック" panose="020B0600070205080204" pitchFamily="50" charset="-128"/>
            </a:rPr>
            <a:t>48.1</a:t>
          </a:r>
          <a:r>
            <a:rPr kumimoji="1" lang="ja-JP" altLang="en-US" sz="1300">
              <a:latin typeface="ＭＳ Ｐゴシック" panose="020B0600070205080204" pitchFamily="50" charset="-128"/>
              <a:ea typeface="ＭＳ Ｐゴシック" panose="020B0600070205080204" pitchFamily="50" charset="-128"/>
            </a:rPr>
            <a:t>％と少子高齢化が進む本町であるが、扶助費の経常収支比率は類似団体平均より</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ポイント低くなっている。</a:t>
          </a:r>
        </a:p>
        <a:p>
          <a:r>
            <a:rPr kumimoji="1" lang="ja-JP" altLang="en-US" sz="1300">
              <a:latin typeface="ＭＳ Ｐゴシック" panose="020B0600070205080204" pitchFamily="50" charset="-128"/>
              <a:ea typeface="ＭＳ Ｐゴシック" panose="020B0600070205080204" pitchFamily="50" charset="-128"/>
            </a:rPr>
            <a:t>　国レベルで社会保障関係経費の増加が見込まれるなか、本町では保健、医療、介護に関し包括的に取組を行っており、今後も更なる充実を図り、関係機関等と連携し扶助費の抑制に努める。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50800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043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165100</xdr:rowOff>
    </xdr:from>
    <xdr:to>
      <xdr:col>24</xdr:col>
      <xdr:colOff>25400</xdr:colOff>
      <xdr:row>54</xdr:row>
      <xdr:rowOff>31750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987800" y="92519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67327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165100</xdr:rowOff>
    </xdr:from>
    <xdr:to>
      <xdr:col>19</xdr:col>
      <xdr:colOff>187325</xdr:colOff>
      <xdr:row>54</xdr:row>
      <xdr:rowOff>31750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098800" y="92519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143527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57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146050</xdr:rowOff>
    </xdr:from>
    <xdr:to>
      <xdr:col>15</xdr:col>
      <xdr:colOff>98425</xdr:colOff>
      <xdr:row>53</xdr:row>
      <xdr:rowOff>165100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209800" y="92329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146050</xdr:rowOff>
    </xdr:from>
    <xdr:to>
      <xdr:col>11</xdr:col>
      <xdr:colOff>9525</xdr:colOff>
      <xdr:row>54</xdr:row>
      <xdr:rowOff>31750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92329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124477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114300</xdr:rowOff>
    </xdr:from>
    <xdr:to>
      <xdr:col>24</xdr:col>
      <xdr:colOff>76200</xdr:colOff>
      <xdr:row>54</xdr:row>
      <xdr:rowOff>44450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20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130827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04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152400</xdr:rowOff>
    </xdr:from>
    <xdr:to>
      <xdr:col>20</xdr:col>
      <xdr:colOff>38100</xdr:colOff>
      <xdr:row>54</xdr:row>
      <xdr:rowOff>82550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23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92727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9008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114300</xdr:rowOff>
    </xdr:from>
    <xdr:to>
      <xdr:col>15</xdr:col>
      <xdr:colOff>149225</xdr:colOff>
      <xdr:row>54</xdr:row>
      <xdr:rowOff>44450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20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54627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897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95250</xdr:rowOff>
    </xdr:from>
    <xdr:to>
      <xdr:col>11</xdr:col>
      <xdr:colOff>60325</xdr:colOff>
      <xdr:row>54</xdr:row>
      <xdr:rowOff>25400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895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152400</xdr:rowOff>
    </xdr:from>
    <xdr:to>
      <xdr:col>6</xdr:col>
      <xdr:colOff>171450</xdr:colOff>
      <xdr:row>54</xdr:row>
      <xdr:rowOff>82550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23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92727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00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その他に係る経常収支比率は類似団体平均を</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今後も国民健康保険及び介護保険の保険料の適正化を図り、普通会計の負担額を減らしていくよう努める。</a:t>
          </a: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27940</xdr:rowOff>
    </xdr:from>
    <xdr:to>
      <xdr:col>82</xdr:col>
      <xdr:colOff>107950</xdr:colOff>
      <xdr:row>60</xdr:row>
      <xdr:rowOff>165100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28624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114317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27940</xdr:rowOff>
    </xdr:from>
    <xdr:to>
      <xdr:col>82</xdr:col>
      <xdr:colOff>196850</xdr:colOff>
      <xdr:row>54</xdr:row>
      <xdr:rowOff>27940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28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62230</xdr:rowOff>
    </xdr:from>
    <xdr:to>
      <xdr:col>82</xdr:col>
      <xdr:colOff>107950</xdr:colOff>
      <xdr:row>58</xdr:row>
      <xdr:rowOff>81280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5671800" y="983488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13987</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786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35560</xdr:rowOff>
    </xdr:from>
    <xdr:to>
      <xdr:col>78</xdr:col>
      <xdr:colOff>69850</xdr:colOff>
      <xdr:row>58</xdr:row>
      <xdr:rowOff>81280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4782800" y="99796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15240</xdr:rowOff>
    </xdr:from>
    <xdr:to>
      <xdr:col>78</xdr:col>
      <xdr:colOff>120650</xdr:colOff>
      <xdr:row>58</xdr:row>
      <xdr:rowOff>116840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127017</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9728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35560</xdr:rowOff>
    </xdr:from>
    <xdr:to>
      <xdr:col>73</xdr:col>
      <xdr:colOff>180975</xdr:colOff>
      <xdr:row>58</xdr:row>
      <xdr:rowOff>43180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3893800" y="99796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45720</xdr:rowOff>
    </xdr:from>
    <xdr:to>
      <xdr:col>74</xdr:col>
      <xdr:colOff>31750</xdr:colOff>
      <xdr:row>58</xdr:row>
      <xdr:rowOff>147320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132097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1007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43180</xdr:rowOff>
    </xdr:from>
    <xdr:to>
      <xdr:col>69</xdr:col>
      <xdr:colOff>92075</xdr:colOff>
      <xdr:row>58</xdr:row>
      <xdr:rowOff>104140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004800" y="99872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xdr:rowOff>
    </xdr:from>
    <xdr:to>
      <xdr:col>69</xdr:col>
      <xdr:colOff>142875</xdr:colOff>
      <xdr:row>58</xdr:row>
      <xdr:rowOff>109220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93997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1003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144780</xdr:rowOff>
    </xdr:from>
    <xdr:to>
      <xdr:col>65</xdr:col>
      <xdr:colOff>53975</xdr:colOff>
      <xdr:row>59</xdr:row>
      <xdr:rowOff>74930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1008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59707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978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27957</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962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30480</xdr:rowOff>
    </xdr:from>
    <xdr:to>
      <xdr:col>78</xdr:col>
      <xdr:colOff>120650</xdr:colOff>
      <xdr:row>58</xdr:row>
      <xdr:rowOff>132080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997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116857</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10060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156210</xdr:rowOff>
    </xdr:from>
    <xdr:to>
      <xdr:col>74</xdr:col>
      <xdr:colOff>31750</xdr:colOff>
      <xdr:row>58</xdr:row>
      <xdr:rowOff>86360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96537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969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163830</xdr:rowOff>
    </xdr:from>
    <xdr:to>
      <xdr:col>69</xdr:col>
      <xdr:colOff>142875</xdr:colOff>
      <xdr:row>58</xdr:row>
      <xdr:rowOff>93980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993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104157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970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53340</xdr:rowOff>
    </xdr:from>
    <xdr:to>
      <xdr:col>65</xdr:col>
      <xdr:colOff>53975</xdr:colOff>
      <xdr:row>58</xdr:row>
      <xdr:rowOff>154940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999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165117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976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補助費の経常収支比率は類似団体平均を</a:t>
          </a:r>
          <a:r>
            <a:rPr kumimoji="1" lang="en-US" altLang="ja-JP" sz="1200">
              <a:latin typeface="ＭＳ Ｐゴシック" panose="020B0600070205080204" pitchFamily="50" charset="-128"/>
              <a:ea typeface="ＭＳ Ｐゴシック" panose="020B0600070205080204" pitchFamily="50" charset="-128"/>
            </a:rPr>
            <a:t>8.4</a:t>
          </a:r>
          <a:r>
            <a:rPr kumimoji="1" lang="ja-JP" altLang="en-US" sz="1200">
              <a:latin typeface="ＭＳ Ｐゴシック" panose="020B0600070205080204" pitchFamily="50" charset="-128"/>
              <a:ea typeface="ＭＳ Ｐゴシック" panose="020B0600070205080204" pitchFamily="50" charset="-128"/>
            </a:rPr>
            <a:t>ポイント上回り、前年度と比べると</a:t>
          </a:r>
          <a:r>
            <a:rPr kumimoji="1" lang="en-US" altLang="ja-JP" sz="1200">
              <a:latin typeface="ＭＳ Ｐゴシック" panose="020B0600070205080204" pitchFamily="50" charset="-128"/>
              <a:ea typeface="ＭＳ Ｐゴシック" panose="020B0600070205080204" pitchFamily="50" charset="-128"/>
            </a:rPr>
            <a:t>3.6</a:t>
          </a:r>
          <a:r>
            <a:rPr kumimoji="1" lang="ja-JP" altLang="en-US" sz="1200">
              <a:latin typeface="ＭＳ Ｐゴシック" panose="020B0600070205080204" pitchFamily="50" charset="-128"/>
              <a:ea typeface="ＭＳ Ｐゴシック" panose="020B0600070205080204" pitchFamily="50" charset="-128"/>
            </a:rPr>
            <a:t>ポイント高くなっている。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前年度比較で増加している要因は、下水道事業会計の法適用化による費目変更（繰出金から補助費等）等による増（</a:t>
          </a:r>
          <a:r>
            <a:rPr kumimoji="1" lang="en-US" altLang="ja-JP" sz="1200">
              <a:latin typeface="ＭＳ Ｐゴシック" panose="020B0600070205080204" pitchFamily="50" charset="-128"/>
              <a:ea typeface="ＭＳ Ｐゴシック" panose="020B0600070205080204" pitchFamily="50" charset="-128"/>
            </a:rPr>
            <a:t>+184</a:t>
          </a:r>
          <a:r>
            <a:rPr kumimoji="1" lang="ja-JP" altLang="en-US" sz="1200">
              <a:latin typeface="ＭＳ Ｐゴシック" panose="020B0600070205080204" pitchFamily="50" charset="-128"/>
              <a:ea typeface="ＭＳ Ｐゴシック" panose="020B0600070205080204" pitchFamily="50" charset="-128"/>
            </a:rPr>
            <a:t>百万）や海部消防組合負担金の増（</a:t>
          </a:r>
          <a:r>
            <a:rPr kumimoji="1" lang="en-US" altLang="ja-JP" sz="1200">
              <a:latin typeface="ＭＳ Ｐゴシック" panose="020B0600070205080204" pitchFamily="50" charset="-128"/>
              <a:ea typeface="ＭＳ Ｐゴシック" panose="020B0600070205080204" pitchFamily="50" charset="-128"/>
            </a:rPr>
            <a:t>+16</a:t>
          </a:r>
          <a:r>
            <a:rPr kumimoji="1" lang="ja-JP" altLang="en-US" sz="1200">
              <a:latin typeface="ＭＳ Ｐゴシック" panose="020B0600070205080204" pitchFamily="50" charset="-128"/>
              <a:ea typeface="ＭＳ Ｐゴシック" panose="020B0600070205080204" pitchFamily="50" charset="-128"/>
            </a:rPr>
            <a:t>百万円）によるものであり、類似団体より高い水準にあるのは、病院事業会計・下水道事業会計への繰出金や広域で行っている消防組合、衛生処理事務組合など一部事務組合への負担金の影響が考えられる。</a:t>
          </a:r>
        </a:p>
        <a:p>
          <a:r>
            <a:rPr kumimoji="1" lang="ja-JP" altLang="en-US" sz="1200">
              <a:latin typeface="ＭＳ Ｐゴシック" panose="020B0600070205080204" pitchFamily="50" charset="-128"/>
              <a:ea typeface="ＭＳ Ｐゴシック" panose="020B0600070205080204" pitchFamily="50" charset="-128"/>
            </a:rPr>
            <a:t>　今後は、病院事業・下水道事業の経営安定化や一部事務組合に対しても経費削減の努力を要請し、補助費の削減を図る。</a:t>
          </a: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10414</xdr:rowOff>
    </xdr:from>
    <xdr:to>
      <xdr:col>82</xdr:col>
      <xdr:colOff>107950</xdr:colOff>
      <xdr:row>41</xdr:row>
      <xdr:rowOff>106426</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601116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78503</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10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106426</xdr:rowOff>
    </xdr:from>
    <xdr:to>
      <xdr:col>82</xdr:col>
      <xdr:colOff>196850</xdr:colOff>
      <xdr:row>41</xdr:row>
      <xdr:rowOff>106426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13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96791</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10414</xdr:rowOff>
    </xdr:from>
    <xdr:to>
      <xdr:col>82</xdr:col>
      <xdr:colOff>196850</xdr:colOff>
      <xdr:row>35</xdr:row>
      <xdr:rowOff>10414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37846</xdr:rowOff>
    </xdr:from>
    <xdr:to>
      <xdr:col>82</xdr:col>
      <xdr:colOff>107950</xdr:colOff>
      <xdr:row>40</xdr:row>
      <xdr:rowOff>30988</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724396"/>
          <a:ext cx="8382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127017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299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145288</xdr:rowOff>
    </xdr:from>
    <xdr:to>
      <xdr:col>78</xdr:col>
      <xdr:colOff>69850</xdr:colOff>
      <xdr:row>39</xdr:row>
      <xdr:rowOff>37846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66038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525</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17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99568</xdr:rowOff>
    </xdr:from>
    <xdr:to>
      <xdr:col>73</xdr:col>
      <xdr:colOff>180975</xdr:colOff>
      <xdr:row>38</xdr:row>
      <xdr:rowOff>145288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61466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14478</xdr:rowOff>
    </xdr:from>
    <xdr:to>
      <xdr:col>74</xdr:col>
      <xdr:colOff>31750</xdr:colOff>
      <xdr:row>37</xdr:row>
      <xdr:rowOff>116078</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126255</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99568</xdr:rowOff>
    </xdr:from>
    <xdr:to>
      <xdr:col>69</xdr:col>
      <xdr:colOff>92075</xdr:colOff>
      <xdr:row>38</xdr:row>
      <xdr:rowOff>154432</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61466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94251</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98823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151638</xdr:rowOff>
    </xdr:from>
    <xdr:to>
      <xdr:col>82</xdr:col>
      <xdr:colOff>158750</xdr:colOff>
      <xdr:row>40</xdr:row>
      <xdr:rowOff>81788</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83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123715</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810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158496</xdr:rowOff>
    </xdr:from>
    <xdr:to>
      <xdr:col>78</xdr:col>
      <xdr:colOff>120650</xdr:colOff>
      <xdr:row>39</xdr:row>
      <xdr:rowOff>88646</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67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73423</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7599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94488</xdr:rowOff>
    </xdr:from>
    <xdr:to>
      <xdr:col>74</xdr:col>
      <xdr:colOff>31750</xdr:colOff>
      <xdr:row>39</xdr:row>
      <xdr:rowOff>24638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60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9415</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695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48768</xdr:rowOff>
    </xdr:from>
    <xdr:to>
      <xdr:col>69</xdr:col>
      <xdr:colOff>142875</xdr:colOff>
      <xdr:row>38</xdr:row>
      <xdr:rowOff>150368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56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135145</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650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103632</xdr:rowOff>
    </xdr:from>
    <xdr:to>
      <xdr:col>65</xdr:col>
      <xdr:colOff>53975</xdr:colOff>
      <xdr:row>39</xdr:row>
      <xdr:rowOff>33782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618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18559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705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年度借入過疎債、平成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年度借入合併債・辺地債の償還終了の影響などにより、前年度より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ポイント低くなっている。</a:t>
          </a:r>
        </a:p>
        <a:p>
          <a:r>
            <a:rPr kumimoji="1" lang="ja-JP" altLang="en-US" sz="1300">
              <a:latin typeface="ＭＳ Ｐゴシック" panose="020B0600070205080204" pitchFamily="50" charset="-128"/>
              <a:ea typeface="ＭＳ Ｐゴシック" panose="020B0600070205080204" pitchFamily="50" charset="-128"/>
            </a:rPr>
            <a:t>　今後も大型事業関連の償還開始が控えているため、事業の厳選や見直しによる新規発行地方債の管理に努めることで公債費負担の軽減を図る。</a:t>
          </a: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5247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8889</xdr:rowOff>
    </xdr:from>
    <xdr:to>
      <xdr:col>24</xdr:col>
      <xdr:colOff>25400</xdr:colOff>
      <xdr:row>76</xdr:row>
      <xdr:rowOff>24130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987800" y="13039089"/>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17797</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3047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24130</xdr:rowOff>
    </xdr:from>
    <xdr:to>
      <xdr:col>19</xdr:col>
      <xdr:colOff>187325</xdr:colOff>
      <xdr:row>76</xdr:row>
      <xdr:rowOff>50800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098800" y="1305433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60961</xdr:rowOff>
    </xdr:from>
    <xdr:to>
      <xdr:col>20</xdr:col>
      <xdr:colOff>38100</xdr:colOff>
      <xdr:row>76</xdr:row>
      <xdr:rowOff>162561</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147338</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3177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16511</xdr:rowOff>
    </xdr:from>
    <xdr:to>
      <xdr:col>15</xdr:col>
      <xdr:colOff>98425</xdr:colOff>
      <xdr:row>76</xdr:row>
      <xdr:rowOff>50800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2209800" y="1304671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139716</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16511</xdr:rowOff>
    </xdr:from>
    <xdr:to>
      <xdr:col>11</xdr:col>
      <xdr:colOff>9525</xdr:colOff>
      <xdr:row>76</xdr:row>
      <xdr:rowOff>77470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1320800" y="13046711"/>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120666</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128288</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129540</xdr:rowOff>
    </xdr:from>
    <xdr:to>
      <xdr:col>24</xdr:col>
      <xdr:colOff>76200</xdr:colOff>
      <xdr:row>76</xdr:row>
      <xdr:rowOff>59689</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29882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146067</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144780</xdr:rowOff>
    </xdr:from>
    <xdr:to>
      <xdr:col>20</xdr:col>
      <xdr:colOff>38100</xdr:colOff>
      <xdr:row>76</xdr:row>
      <xdr:rowOff>74930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300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85107</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2772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0</xdr:rowOff>
    </xdr:from>
    <xdr:to>
      <xdr:col>15</xdr:col>
      <xdr:colOff>149225</xdr:colOff>
      <xdr:row>76</xdr:row>
      <xdr:rowOff>101600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111777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279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137160</xdr:rowOff>
    </xdr:from>
    <xdr:to>
      <xdr:col>11</xdr:col>
      <xdr:colOff>60325</xdr:colOff>
      <xdr:row>76</xdr:row>
      <xdr:rowOff>67311</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29959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77487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2764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26670</xdr:rowOff>
    </xdr:from>
    <xdr:to>
      <xdr:col>6</xdr:col>
      <xdr:colOff>171450</xdr:colOff>
      <xdr:row>76</xdr:row>
      <xdr:rowOff>128270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305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138447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2825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公債費を除いた経常収支比率は</a:t>
          </a:r>
          <a:r>
            <a:rPr kumimoji="1" lang="en-US" altLang="ja-JP" sz="1300">
              <a:latin typeface="ＭＳ Ｐゴシック" panose="020B0600070205080204" pitchFamily="50" charset="-128"/>
              <a:ea typeface="ＭＳ Ｐゴシック" panose="020B0600070205080204" pitchFamily="50" charset="-128"/>
            </a:rPr>
            <a:t>75.9</a:t>
          </a:r>
          <a:r>
            <a:rPr kumimoji="1" lang="ja-JP" altLang="en-US" sz="1300">
              <a:latin typeface="ＭＳ Ｐゴシック" panose="020B0600070205080204" pitchFamily="50" charset="-128"/>
              <a:ea typeface="ＭＳ Ｐゴシック" panose="020B0600070205080204" pitchFamily="50" charset="-128"/>
            </a:rPr>
            <a:t>％と前年度と比較し</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ポイント高くなっており、類似団体平均を上回っている。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今後も経費削減に努め、数値の改善を図る。</a:t>
          </a: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149861</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421870"/>
          <a:ext cx="0" cy="16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121938</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149861</xdr:rowOff>
    </xdr:from>
    <xdr:to>
      <xdr:col>82</xdr:col>
      <xdr:colOff>196850</xdr:colOff>
      <xdr:row>81</xdr:row>
      <xdr:rowOff>149861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403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163847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16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421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35561</xdr:rowOff>
    </xdr:from>
    <xdr:to>
      <xdr:col>82</xdr:col>
      <xdr:colOff>107950</xdr:colOff>
      <xdr:row>78</xdr:row>
      <xdr:rowOff>123189</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671800" y="13408661"/>
          <a:ext cx="838200" cy="87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100347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1305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54611</xdr:rowOff>
    </xdr:from>
    <xdr:to>
      <xdr:col>78</xdr:col>
      <xdr:colOff>69850</xdr:colOff>
      <xdr:row>78</xdr:row>
      <xdr:rowOff>35561</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3256261"/>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5097</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96520</xdr:rowOff>
    </xdr:from>
    <xdr:to>
      <xdr:col>73</xdr:col>
      <xdr:colOff>180975</xdr:colOff>
      <xdr:row>77</xdr:row>
      <xdr:rowOff>54611</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3126720"/>
          <a:ext cx="889000" cy="129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124477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32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96520</xdr:rowOff>
    </xdr:from>
    <xdr:to>
      <xdr:col>69</xdr:col>
      <xdr:colOff>92075</xdr:colOff>
      <xdr:row>77</xdr:row>
      <xdr:rowOff>69850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312672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17797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64770</xdr:rowOff>
    </xdr:from>
    <xdr:to>
      <xdr:col>65</xdr:col>
      <xdr:colOff>53975</xdr:colOff>
      <xdr:row>77</xdr:row>
      <xdr:rowOff>166370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151147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72389</xdr:rowOff>
    </xdr:from>
    <xdr:to>
      <xdr:col>82</xdr:col>
      <xdr:colOff>158750</xdr:colOff>
      <xdr:row>79</xdr:row>
      <xdr:rowOff>2539</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445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44466</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341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156211</xdr:rowOff>
    </xdr:from>
    <xdr:to>
      <xdr:col>78</xdr:col>
      <xdr:colOff>120650</xdr:colOff>
      <xdr:row>78</xdr:row>
      <xdr:rowOff>86361</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71138</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3444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3811</xdr:rowOff>
    </xdr:from>
    <xdr:to>
      <xdr:col>74</xdr:col>
      <xdr:colOff>31750</xdr:colOff>
      <xdr:row>77</xdr:row>
      <xdr:rowOff>105411</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115588</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297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45720</xdr:rowOff>
    </xdr:from>
    <xdr:to>
      <xdr:col>69</xdr:col>
      <xdr:colOff>142875</xdr:colOff>
      <xdr:row>76</xdr:row>
      <xdr:rowOff>147320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157497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19050</xdr:rowOff>
    </xdr:from>
    <xdr:to>
      <xdr:col>65</xdr:col>
      <xdr:colOff>53975</xdr:colOff>
      <xdr:row>77</xdr:row>
      <xdr:rowOff>120650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130827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徳島県海陽町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127208</xdr:rowOff>
    </xdr:from>
    <xdr:to>
      <xdr:col>29</xdr:col>
      <xdr:colOff>127000</xdr:colOff>
      <xdr:row>19</xdr:row>
      <xdr:rowOff>80316</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2233"/>
          <a:ext cx="0" cy="11532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52393</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357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80316</xdr:rowOff>
    </xdr:from>
    <xdr:to>
      <xdr:col>30</xdr:col>
      <xdr:colOff>25400</xdr:colOff>
      <xdr:row>19</xdr:row>
      <xdr:rowOff>80316</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3854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42135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127208</xdr:rowOff>
    </xdr:from>
    <xdr:to>
      <xdr:col>30</xdr:col>
      <xdr:colOff>25400</xdr:colOff>
      <xdr:row>12</xdr:row>
      <xdr:rowOff>127208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22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74635</xdr:rowOff>
    </xdr:from>
    <xdr:to>
      <xdr:col>29</xdr:col>
      <xdr:colOff>127000</xdr:colOff>
      <xdr:row>16</xdr:row>
      <xdr:rowOff>154971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2865460"/>
          <a:ext cx="647700" cy="803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59413</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8502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77391</xdr:rowOff>
    </xdr:from>
    <xdr:to>
      <xdr:col>29</xdr:col>
      <xdr:colOff>177800</xdr:colOff>
      <xdr:row>17</xdr:row>
      <xdr:rowOff>7541</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2868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154971</xdr:rowOff>
    </xdr:from>
    <xdr:to>
      <xdr:col>26</xdr:col>
      <xdr:colOff>50800</xdr:colOff>
      <xdr:row>17</xdr:row>
      <xdr:rowOff>38517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2945796"/>
          <a:ext cx="698500" cy="549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159081</xdr:rowOff>
    </xdr:from>
    <xdr:to>
      <xdr:col>26</xdr:col>
      <xdr:colOff>101600</xdr:colOff>
      <xdr:row>17</xdr:row>
      <xdr:rowOff>89231</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2949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74008</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3036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38517</xdr:rowOff>
    </xdr:from>
    <xdr:to>
      <xdr:col>22</xdr:col>
      <xdr:colOff>114300</xdr:colOff>
      <xdr:row>17</xdr:row>
      <xdr:rowOff>77687</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000792"/>
          <a:ext cx="698500" cy="391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27150</xdr:rowOff>
    </xdr:from>
    <xdr:to>
      <xdr:col>22</xdr:col>
      <xdr:colOff>165100</xdr:colOff>
      <xdr:row>17</xdr:row>
      <xdr:rowOff>128750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2989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113527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3075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51878</xdr:rowOff>
    </xdr:from>
    <xdr:to>
      <xdr:col>18</xdr:col>
      <xdr:colOff>177800</xdr:colOff>
      <xdr:row>17</xdr:row>
      <xdr:rowOff>77687</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2908300" y="3014153"/>
          <a:ext cx="698500" cy="258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40386</xdr:rowOff>
    </xdr:from>
    <xdr:to>
      <xdr:col>19</xdr:col>
      <xdr:colOff>38100</xdr:colOff>
      <xdr:row>17</xdr:row>
      <xdr:rowOff>141986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002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126763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3089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91735</xdr:rowOff>
    </xdr:from>
    <xdr:to>
      <xdr:col>15</xdr:col>
      <xdr:colOff>101600</xdr:colOff>
      <xdr:row>18</xdr:row>
      <xdr:rowOff>21885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054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6662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140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23835</xdr:rowOff>
    </xdr:from>
    <xdr:to>
      <xdr:col>29</xdr:col>
      <xdr:colOff>177800</xdr:colOff>
      <xdr:row>16</xdr:row>
      <xdr:rowOff>125435</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28146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40362</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65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104171</xdr:rowOff>
    </xdr:from>
    <xdr:to>
      <xdr:col>26</xdr:col>
      <xdr:colOff>101600</xdr:colOff>
      <xdr:row>17</xdr:row>
      <xdr:rowOff>34321</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28949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44498</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26638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159167</xdr:rowOff>
    </xdr:from>
    <xdr:to>
      <xdr:col>22</xdr:col>
      <xdr:colOff>165100</xdr:colOff>
      <xdr:row>17</xdr:row>
      <xdr:rowOff>89317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29499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99494</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2718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26887</xdr:rowOff>
    </xdr:from>
    <xdr:to>
      <xdr:col>19</xdr:col>
      <xdr:colOff>38100</xdr:colOff>
      <xdr:row>17</xdr:row>
      <xdr:rowOff>128487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29891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138664</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2758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1078</xdr:rowOff>
    </xdr:from>
    <xdr:to>
      <xdr:col>15</xdr:col>
      <xdr:colOff>101600</xdr:colOff>
      <xdr:row>17</xdr:row>
      <xdr:rowOff>102678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29633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112855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2732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329793</xdr:rowOff>
    </xdr:from>
    <xdr:to>
      <xdr:col>29</xdr:col>
      <xdr:colOff>127000</xdr:colOff>
      <xdr:row>38</xdr:row>
      <xdr:rowOff>118949</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254343"/>
          <a:ext cx="0" cy="1332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91026</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55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118949</xdr:rowOff>
    </xdr:from>
    <xdr:to>
      <xdr:col>30</xdr:col>
      <xdr:colOff>25400</xdr:colOff>
      <xdr:row>38</xdr:row>
      <xdr:rowOff>118949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586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73270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329793</xdr:rowOff>
    </xdr:from>
    <xdr:to>
      <xdr:col>30</xdr:col>
      <xdr:colOff>25400</xdr:colOff>
      <xdr:row>33</xdr:row>
      <xdr:rowOff>329793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2543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300634</xdr:rowOff>
    </xdr:from>
    <xdr:to>
      <xdr:col>29</xdr:col>
      <xdr:colOff>127000</xdr:colOff>
      <xdr:row>38</xdr:row>
      <xdr:rowOff>102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003800" y="7425334"/>
          <a:ext cx="647700" cy="423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300067</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910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112090</xdr:rowOff>
    </xdr:from>
    <xdr:to>
      <xdr:col>29</xdr:col>
      <xdr:colOff>177800</xdr:colOff>
      <xdr:row>37</xdr:row>
      <xdr:rowOff>42240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7065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340589</xdr:rowOff>
    </xdr:from>
    <xdr:to>
      <xdr:col>26</xdr:col>
      <xdr:colOff>50800</xdr:colOff>
      <xdr:row>38</xdr:row>
      <xdr:rowOff>102</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4305300" y="7465289"/>
          <a:ext cx="698500" cy="24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102464</xdr:rowOff>
    </xdr:from>
    <xdr:to>
      <xdr:col>26</xdr:col>
      <xdr:colOff>101600</xdr:colOff>
      <xdr:row>37</xdr:row>
      <xdr:rowOff>32614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7055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214241</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6824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340589</xdr:rowOff>
    </xdr:from>
    <xdr:to>
      <xdr:col>22</xdr:col>
      <xdr:colOff>114300</xdr:colOff>
      <xdr:row>38</xdr:row>
      <xdr:rowOff>35585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7465289"/>
          <a:ext cx="698500" cy="378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120879</xdr:rowOff>
    </xdr:from>
    <xdr:to>
      <xdr:col>22</xdr:col>
      <xdr:colOff>165100</xdr:colOff>
      <xdr:row>37</xdr:row>
      <xdr:rowOff>51029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70741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232656</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843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4649</xdr:rowOff>
    </xdr:from>
    <xdr:to>
      <xdr:col>18</xdr:col>
      <xdr:colOff>177800</xdr:colOff>
      <xdr:row>38</xdr:row>
      <xdr:rowOff>35585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2908300" y="7472249"/>
          <a:ext cx="698500" cy="309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141389</xdr:rowOff>
    </xdr:from>
    <xdr:to>
      <xdr:col>19</xdr:col>
      <xdr:colOff>38100</xdr:colOff>
      <xdr:row>37</xdr:row>
      <xdr:rowOff>71539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7094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253166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863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165760</xdr:rowOff>
    </xdr:from>
    <xdr:to>
      <xdr:col>15</xdr:col>
      <xdr:colOff>101600</xdr:colOff>
      <xdr:row>37</xdr:row>
      <xdr:rowOff>95910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7119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277537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688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249834</xdr:rowOff>
    </xdr:from>
    <xdr:to>
      <xdr:col>29</xdr:col>
      <xdr:colOff>177800</xdr:colOff>
      <xdr:row>38</xdr:row>
      <xdr:rowOff>8534</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73745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221911</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7346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292202</xdr:rowOff>
    </xdr:from>
    <xdr:to>
      <xdr:col>26</xdr:col>
      <xdr:colOff>101600</xdr:colOff>
      <xdr:row>38</xdr:row>
      <xdr:rowOff>50902</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74169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35679</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75032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289789</xdr:rowOff>
    </xdr:from>
    <xdr:to>
      <xdr:col>22</xdr:col>
      <xdr:colOff>165100</xdr:colOff>
      <xdr:row>38</xdr:row>
      <xdr:rowOff>48489</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74144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33266</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750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327685</xdr:rowOff>
    </xdr:from>
    <xdr:to>
      <xdr:col>19</xdr:col>
      <xdr:colOff>38100</xdr:colOff>
      <xdr:row>38</xdr:row>
      <xdr:rowOff>86385</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74523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71162</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7538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296749</xdr:rowOff>
    </xdr:from>
    <xdr:to>
      <xdr:col>15</xdr:col>
      <xdr:colOff>101600</xdr:colOff>
      <xdr:row>38</xdr:row>
      <xdr:rowOff>55449</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74214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40226</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75078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徳島県海陽町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8,199
7,973
327.67
9,810,860
9,348,775
404,379
5,002,273
6,898,773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133246</xdr:rowOff>
    </xdr:from>
    <xdr:to>
      <xdr:col>24</xdr:col>
      <xdr:colOff>62865</xdr:colOff>
      <xdr:row>37</xdr:row>
      <xdr:rowOff>162209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05296"/>
          <a:ext cx="1270" cy="1400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166036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0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162209</xdr:rowOff>
    </xdr:from>
    <xdr:to>
      <xdr:col>24</xdr:col>
      <xdr:colOff>152400</xdr:colOff>
      <xdr:row>37</xdr:row>
      <xdr:rowOff>162209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05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79923</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88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133246</xdr:rowOff>
    </xdr:from>
    <xdr:to>
      <xdr:col>24</xdr:col>
      <xdr:colOff>152400</xdr:colOff>
      <xdr:row>29</xdr:row>
      <xdr:rowOff>133246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0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159512</xdr:rowOff>
    </xdr:from>
    <xdr:to>
      <xdr:col>24</xdr:col>
      <xdr:colOff>63500</xdr:colOff>
      <xdr:row>35</xdr:row>
      <xdr:rowOff>74983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988812"/>
          <a:ext cx="838200" cy="86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63245</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210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40368</xdr:rowOff>
    </xdr:from>
    <xdr:to>
      <xdr:col>24</xdr:col>
      <xdr:colOff>114300</xdr:colOff>
      <xdr:row>34</xdr:row>
      <xdr:rowOff>141968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6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74983</xdr:rowOff>
    </xdr:from>
    <xdr:to>
      <xdr:col>19</xdr:col>
      <xdr:colOff>177800</xdr:colOff>
      <xdr:row>35</xdr:row>
      <xdr:rowOff>136675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075733"/>
          <a:ext cx="889000" cy="61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139139</xdr:rowOff>
    </xdr:from>
    <xdr:to>
      <xdr:col>20</xdr:col>
      <xdr:colOff>38100</xdr:colOff>
      <xdr:row>35</xdr:row>
      <xdr:rowOff>69289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85816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743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136675</xdr:rowOff>
    </xdr:from>
    <xdr:to>
      <xdr:col>15</xdr:col>
      <xdr:colOff>50800</xdr:colOff>
      <xdr:row>35</xdr:row>
      <xdr:rowOff>170622</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137425"/>
          <a:ext cx="889000" cy="33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xdr:rowOff>
    </xdr:from>
    <xdr:to>
      <xdr:col>15</xdr:col>
      <xdr:colOff>101600</xdr:colOff>
      <xdr:row>35</xdr:row>
      <xdr:rowOff>101727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118254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5776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150391</xdr:rowOff>
    </xdr:from>
    <xdr:to>
      <xdr:col>10</xdr:col>
      <xdr:colOff>114300</xdr:colOff>
      <xdr:row>35</xdr:row>
      <xdr:rowOff>170622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151141"/>
          <a:ext cx="889000" cy="20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8852</xdr:rowOff>
    </xdr:from>
    <xdr:to>
      <xdr:col>10</xdr:col>
      <xdr:colOff>165100</xdr:colOff>
      <xdr:row>35</xdr:row>
      <xdr:rowOff>110452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126979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578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58024</xdr:rowOff>
    </xdr:from>
    <xdr:to>
      <xdr:col>6</xdr:col>
      <xdr:colOff>38100</xdr:colOff>
      <xdr:row>35</xdr:row>
      <xdr:rowOff>159624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58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4701</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5834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108712</xdr:rowOff>
    </xdr:from>
    <xdr:to>
      <xdr:col>24</xdr:col>
      <xdr:colOff>114300</xdr:colOff>
      <xdr:row>35</xdr:row>
      <xdr:rowOff>38862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938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87139</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1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24183</xdr:rowOff>
    </xdr:from>
    <xdr:to>
      <xdr:col>20</xdr:col>
      <xdr:colOff>38100</xdr:colOff>
      <xdr:row>35</xdr:row>
      <xdr:rowOff>125783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024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116910</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117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85875</xdr:rowOff>
    </xdr:from>
    <xdr:to>
      <xdr:col>15</xdr:col>
      <xdr:colOff>101600</xdr:colOff>
      <xdr:row>36</xdr:row>
      <xdr:rowOff>16025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8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7152</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17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119822</xdr:rowOff>
    </xdr:from>
    <xdr:to>
      <xdr:col>10</xdr:col>
      <xdr:colOff>165100</xdr:colOff>
      <xdr:row>36</xdr:row>
      <xdr:rowOff>49972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120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41099</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213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99591</xdr:rowOff>
    </xdr:from>
    <xdr:to>
      <xdr:col>6</xdr:col>
      <xdr:colOff>38100</xdr:colOff>
      <xdr:row>36</xdr:row>
      <xdr:rowOff>29741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00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20868</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193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123042</xdr:rowOff>
    </xdr:from>
    <xdr:to>
      <xdr:col>24</xdr:col>
      <xdr:colOff>62865</xdr:colOff>
      <xdr:row>58</xdr:row>
      <xdr:rowOff>112706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866992"/>
          <a:ext cx="1270" cy="1189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116533</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0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112706</xdr:rowOff>
    </xdr:from>
    <xdr:to>
      <xdr:col>24</xdr:col>
      <xdr:colOff>152400</xdr:colOff>
      <xdr:row>58</xdr:row>
      <xdr:rowOff>112706</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056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69719</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642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123042</xdr:rowOff>
    </xdr:from>
    <xdr:to>
      <xdr:col>24</xdr:col>
      <xdr:colOff>152400</xdr:colOff>
      <xdr:row>51</xdr:row>
      <xdr:rowOff>123042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86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51233</xdr:rowOff>
    </xdr:from>
    <xdr:to>
      <xdr:col>24</xdr:col>
      <xdr:colOff>63500</xdr:colOff>
      <xdr:row>58</xdr:row>
      <xdr:rowOff>60327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9995333"/>
          <a:ext cx="838200" cy="9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22172</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794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170745</xdr:rowOff>
    </xdr:from>
    <xdr:to>
      <xdr:col>24</xdr:col>
      <xdr:colOff>114300</xdr:colOff>
      <xdr:row>58</xdr:row>
      <xdr:rowOff>100895</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59827</xdr:rowOff>
    </xdr:from>
    <xdr:to>
      <xdr:col>19</xdr:col>
      <xdr:colOff>177800</xdr:colOff>
      <xdr:row>58</xdr:row>
      <xdr:rowOff>60327</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2908300" y="10003927"/>
          <a:ext cx="889000" cy="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19851</xdr:rowOff>
    </xdr:from>
    <xdr:to>
      <xdr:col>20</xdr:col>
      <xdr:colOff>38100</xdr:colOff>
      <xdr:row>58</xdr:row>
      <xdr:rowOff>121451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112578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10056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59827</xdr:rowOff>
    </xdr:from>
    <xdr:to>
      <xdr:col>15</xdr:col>
      <xdr:colOff>50800</xdr:colOff>
      <xdr:row>58</xdr:row>
      <xdr:rowOff>60029</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10003927"/>
          <a:ext cx="889000" cy="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20772</xdr:rowOff>
    </xdr:from>
    <xdr:to>
      <xdr:col>15</xdr:col>
      <xdr:colOff>101600</xdr:colOff>
      <xdr:row>58</xdr:row>
      <xdr:rowOff>122372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113499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10057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60029</xdr:rowOff>
    </xdr:from>
    <xdr:to>
      <xdr:col>10</xdr:col>
      <xdr:colOff>114300</xdr:colOff>
      <xdr:row>58</xdr:row>
      <xdr:rowOff>74829</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10004129"/>
          <a:ext cx="889000" cy="1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27578</xdr:rowOff>
    </xdr:from>
    <xdr:to>
      <xdr:col>10</xdr:col>
      <xdr:colOff>165100</xdr:colOff>
      <xdr:row>58</xdr:row>
      <xdr:rowOff>129178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7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120305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10064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37298</xdr:rowOff>
    </xdr:from>
    <xdr:to>
      <xdr:col>6</xdr:col>
      <xdr:colOff>38100</xdr:colOff>
      <xdr:row>58</xdr:row>
      <xdr:rowOff>138898</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81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130025</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10074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433</xdr:rowOff>
    </xdr:from>
    <xdr:to>
      <xdr:col>24</xdr:col>
      <xdr:colOff>114300</xdr:colOff>
      <xdr:row>58</xdr:row>
      <xdr:rowOff>102033</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944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149171</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921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9527</xdr:rowOff>
    </xdr:from>
    <xdr:to>
      <xdr:col>20</xdr:col>
      <xdr:colOff>38100</xdr:colOff>
      <xdr:row>58</xdr:row>
      <xdr:rowOff>111127</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53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127654</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497795" y="9728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9027</xdr:rowOff>
    </xdr:from>
    <xdr:to>
      <xdr:col>15</xdr:col>
      <xdr:colOff>101600</xdr:colOff>
      <xdr:row>58</xdr:row>
      <xdr:rowOff>110627</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5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127154</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08795" y="9728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9229</xdr:rowOff>
    </xdr:from>
    <xdr:to>
      <xdr:col>10</xdr:col>
      <xdr:colOff>165100</xdr:colOff>
      <xdr:row>58</xdr:row>
      <xdr:rowOff>110829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53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127356</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19795" y="9728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24029</xdr:rowOff>
    </xdr:from>
    <xdr:to>
      <xdr:col>6</xdr:col>
      <xdr:colOff>38100</xdr:colOff>
      <xdr:row>58</xdr:row>
      <xdr:rowOff>125629</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968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142156</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30795" y="9743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21075</xdr:rowOff>
    </xdr:from>
    <xdr:to>
      <xdr:col>24</xdr:col>
      <xdr:colOff>62865</xdr:colOff>
      <xdr:row>79</xdr:row>
      <xdr:rowOff>32238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22575"/>
          <a:ext cx="1270" cy="1554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36065</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80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32238</xdr:rowOff>
    </xdr:from>
    <xdr:to>
      <xdr:col>24</xdr:col>
      <xdr:colOff>152400</xdr:colOff>
      <xdr:row>79</xdr:row>
      <xdr:rowOff>32238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139202</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7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21075</xdr:rowOff>
    </xdr:from>
    <xdr:to>
      <xdr:col>24</xdr:col>
      <xdr:colOff>152400</xdr:colOff>
      <xdr:row>70</xdr:row>
      <xdr:rowOff>21075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22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148006</xdr:rowOff>
    </xdr:from>
    <xdr:to>
      <xdr:col>24</xdr:col>
      <xdr:colOff>63500</xdr:colOff>
      <xdr:row>78</xdr:row>
      <xdr:rowOff>158635</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3797300" y="13521106"/>
          <a:ext cx="838200" cy="1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69163</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9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46286</xdr:rowOff>
    </xdr:from>
    <xdr:to>
      <xdr:col>24</xdr:col>
      <xdr:colOff>114300</xdr:colOff>
      <xdr:row>77</xdr:row>
      <xdr:rowOff>147886</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143033</xdr:rowOff>
    </xdr:from>
    <xdr:to>
      <xdr:col>19</xdr:col>
      <xdr:colOff>177800</xdr:colOff>
      <xdr:row>78</xdr:row>
      <xdr:rowOff>148006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3516133"/>
          <a:ext cx="889000" cy="4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94386</xdr:rowOff>
    </xdr:from>
    <xdr:to>
      <xdr:col>20</xdr:col>
      <xdr:colOff>38100</xdr:colOff>
      <xdr:row>78</xdr:row>
      <xdr:rowOff>24536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41063</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071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142824</xdr:rowOff>
    </xdr:from>
    <xdr:to>
      <xdr:col>15</xdr:col>
      <xdr:colOff>50800</xdr:colOff>
      <xdr:row>78</xdr:row>
      <xdr:rowOff>143033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019300" y="13515924"/>
          <a:ext cx="889000" cy="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110350</xdr:rowOff>
    </xdr:from>
    <xdr:to>
      <xdr:col>15</xdr:col>
      <xdr:colOff>101600</xdr:colOff>
      <xdr:row>78</xdr:row>
      <xdr:rowOff>40500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57027</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308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142787</xdr:rowOff>
    </xdr:from>
    <xdr:to>
      <xdr:col>10</xdr:col>
      <xdr:colOff>114300</xdr:colOff>
      <xdr:row>78</xdr:row>
      <xdr:rowOff>142824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1130300" y="13515887"/>
          <a:ext cx="889000" cy="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116027</xdr:rowOff>
    </xdr:from>
    <xdr:to>
      <xdr:col>10</xdr:col>
      <xdr:colOff>165100</xdr:colOff>
      <xdr:row>78</xdr:row>
      <xdr:rowOff>46177</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62704</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09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53715</xdr:rowOff>
    </xdr:from>
    <xdr:to>
      <xdr:col>6</xdr:col>
      <xdr:colOff>38100</xdr:colOff>
      <xdr:row>77</xdr:row>
      <xdr:rowOff>155315</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55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392</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030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107835</xdr:rowOff>
    </xdr:from>
    <xdr:to>
      <xdr:col>24</xdr:col>
      <xdr:colOff>114300</xdr:colOff>
      <xdr:row>79</xdr:row>
      <xdr:rowOff>37985</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48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22762</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395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97206</xdr:rowOff>
    </xdr:from>
    <xdr:to>
      <xdr:col>20</xdr:col>
      <xdr:colOff>38100</xdr:colOff>
      <xdr:row>79</xdr:row>
      <xdr:rowOff>27356</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470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18483</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563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92233</xdr:rowOff>
    </xdr:from>
    <xdr:to>
      <xdr:col>15</xdr:col>
      <xdr:colOff>101600</xdr:colOff>
      <xdr:row>79</xdr:row>
      <xdr:rowOff>22383</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465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13510</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55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92024</xdr:rowOff>
    </xdr:from>
    <xdr:to>
      <xdr:col>10</xdr:col>
      <xdr:colOff>165100</xdr:colOff>
      <xdr:row>79</xdr:row>
      <xdr:rowOff>22174</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465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13301</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557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91987</xdr:rowOff>
    </xdr:from>
    <xdr:to>
      <xdr:col>6</xdr:col>
      <xdr:colOff>38100</xdr:colOff>
      <xdr:row>79</xdr:row>
      <xdr:rowOff>22137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465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13264</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557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75006</xdr:rowOff>
    </xdr:from>
    <xdr:to>
      <xdr:col>24</xdr:col>
      <xdr:colOff>62865</xdr:colOff>
      <xdr:row>99</xdr:row>
      <xdr:rowOff>35252</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76956"/>
          <a:ext cx="1270" cy="133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39079</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35252</xdr:rowOff>
    </xdr:from>
    <xdr:to>
      <xdr:col>24</xdr:col>
      <xdr:colOff>152400</xdr:colOff>
      <xdr:row>99</xdr:row>
      <xdr:rowOff>35252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0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21683</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5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75006</xdr:rowOff>
    </xdr:from>
    <xdr:to>
      <xdr:col>24</xdr:col>
      <xdr:colOff>152400</xdr:colOff>
      <xdr:row>91</xdr:row>
      <xdr:rowOff>75006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7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3333</xdr:rowOff>
    </xdr:from>
    <xdr:to>
      <xdr:col>24</xdr:col>
      <xdr:colOff>63500</xdr:colOff>
      <xdr:row>98</xdr:row>
      <xdr:rowOff>23892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805433"/>
          <a:ext cx="838200" cy="20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27142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486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4265</xdr:rowOff>
    </xdr:from>
    <xdr:to>
      <xdr:col>24</xdr:col>
      <xdr:colOff>114300</xdr:colOff>
      <xdr:row>97</xdr:row>
      <xdr:rowOff>105865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63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23892</xdr:rowOff>
    </xdr:from>
    <xdr:to>
      <xdr:col>19</xdr:col>
      <xdr:colOff>177800</xdr:colOff>
      <xdr:row>98</xdr:row>
      <xdr:rowOff>101730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825992"/>
          <a:ext cx="889000" cy="77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47561</xdr:rowOff>
    </xdr:from>
    <xdr:to>
      <xdr:col>20</xdr:col>
      <xdr:colOff>38100</xdr:colOff>
      <xdr:row>97</xdr:row>
      <xdr:rowOff>149161</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7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165688</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45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2623</xdr:rowOff>
    </xdr:from>
    <xdr:to>
      <xdr:col>15</xdr:col>
      <xdr:colOff>50800</xdr:colOff>
      <xdr:row>98</xdr:row>
      <xdr:rowOff>101730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804723"/>
          <a:ext cx="889000" cy="99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88054</xdr:rowOff>
    </xdr:from>
    <xdr:to>
      <xdr:col>15</xdr:col>
      <xdr:colOff>101600</xdr:colOff>
      <xdr:row>98</xdr:row>
      <xdr:rowOff>18204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7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34731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493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2623</xdr:rowOff>
    </xdr:from>
    <xdr:to>
      <xdr:col>10</xdr:col>
      <xdr:colOff>114300</xdr:colOff>
      <xdr:row>99</xdr:row>
      <xdr:rowOff>32068</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804723"/>
          <a:ext cx="889000" cy="200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169032</xdr:rowOff>
    </xdr:from>
    <xdr:to>
      <xdr:col>10</xdr:col>
      <xdr:colOff>165100</xdr:colOff>
      <xdr:row>97</xdr:row>
      <xdr:rowOff>99182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2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115709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403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73896</xdr:rowOff>
    </xdr:from>
    <xdr:to>
      <xdr:col>6</xdr:col>
      <xdr:colOff>38100</xdr:colOff>
      <xdr:row>99</xdr:row>
      <xdr:rowOff>4046</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875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20573</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123983</xdr:rowOff>
    </xdr:from>
    <xdr:to>
      <xdr:col>24</xdr:col>
      <xdr:colOff>114300</xdr:colOff>
      <xdr:row>98</xdr:row>
      <xdr:rowOff>54133</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75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102410</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733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144542</xdr:rowOff>
    </xdr:from>
    <xdr:to>
      <xdr:col>20</xdr:col>
      <xdr:colOff>38100</xdr:colOff>
      <xdr:row>98</xdr:row>
      <xdr:rowOff>74692</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775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65819</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867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50930</xdr:rowOff>
    </xdr:from>
    <xdr:to>
      <xdr:col>15</xdr:col>
      <xdr:colOff>101600</xdr:colOff>
      <xdr:row>98</xdr:row>
      <xdr:rowOff>152530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85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143657</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945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123273</xdr:rowOff>
    </xdr:from>
    <xdr:to>
      <xdr:col>10</xdr:col>
      <xdr:colOff>165100</xdr:colOff>
      <xdr:row>98</xdr:row>
      <xdr:rowOff>53423</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753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44550</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846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152718</xdr:rowOff>
    </xdr:from>
    <xdr:to>
      <xdr:col>6</xdr:col>
      <xdr:colOff>38100</xdr:colOff>
      <xdr:row>99</xdr:row>
      <xdr:rowOff>82868</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954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73995</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7047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40632</xdr:rowOff>
    </xdr:from>
    <xdr:to>
      <xdr:col>54</xdr:col>
      <xdr:colOff>189865</xdr:colOff>
      <xdr:row>39</xdr:row>
      <xdr:rowOff>128822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184132"/>
          <a:ext cx="1270" cy="1631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132649</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81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128822</xdr:rowOff>
    </xdr:from>
    <xdr:to>
      <xdr:col>55</xdr:col>
      <xdr:colOff>88900</xdr:colOff>
      <xdr:row>39</xdr:row>
      <xdr:rowOff>128822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81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158759</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4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40632</xdr:rowOff>
    </xdr:from>
    <xdr:to>
      <xdr:col>55</xdr:col>
      <xdr:colOff>88900</xdr:colOff>
      <xdr:row>30</xdr:row>
      <xdr:rowOff>40632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184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113202</xdr:rowOff>
    </xdr:from>
    <xdr:to>
      <xdr:col>55</xdr:col>
      <xdr:colOff>0</xdr:colOff>
      <xdr:row>37</xdr:row>
      <xdr:rowOff>109841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285402"/>
          <a:ext cx="838200" cy="168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17843</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361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39416</xdr:rowOff>
    </xdr:from>
    <xdr:to>
      <xdr:col>55</xdr:col>
      <xdr:colOff>50800</xdr:colOff>
      <xdr:row>37</xdr:row>
      <xdr:rowOff>141016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83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109841</xdr:rowOff>
    </xdr:from>
    <xdr:to>
      <xdr:col>50</xdr:col>
      <xdr:colOff>114300</xdr:colOff>
      <xdr:row>37</xdr:row>
      <xdr:rowOff>125138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453491"/>
          <a:ext cx="889000" cy="15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111619</xdr:rowOff>
    </xdr:from>
    <xdr:to>
      <xdr:col>50</xdr:col>
      <xdr:colOff>165100</xdr:colOff>
      <xdr:row>38</xdr:row>
      <xdr:rowOff>41770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45526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32896</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547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125138</xdr:rowOff>
    </xdr:from>
    <xdr:to>
      <xdr:col>45</xdr:col>
      <xdr:colOff>177800</xdr:colOff>
      <xdr:row>37</xdr:row>
      <xdr:rowOff>135650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468788"/>
          <a:ext cx="889000" cy="10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143132</xdr:rowOff>
    </xdr:from>
    <xdr:to>
      <xdr:col>46</xdr:col>
      <xdr:colOff>38100</xdr:colOff>
      <xdr:row>38</xdr:row>
      <xdr:rowOff>73282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486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64409</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579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65382</xdr:rowOff>
    </xdr:from>
    <xdr:to>
      <xdr:col>41</xdr:col>
      <xdr:colOff>50800</xdr:colOff>
      <xdr:row>37</xdr:row>
      <xdr:rowOff>135650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066132"/>
          <a:ext cx="889000" cy="413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13695</xdr:rowOff>
    </xdr:from>
    <xdr:to>
      <xdr:col>41</xdr:col>
      <xdr:colOff>101600</xdr:colOff>
      <xdr:row>38</xdr:row>
      <xdr:rowOff>115295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52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106422</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621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160871</xdr:rowOff>
    </xdr:from>
    <xdr:to>
      <xdr:col>36</xdr:col>
      <xdr:colOff>165100</xdr:colOff>
      <xdr:row>36</xdr:row>
      <xdr:rowOff>91021</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6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82148</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254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62402</xdr:rowOff>
    </xdr:from>
    <xdr:to>
      <xdr:col>55</xdr:col>
      <xdr:colOff>50800</xdr:colOff>
      <xdr:row>36</xdr:row>
      <xdr:rowOff>164002</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234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85279</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086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59041</xdr:rowOff>
    </xdr:from>
    <xdr:to>
      <xdr:col>50</xdr:col>
      <xdr:colOff>165100</xdr:colOff>
      <xdr:row>37</xdr:row>
      <xdr:rowOff>160641</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402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5718</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177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74338</xdr:rowOff>
    </xdr:from>
    <xdr:to>
      <xdr:col>46</xdr:col>
      <xdr:colOff>38100</xdr:colOff>
      <xdr:row>38</xdr:row>
      <xdr:rowOff>4488</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417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21015</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193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84850</xdr:rowOff>
    </xdr:from>
    <xdr:to>
      <xdr:col>41</xdr:col>
      <xdr:colOff>101600</xdr:colOff>
      <xdr:row>38</xdr:row>
      <xdr:rowOff>15000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42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31527</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203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14582</xdr:rowOff>
    </xdr:from>
    <xdr:to>
      <xdr:col>36</xdr:col>
      <xdr:colOff>165100</xdr:colOff>
      <xdr:row>35</xdr:row>
      <xdr:rowOff>116182</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015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132709</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790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121846</xdr:rowOff>
    </xdr:from>
    <xdr:to>
      <xdr:col>54</xdr:col>
      <xdr:colOff>189865</xdr:colOff>
      <xdr:row>58</xdr:row>
      <xdr:rowOff>135971</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865796"/>
          <a:ext cx="1270" cy="1214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139798</xdr:rowOff>
    </xdr:from>
    <xdr:ext cx="469744"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135971</xdr:rowOff>
    </xdr:from>
    <xdr:to>
      <xdr:col>55</xdr:col>
      <xdr:colOff>88900</xdr:colOff>
      <xdr:row>58</xdr:row>
      <xdr:rowOff>135971</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8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68523</xdr:rowOff>
    </xdr:from>
    <xdr:ext cx="690189"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641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121846</xdr:rowOff>
    </xdr:from>
    <xdr:to>
      <xdr:col>55</xdr:col>
      <xdr:colOff>88900</xdr:colOff>
      <xdr:row>51</xdr:row>
      <xdr:rowOff>121846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865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57568</xdr:rowOff>
    </xdr:from>
    <xdr:to>
      <xdr:col>55</xdr:col>
      <xdr:colOff>0</xdr:colOff>
      <xdr:row>58</xdr:row>
      <xdr:rowOff>81955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10001668"/>
          <a:ext cx="838200" cy="24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162775</xdr:rowOff>
    </xdr:from>
    <xdr:ext cx="599010"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935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12898</xdr:rowOff>
    </xdr:from>
    <xdr:to>
      <xdr:col>55</xdr:col>
      <xdr:colOff>50800</xdr:colOff>
      <xdr:row>58</xdr:row>
      <xdr:rowOff>114498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95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81955</xdr:rowOff>
    </xdr:from>
    <xdr:to>
      <xdr:col>50</xdr:col>
      <xdr:colOff>114300</xdr:colOff>
      <xdr:row>58</xdr:row>
      <xdr:rowOff>85354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10026055"/>
          <a:ext cx="889000" cy="3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13379</xdr:rowOff>
    </xdr:from>
    <xdr:to>
      <xdr:col>50</xdr:col>
      <xdr:colOff>165100</xdr:colOff>
      <xdr:row>58</xdr:row>
      <xdr:rowOff>114979</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131506</xdr:rowOff>
    </xdr:from>
    <xdr:ext cx="599010"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39795" y="9732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85354</xdr:rowOff>
    </xdr:from>
    <xdr:to>
      <xdr:col>45</xdr:col>
      <xdr:colOff>177800</xdr:colOff>
      <xdr:row>58</xdr:row>
      <xdr:rowOff>89823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10029454"/>
          <a:ext cx="889000" cy="4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21981</xdr:rowOff>
    </xdr:from>
    <xdr:to>
      <xdr:col>46</xdr:col>
      <xdr:colOff>38100</xdr:colOff>
      <xdr:row>58</xdr:row>
      <xdr:rowOff>123581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140108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50795" y="9741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83687</xdr:rowOff>
    </xdr:from>
    <xdr:to>
      <xdr:col>41</xdr:col>
      <xdr:colOff>50800</xdr:colOff>
      <xdr:row>58</xdr:row>
      <xdr:rowOff>89823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10027787"/>
          <a:ext cx="889000" cy="6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25622</xdr:rowOff>
    </xdr:from>
    <xdr:to>
      <xdr:col>41</xdr:col>
      <xdr:colOff>101600</xdr:colOff>
      <xdr:row>58</xdr:row>
      <xdr:rowOff>127222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143749</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61795" y="9744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31053</xdr:rowOff>
    </xdr:from>
    <xdr:to>
      <xdr:col>36</xdr:col>
      <xdr:colOff>165100</xdr:colOff>
      <xdr:row>58</xdr:row>
      <xdr:rowOff>132653</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975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149180</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672795" y="9750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6768</xdr:rowOff>
    </xdr:from>
    <xdr:to>
      <xdr:col>55</xdr:col>
      <xdr:colOff>50800</xdr:colOff>
      <xdr:row>58</xdr:row>
      <xdr:rowOff>108368</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950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137595</xdr:rowOff>
    </xdr:from>
    <xdr:ext cx="599010"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738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31155</xdr:rowOff>
    </xdr:from>
    <xdr:to>
      <xdr:col>50</xdr:col>
      <xdr:colOff>165100</xdr:colOff>
      <xdr:row>58</xdr:row>
      <xdr:rowOff>132755</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97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123882</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39795" y="10067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34554</xdr:rowOff>
    </xdr:from>
    <xdr:to>
      <xdr:col>46</xdr:col>
      <xdr:colOff>38100</xdr:colOff>
      <xdr:row>58</xdr:row>
      <xdr:rowOff>136154</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97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127281</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50795" y="10071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39023</xdr:rowOff>
    </xdr:from>
    <xdr:to>
      <xdr:col>41</xdr:col>
      <xdr:colOff>101600</xdr:colOff>
      <xdr:row>58</xdr:row>
      <xdr:rowOff>140623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98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131750</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61795" y="10075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32887</xdr:rowOff>
    </xdr:from>
    <xdr:to>
      <xdr:col>36</xdr:col>
      <xdr:colOff>165100</xdr:colOff>
      <xdr:row>58</xdr:row>
      <xdr:rowOff>134487</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976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125614</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672795" y="10069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140091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313041"/>
          <a:ext cx="1270" cy="119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166448</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39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86768</xdr:rowOff>
    </xdr:from>
    <xdr:ext cx="690189"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882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140091</xdr:rowOff>
    </xdr:from>
    <xdr:to>
      <xdr:col>55</xdr:col>
      <xdr:colOff>88900</xdr:colOff>
      <xdr:row>71</xdr:row>
      <xdr:rowOff>140091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313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133378</xdr:rowOff>
    </xdr:from>
    <xdr:to>
      <xdr:col>55</xdr:col>
      <xdr:colOff>0</xdr:colOff>
      <xdr:row>78</xdr:row>
      <xdr:rowOff>134382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506478"/>
          <a:ext cx="838200" cy="1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83898</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285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61021</xdr:rowOff>
    </xdr:from>
    <xdr:to>
      <xdr:col>55</xdr:col>
      <xdr:colOff>50800</xdr:colOff>
      <xdr:row>78</xdr:row>
      <xdr:rowOff>162621</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43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133378</xdr:rowOff>
    </xdr:from>
    <xdr:to>
      <xdr:col>50</xdr:col>
      <xdr:colOff>114300</xdr:colOff>
      <xdr:row>78</xdr:row>
      <xdr:rowOff>135128</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506478"/>
          <a:ext cx="889000" cy="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60468</xdr:rowOff>
    </xdr:from>
    <xdr:to>
      <xdr:col>50</xdr:col>
      <xdr:colOff>165100</xdr:colOff>
      <xdr:row>78</xdr:row>
      <xdr:rowOff>162068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7145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208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134327</xdr:rowOff>
    </xdr:from>
    <xdr:to>
      <xdr:col>45</xdr:col>
      <xdr:colOff>177800</xdr:colOff>
      <xdr:row>78</xdr:row>
      <xdr:rowOff>135128</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507427"/>
          <a:ext cx="889000" cy="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63246</xdr:rowOff>
    </xdr:from>
    <xdr:to>
      <xdr:col>46</xdr:col>
      <xdr:colOff>38100</xdr:colOff>
      <xdr:row>78</xdr:row>
      <xdr:rowOff>164846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9923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21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134327</xdr:rowOff>
    </xdr:from>
    <xdr:to>
      <xdr:col>41</xdr:col>
      <xdr:colOff>50800</xdr:colOff>
      <xdr:row>78</xdr:row>
      <xdr:rowOff>135815</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6972300" y="13507427"/>
          <a:ext cx="889000" cy="1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69791</xdr:rowOff>
    </xdr:from>
    <xdr:to>
      <xdr:col>41</xdr:col>
      <xdr:colOff>101600</xdr:colOff>
      <xdr:row>78</xdr:row>
      <xdr:rowOff>171391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16468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21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72504</xdr:rowOff>
    </xdr:from>
    <xdr:to>
      <xdr:col>36</xdr:col>
      <xdr:colOff>165100</xdr:colOff>
      <xdr:row>79</xdr:row>
      <xdr:rowOff>2654</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4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19181</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220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83582</xdr:rowOff>
    </xdr:from>
    <xdr:to>
      <xdr:col>55</xdr:col>
      <xdr:colOff>50800</xdr:colOff>
      <xdr:row>79</xdr:row>
      <xdr:rowOff>13732</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456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39448</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41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82578</xdr:rowOff>
    </xdr:from>
    <xdr:to>
      <xdr:col>50</xdr:col>
      <xdr:colOff>165100</xdr:colOff>
      <xdr:row>79</xdr:row>
      <xdr:rowOff>12728</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455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3855</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2111" y="13548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84328</xdr:rowOff>
    </xdr:from>
    <xdr:to>
      <xdr:col>46</xdr:col>
      <xdr:colOff>38100</xdr:colOff>
      <xdr:row>79</xdr:row>
      <xdr:rowOff>14478</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457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5605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3550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83527</xdr:rowOff>
    </xdr:from>
    <xdr:to>
      <xdr:col>41</xdr:col>
      <xdr:colOff>101600</xdr:colOff>
      <xdr:row>79</xdr:row>
      <xdr:rowOff>13677</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456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4804</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549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85015</xdr:rowOff>
    </xdr:from>
    <xdr:to>
      <xdr:col>36</xdr:col>
      <xdr:colOff>165100</xdr:colOff>
      <xdr:row>79</xdr:row>
      <xdr:rowOff>15165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45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6292</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37428" y="13550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110341</xdr:rowOff>
    </xdr:from>
    <xdr:to>
      <xdr:col>54</xdr:col>
      <xdr:colOff>189865</xdr:colOff>
      <xdr:row>98</xdr:row>
      <xdr:rowOff>126684</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12291"/>
          <a:ext cx="1270" cy="121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130511</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3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126684</xdr:rowOff>
    </xdr:from>
    <xdr:to>
      <xdr:col>55</xdr:col>
      <xdr:colOff>88900</xdr:colOff>
      <xdr:row>98</xdr:row>
      <xdr:rowOff>126684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57018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48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110341</xdr:rowOff>
    </xdr:from>
    <xdr:to>
      <xdr:col>55</xdr:col>
      <xdr:colOff>88900</xdr:colOff>
      <xdr:row>91</xdr:row>
      <xdr:rowOff>110341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1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146284</xdr:rowOff>
    </xdr:from>
    <xdr:to>
      <xdr:col>55</xdr:col>
      <xdr:colOff>0</xdr:colOff>
      <xdr:row>97</xdr:row>
      <xdr:rowOff>97724</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605484"/>
          <a:ext cx="838200" cy="122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27249</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657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48822</xdr:rowOff>
    </xdr:from>
    <xdr:to>
      <xdr:col>55</xdr:col>
      <xdr:colOff>50800</xdr:colOff>
      <xdr:row>97</xdr:row>
      <xdr:rowOff>150422</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67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97724</xdr:rowOff>
    </xdr:from>
    <xdr:to>
      <xdr:col>50</xdr:col>
      <xdr:colOff>114300</xdr:colOff>
      <xdr:row>97</xdr:row>
      <xdr:rowOff>104318</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728374"/>
          <a:ext cx="889000" cy="6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56285</xdr:rowOff>
    </xdr:from>
    <xdr:to>
      <xdr:col>50</xdr:col>
      <xdr:colOff>165100</xdr:colOff>
      <xdr:row>97</xdr:row>
      <xdr:rowOff>157885</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68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149012</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779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104318</xdr:rowOff>
    </xdr:from>
    <xdr:to>
      <xdr:col>45</xdr:col>
      <xdr:colOff>177800</xdr:colOff>
      <xdr:row>97</xdr:row>
      <xdr:rowOff>158969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7861300" y="16734968"/>
          <a:ext cx="889000" cy="54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79666</xdr:rowOff>
    </xdr:from>
    <xdr:to>
      <xdr:col>46</xdr:col>
      <xdr:colOff>38100</xdr:colOff>
      <xdr:row>98</xdr:row>
      <xdr:rowOff>9816</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1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943</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803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148647</xdr:rowOff>
    </xdr:from>
    <xdr:to>
      <xdr:col>41</xdr:col>
      <xdr:colOff>50800</xdr:colOff>
      <xdr:row>97</xdr:row>
      <xdr:rowOff>158969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779297"/>
          <a:ext cx="889000" cy="10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79944</xdr:rowOff>
    </xdr:from>
    <xdr:to>
      <xdr:col>41</xdr:col>
      <xdr:colOff>101600</xdr:colOff>
      <xdr:row>98</xdr:row>
      <xdr:rowOff>10094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1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26621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485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98732</xdr:rowOff>
    </xdr:from>
    <xdr:to>
      <xdr:col>36</xdr:col>
      <xdr:colOff>165100</xdr:colOff>
      <xdr:row>98</xdr:row>
      <xdr:rowOff>28882</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29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20009</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822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95484</xdr:rowOff>
    </xdr:from>
    <xdr:to>
      <xdr:col>55</xdr:col>
      <xdr:colOff>50800</xdr:colOff>
      <xdr:row>97</xdr:row>
      <xdr:rowOff>25634</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55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118361</xdr:rowOff>
    </xdr:from>
    <xdr:ext cx="599010"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406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46924</xdr:rowOff>
    </xdr:from>
    <xdr:to>
      <xdr:col>50</xdr:col>
      <xdr:colOff>165100</xdr:colOff>
      <xdr:row>97</xdr:row>
      <xdr:rowOff>148524</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677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165051</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452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53518</xdr:rowOff>
    </xdr:from>
    <xdr:to>
      <xdr:col>46</xdr:col>
      <xdr:colOff>38100</xdr:colOff>
      <xdr:row>97</xdr:row>
      <xdr:rowOff>155118</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684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195</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459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108169</xdr:rowOff>
    </xdr:from>
    <xdr:to>
      <xdr:col>41</xdr:col>
      <xdr:colOff>101600</xdr:colOff>
      <xdr:row>98</xdr:row>
      <xdr:rowOff>38319</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738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29446</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831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97847</xdr:rowOff>
    </xdr:from>
    <xdr:to>
      <xdr:col>36</xdr:col>
      <xdr:colOff>165100</xdr:colOff>
      <xdr:row>98</xdr:row>
      <xdr:rowOff>27997</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728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44524</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503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108386</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423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55063</xdr:rowOff>
    </xdr:from>
    <xdr:ext cx="599010"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9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108386</xdr:rowOff>
    </xdr:from>
    <xdr:to>
      <xdr:col>86</xdr:col>
      <xdr:colOff>25400</xdr:colOff>
      <xdr:row>31</xdr:row>
      <xdr:rowOff>108386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42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130076</xdr:rowOff>
    </xdr:from>
    <xdr:to>
      <xdr:col>85</xdr:col>
      <xdr:colOff>127000</xdr:colOff>
      <xdr:row>38</xdr:row>
      <xdr:rowOff>131772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645176"/>
          <a:ext cx="838200" cy="1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51317</xdr:rowOff>
    </xdr:from>
    <xdr:ext cx="534377"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28440</xdr:rowOff>
    </xdr:from>
    <xdr:to>
      <xdr:col>85</xdr:col>
      <xdr:colOff>177800</xdr:colOff>
      <xdr:row>38</xdr:row>
      <xdr:rowOff>130040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128019</xdr:rowOff>
    </xdr:from>
    <xdr:to>
      <xdr:col>81</xdr:col>
      <xdr:colOff>50800</xdr:colOff>
      <xdr:row>38</xdr:row>
      <xdr:rowOff>130076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643119"/>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35654</xdr:rowOff>
    </xdr:from>
    <xdr:to>
      <xdr:col>81</xdr:col>
      <xdr:colOff>101600</xdr:colOff>
      <xdr:row>38</xdr:row>
      <xdr:rowOff>137254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55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153781</xdr:rowOff>
    </xdr:from>
    <xdr:ext cx="534377"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14111" y="632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105332</xdr:rowOff>
    </xdr:from>
    <xdr:to>
      <xdr:col>76</xdr:col>
      <xdr:colOff>114300</xdr:colOff>
      <xdr:row>38</xdr:row>
      <xdr:rowOff>128019</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620432"/>
          <a:ext cx="889000" cy="22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50797</xdr:rowOff>
    </xdr:from>
    <xdr:to>
      <xdr:col>76</xdr:col>
      <xdr:colOff>165100</xdr:colOff>
      <xdr:row>38</xdr:row>
      <xdr:rowOff>152397</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56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168924</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34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105332</xdr:rowOff>
    </xdr:from>
    <xdr:to>
      <xdr:col>71</xdr:col>
      <xdr:colOff>177800</xdr:colOff>
      <xdr:row>38</xdr:row>
      <xdr:rowOff>109131</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2814300" y="6620432"/>
          <a:ext cx="889000" cy="3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42782</xdr:rowOff>
    </xdr:from>
    <xdr:to>
      <xdr:col>72</xdr:col>
      <xdr:colOff>38100</xdr:colOff>
      <xdr:row>38</xdr:row>
      <xdr:rowOff>144382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5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160909</xdr:rowOff>
    </xdr:from>
    <xdr:ext cx="534377"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36111" y="633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41612</xdr:rowOff>
    </xdr:from>
    <xdr:to>
      <xdr:col>67</xdr:col>
      <xdr:colOff>101600</xdr:colOff>
      <xdr:row>38</xdr:row>
      <xdr:rowOff>143212</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556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159739</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47111" y="6331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80972</xdr:rowOff>
    </xdr:from>
    <xdr:to>
      <xdr:col>85</xdr:col>
      <xdr:colOff>177800</xdr:colOff>
      <xdr:row>39</xdr:row>
      <xdr:rowOff>11122</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596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6867</xdr:rowOff>
    </xdr:from>
    <xdr:ext cx="469744"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79276</xdr:rowOff>
    </xdr:from>
    <xdr:to>
      <xdr:col>81</xdr:col>
      <xdr:colOff>101600</xdr:colOff>
      <xdr:row>39</xdr:row>
      <xdr:rowOff>9426</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59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553</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428" y="6687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77219</xdr:rowOff>
    </xdr:from>
    <xdr:to>
      <xdr:col>76</xdr:col>
      <xdr:colOff>165100</xdr:colOff>
      <xdr:row>39</xdr:row>
      <xdr:rowOff>7369</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592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169946</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57428" y="6685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54532</xdr:rowOff>
    </xdr:from>
    <xdr:to>
      <xdr:col>72</xdr:col>
      <xdr:colOff>38100</xdr:colOff>
      <xdr:row>38</xdr:row>
      <xdr:rowOff>156132</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569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147259</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662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58331</xdr:rowOff>
    </xdr:from>
    <xdr:to>
      <xdr:col>67</xdr:col>
      <xdr:colOff>101600</xdr:colOff>
      <xdr:row>38</xdr:row>
      <xdr:rowOff>159931</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573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151058</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666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134447</xdr:rowOff>
    </xdr:from>
    <xdr:to>
      <xdr:col>85</xdr:col>
      <xdr:colOff>126364</xdr:colOff>
      <xdr:row>78</xdr:row>
      <xdr:rowOff>134136</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307397"/>
          <a:ext cx="1269" cy="119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137963</xdr:rowOff>
    </xdr:from>
    <xdr:ext cx="469744"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51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134136</xdr:rowOff>
    </xdr:from>
    <xdr:to>
      <xdr:col>86</xdr:col>
      <xdr:colOff>25400</xdr:colOff>
      <xdr:row>78</xdr:row>
      <xdr:rowOff>134136</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50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81124</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08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134447</xdr:rowOff>
    </xdr:from>
    <xdr:to>
      <xdr:col>86</xdr:col>
      <xdr:colOff>25400</xdr:colOff>
      <xdr:row>71</xdr:row>
      <xdr:rowOff>134447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307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73850</xdr:rowOff>
    </xdr:from>
    <xdr:to>
      <xdr:col>85</xdr:col>
      <xdr:colOff>127000</xdr:colOff>
      <xdr:row>77</xdr:row>
      <xdr:rowOff>80180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5481300" y="13275500"/>
          <a:ext cx="838200" cy="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26012</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227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47585</xdr:rowOff>
    </xdr:from>
    <xdr:to>
      <xdr:col>85</xdr:col>
      <xdr:colOff>177800</xdr:colOff>
      <xdr:row>77</xdr:row>
      <xdr:rowOff>149185</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24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76291</xdr:rowOff>
    </xdr:from>
    <xdr:to>
      <xdr:col>81</xdr:col>
      <xdr:colOff>50800</xdr:colOff>
      <xdr:row>77</xdr:row>
      <xdr:rowOff>80180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4592300" y="13277941"/>
          <a:ext cx="889000" cy="3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56294</xdr:rowOff>
    </xdr:from>
    <xdr:to>
      <xdr:col>81</xdr:col>
      <xdr:colOff>101600</xdr:colOff>
      <xdr:row>77</xdr:row>
      <xdr:rowOff>157894</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25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149021</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35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76291</xdr:rowOff>
    </xdr:from>
    <xdr:to>
      <xdr:col>76</xdr:col>
      <xdr:colOff>114300</xdr:colOff>
      <xdr:row>77</xdr:row>
      <xdr:rowOff>83139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277941"/>
          <a:ext cx="889000" cy="6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61080</xdr:rowOff>
    </xdr:from>
    <xdr:to>
      <xdr:col>76</xdr:col>
      <xdr:colOff>165100</xdr:colOff>
      <xdr:row>77</xdr:row>
      <xdr:rowOff>162680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26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153807</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355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79496</xdr:rowOff>
    </xdr:from>
    <xdr:to>
      <xdr:col>71</xdr:col>
      <xdr:colOff>177800</xdr:colOff>
      <xdr:row>77</xdr:row>
      <xdr:rowOff>83139</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814300" y="13281146"/>
          <a:ext cx="889000" cy="3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68486</xdr:rowOff>
    </xdr:from>
    <xdr:to>
      <xdr:col>72</xdr:col>
      <xdr:colOff>38100</xdr:colOff>
      <xdr:row>77</xdr:row>
      <xdr:rowOff>170086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27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161213</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362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84243</xdr:rowOff>
    </xdr:from>
    <xdr:to>
      <xdr:col>67</xdr:col>
      <xdr:colOff>101600</xdr:colOff>
      <xdr:row>78</xdr:row>
      <xdr:rowOff>14393</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285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5520</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378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23050</xdr:rowOff>
    </xdr:from>
    <xdr:to>
      <xdr:col>85</xdr:col>
      <xdr:colOff>177800</xdr:colOff>
      <xdr:row>77</xdr:row>
      <xdr:rowOff>124650</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22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45927</xdr:rowOff>
    </xdr:from>
    <xdr:ext cx="599010"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076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29380</xdr:rowOff>
    </xdr:from>
    <xdr:to>
      <xdr:col>81</xdr:col>
      <xdr:colOff>101600</xdr:colOff>
      <xdr:row>77</xdr:row>
      <xdr:rowOff>130980</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23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147507</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181795" y="13006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25491</xdr:rowOff>
    </xdr:from>
    <xdr:to>
      <xdr:col>76</xdr:col>
      <xdr:colOff>165100</xdr:colOff>
      <xdr:row>77</xdr:row>
      <xdr:rowOff>127091</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227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143618</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3002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32339</xdr:rowOff>
    </xdr:from>
    <xdr:to>
      <xdr:col>72</xdr:col>
      <xdr:colOff>38100</xdr:colOff>
      <xdr:row>77</xdr:row>
      <xdr:rowOff>133939</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233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150466</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00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28696</xdr:rowOff>
    </xdr:from>
    <xdr:to>
      <xdr:col>67</xdr:col>
      <xdr:colOff>101600</xdr:colOff>
      <xdr:row>77</xdr:row>
      <xdr:rowOff>130296</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230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146823</xdr:rowOff>
    </xdr:from>
    <xdr:ext cx="59901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14795" y="13005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23555</xdr:rowOff>
    </xdr:from>
    <xdr:to>
      <xdr:col>85</xdr:col>
      <xdr:colOff>126364</xdr:colOff>
      <xdr:row>99</xdr:row>
      <xdr:rowOff>97899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625505"/>
          <a:ext cx="1269" cy="1445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101726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7075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97899</xdr:rowOff>
    </xdr:from>
    <xdr:to>
      <xdr:col>86</xdr:col>
      <xdr:colOff>25400</xdr:colOff>
      <xdr:row>99</xdr:row>
      <xdr:rowOff>97899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7071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141682</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40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23555</xdr:rowOff>
    </xdr:from>
    <xdr:to>
      <xdr:col>86</xdr:col>
      <xdr:colOff>25400</xdr:colOff>
      <xdr:row>91</xdr:row>
      <xdr:rowOff>23555</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62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23107</xdr:rowOff>
    </xdr:from>
    <xdr:to>
      <xdr:col>85</xdr:col>
      <xdr:colOff>127000</xdr:colOff>
      <xdr:row>98</xdr:row>
      <xdr:rowOff>108643</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5481300" y="16653757"/>
          <a:ext cx="838200" cy="25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134582</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765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156155</xdr:rowOff>
    </xdr:from>
    <xdr:to>
      <xdr:col>85</xdr:col>
      <xdr:colOff>177800</xdr:colOff>
      <xdr:row>98</xdr:row>
      <xdr:rowOff>86305</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138511</xdr:rowOff>
    </xdr:from>
    <xdr:to>
      <xdr:col>81</xdr:col>
      <xdr:colOff>50800</xdr:colOff>
      <xdr:row>98</xdr:row>
      <xdr:rowOff>108643</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4592300" y="16769161"/>
          <a:ext cx="889000" cy="141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147295</xdr:rowOff>
    </xdr:from>
    <xdr:to>
      <xdr:col>81</xdr:col>
      <xdr:colOff>101600</xdr:colOff>
      <xdr:row>98</xdr:row>
      <xdr:rowOff>77445</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7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93972</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55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134252</xdr:rowOff>
    </xdr:from>
    <xdr:to>
      <xdr:col>76</xdr:col>
      <xdr:colOff>114300</xdr:colOff>
      <xdr:row>97</xdr:row>
      <xdr:rowOff>138511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6764902"/>
          <a:ext cx="889000" cy="4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148532</xdr:rowOff>
    </xdr:from>
    <xdr:to>
      <xdr:col>76</xdr:col>
      <xdr:colOff>165100</xdr:colOff>
      <xdr:row>98</xdr:row>
      <xdr:rowOff>78682</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779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69809</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871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134252</xdr:rowOff>
    </xdr:from>
    <xdr:to>
      <xdr:col>71</xdr:col>
      <xdr:colOff>177800</xdr:colOff>
      <xdr:row>99</xdr:row>
      <xdr:rowOff>7305</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764902"/>
          <a:ext cx="889000" cy="215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129973</xdr:rowOff>
    </xdr:from>
    <xdr:to>
      <xdr:col>72</xdr:col>
      <xdr:colOff>38100</xdr:colOff>
      <xdr:row>98</xdr:row>
      <xdr:rowOff>60123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6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51250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853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69518</xdr:rowOff>
    </xdr:from>
    <xdr:to>
      <xdr:col>67</xdr:col>
      <xdr:colOff>101600</xdr:colOff>
      <xdr:row>98</xdr:row>
      <xdr:rowOff>171118</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7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16195</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64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143757</xdr:rowOff>
    </xdr:from>
    <xdr:to>
      <xdr:col>85</xdr:col>
      <xdr:colOff>177800</xdr:colOff>
      <xdr:row>97</xdr:row>
      <xdr:rowOff>73907</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60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166634</xdr:rowOff>
    </xdr:from>
    <xdr:ext cx="599010"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454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57843</xdr:rowOff>
    </xdr:from>
    <xdr:to>
      <xdr:col>81</xdr:col>
      <xdr:colOff>101600</xdr:colOff>
      <xdr:row>98</xdr:row>
      <xdr:rowOff>159443</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859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150570</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952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87711</xdr:rowOff>
    </xdr:from>
    <xdr:to>
      <xdr:col>76</xdr:col>
      <xdr:colOff>165100</xdr:colOff>
      <xdr:row>98</xdr:row>
      <xdr:rowOff>17861</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718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34388</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493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83452</xdr:rowOff>
    </xdr:from>
    <xdr:to>
      <xdr:col>72</xdr:col>
      <xdr:colOff>38100</xdr:colOff>
      <xdr:row>98</xdr:row>
      <xdr:rowOff>13602</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714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30129</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489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127955</xdr:rowOff>
    </xdr:from>
    <xdr:to>
      <xdr:col>67</xdr:col>
      <xdr:colOff>101600</xdr:colOff>
      <xdr:row>99</xdr:row>
      <xdr:rowOff>58105</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93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49232</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7022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121488</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436438"/>
          <a:ext cx="1269" cy="1294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68165</xdr:rowOff>
    </xdr:from>
    <xdr:ext cx="534377"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21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121488</xdr:rowOff>
    </xdr:from>
    <xdr:to>
      <xdr:col>116</xdr:col>
      <xdr:colOff>152400</xdr:colOff>
      <xdr:row>31</xdr:row>
      <xdr:rowOff>121488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436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154373</xdr:rowOff>
    </xdr:from>
    <xdr:ext cx="469744"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326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131496</xdr:rowOff>
    </xdr:from>
    <xdr:to>
      <xdr:col>116</xdr:col>
      <xdr:colOff>114300</xdr:colOff>
      <xdr:row>38</xdr:row>
      <xdr:rowOff>61646</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47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37350</xdr:rowOff>
    </xdr:from>
    <xdr:to>
      <xdr:col>112</xdr:col>
      <xdr:colOff>38100</xdr:colOff>
      <xdr:row>38</xdr:row>
      <xdr:rowOff>138950</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5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155478</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088428" y="632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67335</xdr:rowOff>
    </xdr:from>
    <xdr:to>
      <xdr:col>107</xdr:col>
      <xdr:colOff>101600</xdr:colOff>
      <xdr:row>38</xdr:row>
      <xdr:rowOff>168935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8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14012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199428" y="635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81509</xdr:rowOff>
    </xdr:from>
    <xdr:to>
      <xdr:col>102</xdr:col>
      <xdr:colOff>165100</xdr:colOff>
      <xdr:row>39</xdr:row>
      <xdr:rowOff>11659</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59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28186</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10428" y="637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58115</xdr:rowOff>
    </xdr:from>
    <xdr:to>
      <xdr:col>98</xdr:col>
      <xdr:colOff>38100</xdr:colOff>
      <xdr:row>38</xdr:row>
      <xdr:rowOff>159715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57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4792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348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70869</xdr:rowOff>
    </xdr:from>
    <xdr:to>
      <xdr:col>116</xdr:col>
      <xdr:colOff>62864</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643369"/>
          <a:ext cx="1269" cy="144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17546</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4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70869</xdr:rowOff>
    </xdr:from>
    <xdr:to>
      <xdr:col>116</xdr:col>
      <xdr:colOff>152400</xdr:colOff>
      <xdr:row>50</xdr:row>
      <xdr:rowOff>70869</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64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26532</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799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3655</xdr:rowOff>
    </xdr:from>
    <xdr:to>
      <xdr:col>116</xdr:col>
      <xdr:colOff>114300</xdr:colOff>
      <xdr:row>58</xdr:row>
      <xdr:rowOff>105255</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63526</xdr:rowOff>
    </xdr:from>
    <xdr:to>
      <xdr:col>112</xdr:col>
      <xdr:colOff>38100</xdr:colOff>
      <xdr:row>57</xdr:row>
      <xdr:rowOff>165126</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983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10203</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611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170030</xdr:rowOff>
    </xdr:from>
    <xdr:to>
      <xdr:col>107</xdr:col>
      <xdr:colOff>101600</xdr:colOff>
      <xdr:row>57</xdr:row>
      <xdr:rowOff>100180</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977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116707</xdr:rowOff>
    </xdr:from>
    <xdr:ext cx="534377"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67111" y="954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152291</xdr:rowOff>
    </xdr:from>
    <xdr:to>
      <xdr:col>102</xdr:col>
      <xdr:colOff>165100</xdr:colOff>
      <xdr:row>58</xdr:row>
      <xdr:rowOff>82441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992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98968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70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15360</xdr:rowOff>
    </xdr:from>
    <xdr:to>
      <xdr:col>98</xdr:col>
      <xdr:colOff>38100</xdr:colOff>
      <xdr:row>58</xdr:row>
      <xdr:rowOff>116960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995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133487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73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98977</xdr:rowOff>
    </xdr:from>
    <xdr:to>
      <xdr:col>116</xdr:col>
      <xdr:colOff>62864</xdr:colOff>
      <xdr:row>78</xdr:row>
      <xdr:rowOff>159489</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100477"/>
          <a:ext cx="1269" cy="1432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163316</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53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159489</xdr:rowOff>
    </xdr:from>
    <xdr:to>
      <xdr:col>116</xdr:col>
      <xdr:colOff>152400</xdr:colOff>
      <xdr:row>78</xdr:row>
      <xdr:rowOff>159489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532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45654</xdr:rowOff>
    </xdr:from>
    <xdr:ext cx="599010"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187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98977</xdr:rowOff>
    </xdr:from>
    <xdr:to>
      <xdr:col>116</xdr:col>
      <xdr:colOff>152400</xdr:colOff>
      <xdr:row>70</xdr:row>
      <xdr:rowOff>98977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10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6524</xdr:rowOff>
    </xdr:from>
    <xdr:to>
      <xdr:col>116</xdr:col>
      <xdr:colOff>63500</xdr:colOff>
      <xdr:row>73</xdr:row>
      <xdr:rowOff>15668</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1323300" y="12179474"/>
          <a:ext cx="838200" cy="352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16561</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875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38134</xdr:rowOff>
    </xdr:from>
    <xdr:to>
      <xdr:col>116</xdr:col>
      <xdr:colOff>114300</xdr:colOff>
      <xdr:row>75</xdr:row>
      <xdr:rowOff>139734</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89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6524</xdr:rowOff>
    </xdr:from>
    <xdr:to>
      <xdr:col>111</xdr:col>
      <xdr:colOff>177800</xdr:colOff>
      <xdr:row>71</xdr:row>
      <xdr:rowOff>98911</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2179474"/>
          <a:ext cx="889000" cy="92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23537</xdr:rowOff>
    </xdr:from>
    <xdr:to>
      <xdr:col>112</xdr:col>
      <xdr:colOff>38100</xdr:colOff>
      <xdr:row>74</xdr:row>
      <xdr:rowOff>125137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71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116264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80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98911</xdr:rowOff>
    </xdr:from>
    <xdr:to>
      <xdr:col>107</xdr:col>
      <xdr:colOff>50800</xdr:colOff>
      <xdr:row>71</xdr:row>
      <xdr:rowOff>140010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2271861"/>
          <a:ext cx="889000" cy="41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24500</xdr:rowOff>
    </xdr:from>
    <xdr:to>
      <xdr:col>107</xdr:col>
      <xdr:colOff>101600</xdr:colOff>
      <xdr:row>74</xdr:row>
      <xdr:rowOff>126100</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271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117227</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80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140010</xdr:rowOff>
    </xdr:from>
    <xdr:to>
      <xdr:col>102</xdr:col>
      <xdr:colOff>114300</xdr:colOff>
      <xdr:row>72</xdr:row>
      <xdr:rowOff>35393</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8656300" y="12312960"/>
          <a:ext cx="889000" cy="66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49695</xdr:rowOff>
    </xdr:from>
    <xdr:to>
      <xdr:col>102</xdr:col>
      <xdr:colOff>165100</xdr:colOff>
      <xdr:row>74</xdr:row>
      <xdr:rowOff>151295</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27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142422</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829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81079</xdr:rowOff>
    </xdr:from>
    <xdr:to>
      <xdr:col>98</xdr:col>
      <xdr:colOff>38100</xdr:colOff>
      <xdr:row>75</xdr:row>
      <xdr:rowOff>11229</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276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2356</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861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136318</xdr:rowOff>
    </xdr:from>
    <xdr:to>
      <xdr:col>116</xdr:col>
      <xdr:colOff>114300</xdr:colOff>
      <xdr:row>73</xdr:row>
      <xdr:rowOff>66468</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480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159195</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332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127174</xdr:rowOff>
    </xdr:from>
    <xdr:to>
      <xdr:col>112</xdr:col>
      <xdr:colOff>38100</xdr:colOff>
      <xdr:row>71</xdr:row>
      <xdr:rowOff>57324</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12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69</xdr:row>
      <xdr:rowOff>73851</xdr:rowOff>
    </xdr:from>
    <xdr:ext cx="59901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23795" y="11903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48111</xdr:rowOff>
    </xdr:from>
    <xdr:to>
      <xdr:col>107</xdr:col>
      <xdr:colOff>101600</xdr:colOff>
      <xdr:row>71</xdr:row>
      <xdr:rowOff>149711</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221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69</xdr:row>
      <xdr:rowOff>166238</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1996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89210</xdr:rowOff>
    </xdr:from>
    <xdr:to>
      <xdr:col>102</xdr:col>
      <xdr:colOff>165100</xdr:colOff>
      <xdr:row>72</xdr:row>
      <xdr:rowOff>19360</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26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70</xdr:row>
      <xdr:rowOff>35887</xdr:rowOff>
    </xdr:from>
    <xdr:ext cx="59901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45795" y="12037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156043</xdr:rowOff>
    </xdr:from>
    <xdr:to>
      <xdr:col>98</xdr:col>
      <xdr:colOff>38100</xdr:colOff>
      <xdr:row>72</xdr:row>
      <xdr:rowOff>86193</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328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102720</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104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a:t>
          </a:r>
          <a:r>
            <a:rPr kumimoji="1" lang="en-US" altLang="ja-JP" sz="1300">
              <a:latin typeface="ＭＳ Ｐゴシック" panose="020B0600070205080204" pitchFamily="50" charset="-128"/>
              <a:ea typeface="ＭＳ Ｐゴシック" panose="020B0600070205080204" pitchFamily="50" charset="-128"/>
            </a:rPr>
            <a:t>1,140,234</a:t>
          </a:r>
          <a:r>
            <a:rPr kumimoji="1" lang="ja-JP" altLang="en-US" sz="1300">
              <a:latin typeface="ＭＳ Ｐゴシック" panose="020B0600070205080204" pitchFamily="50" charset="-128"/>
              <a:ea typeface="ＭＳ Ｐゴシック" panose="020B0600070205080204" pitchFamily="50" charset="-128"/>
            </a:rPr>
            <a:t>円となり、前年度と比較すると</a:t>
          </a:r>
          <a:r>
            <a:rPr kumimoji="1" lang="en-US" altLang="ja-JP" sz="1300">
              <a:latin typeface="ＭＳ Ｐゴシック" panose="020B0600070205080204" pitchFamily="50" charset="-128"/>
              <a:ea typeface="ＭＳ Ｐゴシック" panose="020B0600070205080204" pitchFamily="50" charset="-128"/>
            </a:rPr>
            <a:t>190,427</a:t>
          </a:r>
          <a:r>
            <a:rPr kumimoji="1" lang="ja-JP" altLang="en-US" sz="1300">
              <a:latin typeface="ＭＳ Ｐゴシック" panose="020B0600070205080204" pitchFamily="50" charset="-128"/>
              <a:ea typeface="ＭＳ Ｐゴシック" panose="020B0600070205080204" pitchFamily="50" charset="-128"/>
            </a:rPr>
            <a:t>円増加している。</a:t>
          </a:r>
        </a:p>
        <a:p>
          <a:r>
            <a:rPr kumimoji="1" lang="ja-JP" altLang="en-US" sz="1300">
              <a:latin typeface="ＭＳ Ｐゴシック" panose="020B0600070205080204" pitchFamily="50" charset="-128"/>
              <a:ea typeface="ＭＳ Ｐゴシック" panose="020B0600070205080204" pitchFamily="50" charset="-128"/>
            </a:rPr>
            <a:t>　補助費等については、類似団体と比較すると</a:t>
          </a:r>
          <a:r>
            <a:rPr kumimoji="1" lang="en-US" altLang="ja-JP" sz="1300">
              <a:latin typeface="ＭＳ Ｐゴシック" panose="020B0600070205080204" pitchFamily="50" charset="-128"/>
              <a:ea typeface="ＭＳ Ｐゴシック" panose="020B0600070205080204" pitchFamily="50" charset="-128"/>
            </a:rPr>
            <a:t>38,967</a:t>
          </a:r>
          <a:r>
            <a:rPr kumimoji="1" lang="ja-JP" altLang="en-US" sz="1300">
              <a:latin typeface="ＭＳ Ｐゴシック" panose="020B0600070205080204" pitchFamily="50" charset="-128"/>
              <a:ea typeface="ＭＳ Ｐゴシック" panose="020B0600070205080204" pitchFamily="50" charset="-128"/>
            </a:rPr>
            <a:t>円上回っており、前年度比較においても</a:t>
          </a:r>
          <a:r>
            <a:rPr kumimoji="1" lang="en-US" altLang="ja-JP" sz="1300">
              <a:latin typeface="ＭＳ Ｐゴシック" panose="020B0600070205080204" pitchFamily="50" charset="-128"/>
              <a:ea typeface="ＭＳ Ｐゴシック" panose="020B0600070205080204" pitchFamily="50" charset="-128"/>
            </a:rPr>
            <a:t>44,118</a:t>
          </a:r>
          <a:r>
            <a:rPr kumimoji="1" lang="ja-JP" altLang="en-US" sz="1300">
              <a:latin typeface="ＭＳ Ｐゴシック" panose="020B0600070205080204" pitchFamily="50" charset="-128"/>
              <a:ea typeface="ＭＳ Ｐゴシック" panose="020B0600070205080204" pitchFamily="50" charset="-128"/>
            </a:rPr>
            <a:t>円増加（</a:t>
          </a:r>
          <a:r>
            <a:rPr kumimoji="1" lang="en-US" altLang="ja-JP" sz="1300">
              <a:latin typeface="ＭＳ Ｐゴシック" panose="020B0600070205080204" pitchFamily="50" charset="-128"/>
              <a:ea typeface="ＭＳ Ｐゴシック" panose="020B0600070205080204" pitchFamily="50" charset="-128"/>
            </a:rPr>
            <a:t>+25.5</a:t>
          </a:r>
          <a:r>
            <a:rPr kumimoji="1" lang="ja-JP" altLang="en-US" sz="1300">
              <a:latin typeface="ＭＳ Ｐゴシック" panose="020B0600070205080204" pitchFamily="50" charset="-128"/>
              <a:ea typeface="ＭＳ Ｐゴシック" panose="020B0600070205080204" pitchFamily="50" charset="-128"/>
            </a:rPr>
            <a:t>％）している。主な増加要因としては下水道事業会計法適用化による費目変更（繰出金から補助費等へ）による増（</a:t>
          </a:r>
          <a:r>
            <a:rPr kumimoji="1" lang="en-US" altLang="ja-JP" sz="1300">
              <a:latin typeface="ＭＳ Ｐゴシック" panose="020B0600070205080204" pitchFamily="50" charset="-128"/>
              <a:ea typeface="ＭＳ Ｐゴシック" panose="020B0600070205080204" pitchFamily="50" charset="-128"/>
            </a:rPr>
            <a:t>+237</a:t>
          </a:r>
          <a:r>
            <a:rPr kumimoji="1" lang="ja-JP" altLang="en-US" sz="1300">
              <a:latin typeface="ＭＳ Ｐゴシック" panose="020B0600070205080204" pitchFamily="50" charset="-128"/>
              <a:ea typeface="ＭＳ Ｐゴシック" panose="020B0600070205080204" pitchFamily="50" charset="-128"/>
            </a:rPr>
            <a:t>百万円）、海南病院事業会計繰出金の増（</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千円）によるものである。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普通建設事業費（うち更新整備）については、類似団体と比較すると</a:t>
          </a:r>
          <a:r>
            <a:rPr kumimoji="1" lang="en-US" altLang="ja-JP" sz="1300">
              <a:latin typeface="ＭＳ Ｐゴシック" panose="020B0600070205080204" pitchFamily="50" charset="-128"/>
              <a:ea typeface="ＭＳ Ｐゴシック" panose="020B0600070205080204" pitchFamily="50" charset="-128"/>
            </a:rPr>
            <a:t>54,588</a:t>
          </a:r>
          <a:r>
            <a:rPr kumimoji="1" lang="ja-JP" altLang="en-US" sz="1300">
              <a:latin typeface="ＭＳ Ｐゴシック" panose="020B0600070205080204" pitchFamily="50" charset="-128"/>
              <a:ea typeface="ＭＳ Ｐゴシック" panose="020B0600070205080204" pitchFamily="50" charset="-128"/>
            </a:rPr>
            <a:t>円上回っており、前年度比較においても</a:t>
          </a:r>
          <a:r>
            <a:rPr kumimoji="1" lang="en-US" altLang="ja-JP" sz="1300">
              <a:latin typeface="ＭＳ Ｐゴシック" panose="020B0600070205080204" pitchFamily="50" charset="-128"/>
              <a:ea typeface="ＭＳ Ｐゴシック" panose="020B0600070205080204" pitchFamily="50" charset="-128"/>
            </a:rPr>
            <a:t>53,758</a:t>
          </a:r>
          <a:r>
            <a:rPr kumimoji="1" lang="ja-JP" altLang="en-US" sz="1300">
              <a:latin typeface="ＭＳ Ｐゴシック" panose="020B0600070205080204" pitchFamily="50" charset="-128"/>
              <a:ea typeface="ＭＳ Ｐゴシック" panose="020B0600070205080204" pitchFamily="50" charset="-128"/>
            </a:rPr>
            <a:t>円増加（</a:t>
          </a:r>
          <a:r>
            <a:rPr kumimoji="1" lang="en-US" altLang="ja-JP" sz="1300">
              <a:latin typeface="ＭＳ Ｐゴシック" panose="020B0600070205080204" pitchFamily="50" charset="-128"/>
              <a:ea typeface="ＭＳ Ｐゴシック" panose="020B0600070205080204" pitchFamily="50" charset="-128"/>
            </a:rPr>
            <a:t>+57.6</a:t>
          </a:r>
          <a:r>
            <a:rPr kumimoji="1" lang="ja-JP" altLang="en-US" sz="1300">
              <a:latin typeface="ＭＳ Ｐゴシック" panose="020B0600070205080204" pitchFamily="50" charset="-128"/>
              <a:ea typeface="ＭＳ Ｐゴシック" panose="020B0600070205080204" pitchFamily="50" charset="-128"/>
            </a:rPr>
            <a:t>％）している。主な増加要因としては防災行政無線システム設備整備事業の増（</a:t>
          </a:r>
          <a:r>
            <a:rPr kumimoji="1" lang="en-US" altLang="ja-JP" sz="1300">
              <a:latin typeface="ＭＳ Ｐゴシック" panose="020B0600070205080204" pitchFamily="50" charset="-128"/>
              <a:ea typeface="ＭＳ Ｐゴシック" panose="020B0600070205080204" pitchFamily="50" charset="-128"/>
            </a:rPr>
            <a:t>+575</a:t>
          </a:r>
          <a:r>
            <a:rPr kumimoji="1" lang="ja-JP" altLang="en-US" sz="1300">
              <a:latin typeface="ＭＳ Ｐゴシック" panose="020B0600070205080204" pitchFamily="50" charset="-128"/>
              <a:ea typeface="ＭＳ Ｐゴシック" panose="020B0600070205080204" pitchFamily="50" charset="-128"/>
            </a:rPr>
            <a:t>千円）によるものである。</a:t>
          </a:r>
        </a:p>
        <a:p>
          <a:r>
            <a:rPr kumimoji="1" lang="ja-JP" altLang="en-US" sz="1300">
              <a:latin typeface="ＭＳ Ｐゴシック" panose="020B0600070205080204" pitchFamily="50" charset="-128"/>
              <a:ea typeface="ＭＳ Ｐゴシック" panose="020B0600070205080204" pitchFamily="50" charset="-128"/>
            </a:rPr>
            <a:t>　公債費については、類似団体と比較して</a:t>
          </a:r>
          <a:r>
            <a:rPr kumimoji="1" lang="en-US" altLang="ja-JP" sz="1300">
              <a:latin typeface="ＭＳ Ｐゴシック" panose="020B0600070205080204" pitchFamily="50" charset="-128"/>
              <a:ea typeface="ＭＳ Ｐゴシック" panose="020B0600070205080204" pitchFamily="50" charset="-128"/>
            </a:rPr>
            <a:t>10,733</a:t>
          </a:r>
          <a:r>
            <a:rPr kumimoji="1" lang="ja-JP" altLang="en-US" sz="1300">
              <a:latin typeface="ＭＳ Ｐゴシック" panose="020B0600070205080204" pitchFamily="50" charset="-128"/>
              <a:ea typeface="ＭＳ Ｐゴシック" panose="020B0600070205080204" pitchFamily="50" charset="-128"/>
            </a:rPr>
            <a:t>円上回っているが、令和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年度に実施した地方債繰上償還（</a:t>
          </a:r>
          <a:r>
            <a:rPr kumimoji="1" lang="en-US" altLang="ja-JP" sz="1300">
              <a:latin typeface="ＭＳ Ｐゴシック" panose="020B0600070205080204" pitchFamily="50" charset="-128"/>
              <a:ea typeface="ＭＳ Ｐゴシック" panose="020B0600070205080204" pitchFamily="50" charset="-128"/>
            </a:rPr>
            <a:t>142</a:t>
          </a:r>
          <a:r>
            <a:rPr kumimoji="1" lang="ja-JP" altLang="en-US" sz="1300">
              <a:latin typeface="ＭＳ Ｐゴシック" panose="020B0600070205080204" pitchFamily="50" charset="-128"/>
              <a:ea typeface="ＭＳ Ｐゴシック" panose="020B0600070205080204" pitchFamily="50" charset="-128"/>
            </a:rPr>
            <a:t>百万円）の影響によるものである。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積立金については、類似団体と比較すると</a:t>
          </a:r>
          <a:r>
            <a:rPr kumimoji="1" lang="en-US" altLang="ja-JP" sz="1300">
              <a:latin typeface="ＭＳ Ｐゴシック" panose="020B0600070205080204" pitchFamily="50" charset="-128"/>
              <a:ea typeface="ＭＳ Ｐゴシック" panose="020B0600070205080204" pitchFamily="50" charset="-128"/>
            </a:rPr>
            <a:t>56,296</a:t>
          </a:r>
          <a:r>
            <a:rPr kumimoji="1" lang="ja-JP" altLang="en-US" sz="1300">
              <a:latin typeface="ＭＳ Ｐゴシック" panose="020B0600070205080204" pitchFamily="50" charset="-128"/>
              <a:ea typeface="ＭＳ Ｐゴシック" panose="020B0600070205080204" pitchFamily="50" charset="-128"/>
            </a:rPr>
            <a:t>円上回っており、前年度比較においても</a:t>
          </a:r>
          <a:r>
            <a:rPr kumimoji="1" lang="en-US" altLang="ja-JP" sz="1300">
              <a:latin typeface="ＭＳ Ｐゴシック" panose="020B0600070205080204" pitchFamily="50" charset="-128"/>
              <a:ea typeface="ＭＳ Ｐゴシック" panose="020B0600070205080204" pitchFamily="50" charset="-128"/>
            </a:rPr>
            <a:t>78,692</a:t>
          </a:r>
          <a:r>
            <a:rPr kumimoji="1" lang="ja-JP" altLang="en-US" sz="1300">
              <a:latin typeface="ＭＳ Ｐゴシック" panose="020B0600070205080204" pitchFamily="50" charset="-128"/>
              <a:ea typeface="ＭＳ Ｐゴシック" panose="020B0600070205080204" pitchFamily="50" charset="-128"/>
            </a:rPr>
            <a:t>円増加（</a:t>
          </a:r>
          <a:r>
            <a:rPr kumimoji="1" lang="en-US" altLang="ja-JP" sz="1300">
              <a:latin typeface="ＭＳ Ｐゴシック" panose="020B0600070205080204" pitchFamily="50" charset="-128"/>
              <a:ea typeface="ＭＳ Ｐゴシック" panose="020B0600070205080204" pitchFamily="50" charset="-128"/>
            </a:rPr>
            <a:t>+158.9</a:t>
          </a:r>
          <a:r>
            <a:rPr kumimoji="1" lang="ja-JP" altLang="en-US" sz="1300">
              <a:latin typeface="ＭＳ Ｐゴシック" panose="020B0600070205080204" pitchFamily="50" charset="-128"/>
              <a:ea typeface="ＭＳ Ｐゴシック" panose="020B0600070205080204" pitchFamily="50" charset="-128"/>
            </a:rPr>
            <a:t>％）している。主な増加要因としては、未来まちづくり基金の創設による増（</a:t>
          </a:r>
          <a:r>
            <a:rPr kumimoji="1" lang="en-US" altLang="ja-JP" sz="1300">
              <a:latin typeface="ＭＳ Ｐゴシック" panose="020B0600070205080204" pitchFamily="50" charset="-128"/>
              <a:ea typeface="ＭＳ Ｐゴシック" panose="020B0600070205080204" pitchFamily="50" charset="-128"/>
            </a:rPr>
            <a:t>+767</a:t>
          </a:r>
          <a:r>
            <a:rPr kumimoji="1" lang="ja-JP" altLang="en-US" sz="1300">
              <a:latin typeface="ＭＳ Ｐゴシック" panose="020B0600070205080204" pitchFamily="50" charset="-128"/>
              <a:ea typeface="ＭＳ Ｐゴシック" panose="020B0600070205080204" pitchFamily="50" charset="-128"/>
            </a:rPr>
            <a:t>百万円）によるものである。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徳島県海陽町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8,199
7,973
327.67
9,810,860
9,348,775
404,379
5,002,273
6,898,773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114808</xdr:rowOff>
    </xdr:from>
    <xdr:to>
      <xdr:col>24</xdr:col>
      <xdr:colOff>62865</xdr:colOff>
      <xdr:row>39</xdr:row>
      <xdr:rowOff>102489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9758"/>
          <a:ext cx="1270" cy="1359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106316</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102489</xdr:rowOff>
    </xdr:from>
    <xdr:to>
      <xdr:col>24</xdr:col>
      <xdr:colOff>152400</xdr:colOff>
      <xdr:row>39</xdr:row>
      <xdr:rowOff>102489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8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61485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114808</xdr:rowOff>
    </xdr:from>
    <xdr:to>
      <xdr:col>24</xdr:col>
      <xdr:colOff>152400</xdr:colOff>
      <xdr:row>31</xdr:row>
      <xdr:rowOff>114808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103251</xdr:rowOff>
    </xdr:from>
    <xdr:to>
      <xdr:col>24</xdr:col>
      <xdr:colOff>63500</xdr:colOff>
      <xdr:row>37</xdr:row>
      <xdr:rowOff>109855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446901"/>
          <a:ext cx="838200" cy="6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41927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2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109855</xdr:rowOff>
    </xdr:from>
    <xdr:to>
      <xdr:col>19</xdr:col>
      <xdr:colOff>177800</xdr:colOff>
      <xdr:row>38</xdr:row>
      <xdr:rowOff>9652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453505"/>
          <a:ext cx="889000" cy="71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57912</xdr:rowOff>
    </xdr:from>
    <xdr:to>
      <xdr:col>20</xdr:col>
      <xdr:colOff>38100</xdr:colOff>
      <xdr:row>36</xdr:row>
      <xdr:rowOff>159512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4589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05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9652</xdr:rowOff>
    </xdr:from>
    <xdr:to>
      <xdr:col>15</xdr:col>
      <xdr:colOff>50800</xdr:colOff>
      <xdr:row>38</xdr:row>
      <xdr:rowOff>13843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524752"/>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84074</xdr:rowOff>
    </xdr:from>
    <xdr:to>
      <xdr:col>15</xdr:col>
      <xdr:colOff>101600</xdr:colOff>
      <xdr:row>37</xdr:row>
      <xdr:rowOff>14224</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5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30751</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031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13843</xdr:rowOff>
    </xdr:from>
    <xdr:to>
      <xdr:col>10</xdr:col>
      <xdr:colOff>114300</xdr:colOff>
      <xdr:row>38</xdr:row>
      <xdr:rowOff>26289</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528943"/>
          <a:ext cx="889000" cy="12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79756</xdr:rowOff>
    </xdr:from>
    <xdr:to>
      <xdr:col>10</xdr:col>
      <xdr:colOff>165100</xdr:colOff>
      <xdr:row>37</xdr:row>
      <xdr:rowOff>9906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51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26433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27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35323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36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52451</xdr:rowOff>
    </xdr:from>
    <xdr:to>
      <xdr:col>24</xdr:col>
      <xdr:colOff>114300</xdr:colOff>
      <xdr:row>37</xdr:row>
      <xdr:rowOff>154051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96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30878</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374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59055</xdr:rowOff>
    </xdr:from>
    <xdr:to>
      <xdr:col>20</xdr:col>
      <xdr:colOff>38100</xdr:colOff>
      <xdr:row>37</xdr:row>
      <xdr:rowOff>160655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402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151782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95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130302</xdr:rowOff>
    </xdr:from>
    <xdr:to>
      <xdr:col>15</xdr:col>
      <xdr:colOff>101600</xdr:colOff>
      <xdr:row>38</xdr:row>
      <xdr:rowOff>60452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473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51579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566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134493</xdr:rowOff>
    </xdr:from>
    <xdr:to>
      <xdr:col>10</xdr:col>
      <xdr:colOff>165100</xdr:colOff>
      <xdr:row>38</xdr:row>
      <xdr:rowOff>64643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7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55770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570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146939</xdr:rowOff>
    </xdr:from>
    <xdr:to>
      <xdr:col>6</xdr:col>
      <xdr:colOff>38100</xdr:colOff>
      <xdr:row>38</xdr:row>
      <xdr:rowOff>77089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90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68216</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583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55945</xdr:rowOff>
    </xdr:from>
    <xdr:to>
      <xdr:col>24</xdr:col>
      <xdr:colOff>62865</xdr:colOff>
      <xdr:row>58</xdr:row>
      <xdr:rowOff>105911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28445"/>
          <a:ext cx="1270" cy="1421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109738</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105911</xdr:rowOff>
    </xdr:from>
    <xdr:to>
      <xdr:col>24</xdr:col>
      <xdr:colOff>152400</xdr:colOff>
      <xdr:row>58</xdr:row>
      <xdr:rowOff>105911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2622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036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1,205,949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55945</xdr:rowOff>
    </xdr:from>
    <xdr:to>
      <xdr:col>24</xdr:col>
      <xdr:colOff>152400</xdr:colOff>
      <xdr:row>50</xdr:row>
      <xdr:rowOff>55945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2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57235</xdr:rowOff>
    </xdr:from>
    <xdr:to>
      <xdr:col>24</xdr:col>
      <xdr:colOff>63500</xdr:colOff>
      <xdr:row>57</xdr:row>
      <xdr:rowOff>165327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29885"/>
          <a:ext cx="838200" cy="108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21697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94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43270</xdr:rowOff>
    </xdr:from>
    <xdr:to>
      <xdr:col>24</xdr:col>
      <xdr:colOff>114300</xdr:colOff>
      <xdr:row>57</xdr:row>
      <xdr:rowOff>144870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112150</xdr:rowOff>
    </xdr:from>
    <xdr:to>
      <xdr:col>19</xdr:col>
      <xdr:colOff>177800</xdr:colOff>
      <xdr:row>57</xdr:row>
      <xdr:rowOff>165327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884800"/>
          <a:ext cx="889000" cy="53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43135</xdr:rowOff>
    </xdr:from>
    <xdr:to>
      <xdr:col>20</xdr:col>
      <xdr:colOff>38100</xdr:colOff>
      <xdr:row>57</xdr:row>
      <xdr:rowOff>144735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161262</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91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112150</xdr:rowOff>
    </xdr:from>
    <xdr:to>
      <xdr:col>15</xdr:col>
      <xdr:colOff>50800</xdr:colOff>
      <xdr:row>57</xdr:row>
      <xdr:rowOff>142662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84800"/>
          <a:ext cx="889000" cy="30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32032</xdr:rowOff>
    </xdr:from>
    <xdr:to>
      <xdr:col>15</xdr:col>
      <xdr:colOff>101600</xdr:colOff>
      <xdr:row>57</xdr:row>
      <xdr:rowOff>133632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0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150159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579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63214</xdr:rowOff>
    </xdr:from>
    <xdr:to>
      <xdr:col>10</xdr:col>
      <xdr:colOff>114300</xdr:colOff>
      <xdr:row>57</xdr:row>
      <xdr:rowOff>142662</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35864"/>
          <a:ext cx="889000" cy="79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53999</xdr:rowOff>
    </xdr:from>
    <xdr:to>
      <xdr:col>10</xdr:col>
      <xdr:colOff>165100</xdr:colOff>
      <xdr:row>57</xdr:row>
      <xdr:rowOff>155599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2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676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01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3247</xdr:rowOff>
    </xdr:from>
    <xdr:to>
      <xdr:col>6</xdr:col>
      <xdr:colOff>38100</xdr:colOff>
      <xdr:row>57</xdr:row>
      <xdr:rowOff>104847</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7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121374</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51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6435</xdr:rowOff>
    </xdr:from>
    <xdr:to>
      <xdr:col>24</xdr:col>
      <xdr:colOff>114300</xdr:colOff>
      <xdr:row>57</xdr:row>
      <xdr:rowOff>108035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7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29312</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30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114527</xdr:rowOff>
    </xdr:from>
    <xdr:to>
      <xdr:col>20</xdr:col>
      <xdr:colOff>38100</xdr:colOff>
      <xdr:row>58</xdr:row>
      <xdr:rowOff>44677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87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35804</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979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61350</xdr:rowOff>
    </xdr:from>
    <xdr:to>
      <xdr:col>15</xdr:col>
      <xdr:colOff>101600</xdr:colOff>
      <xdr:row>57</xdr:row>
      <xdr:rowOff>162950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3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154077</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926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91862</xdr:rowOff>
    </xdr:from>
    <xdr:to>
      <xdr:col>10</xdr:col>
      <xdr:colOff>165100</xdr:colOff>
      <xdr:row>58</xdr:row>
      <xdr:rowOff>22012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64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13139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957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12414</xdr:rowOff>
    </xdr:from>
    <xdr:to>
      <xdr:col>6</xdr:col>
      <xdr:colOff>38100</xdr:colOff>
      <xdr:row>57</xdr:row>
      <xdr:rowOff>114014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85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105141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877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83469</xdr:rowOff>
    </xdr:from>
    <xdr:to>
      <xdr:col>24</xdr:col>
      <xdr:colOff>62865</xdr:colOff>
      <xdr:row>78</xdr:row>
      <xdr:rowOff>40077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84969"/>
          <a:ext cx="1270" cy="1328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43904</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1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40077</xdr:rowOff>
    </xdr:from>
    <xdr:to>
      <xdr:col>24</xdr:col>
      <xdr:colOff>152400</xdr:colOff>
      <xdr:row>78</xdr:row>
      <xdr:rowOff>40077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30146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6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83469</xdr:rowOff>
    </xdr:from>
    <xdr:to>
      <xdr:col>24</xdr:col>
      <xdr:colOff>152400</xdr:colOff>
      <xdr:row>70</xdr:row>
      <xdr:rowOff>83469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84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13996</xdr:rowOff>
    </xdr:from>
    <xdr:to>
      <xdr:col>24</xdr:col>
      <xdr:colOff>63500</xdr:colOff>
      <xdr:row>76</xdr:row>
      <xdr:rowOff>58410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044196"/>
          <a:ext cx="838200" cy="44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28346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585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49919</xdr:rowOff>
    </xdr:from>
    <xdr:to>
      <xdr:col>24</xdr:col>
      <xdr:colOff>114300</xdr:colOff>
      <xdr:row>76</xdr:row>
      <xdr:rowOff>151519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80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58410</xdr:rowOff>
    </xdr:from>
    <xdr:to>
      <xdr:col>19</xdr:col>
      <xdr:colOff>177800</xdr:colOff>
      <xdr:row>76</xdr:row>
      <xdr:rowOff>112306</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088610"/>
          <a:ext cx="889000" cy="53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95999</xdr:rowOff>
    </xdr:from>
    <xdr:to>
      <xdr:col>20</xdr:col>
      <xdr:colOff>38100</xdr:colOff>
      <xdr:row>77</xdr:row>
      <xdr:rowOff>26149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17276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18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80683</xdr:rowOff>
    </xdr:from>
    <xdr:to>
      <xdr:col>15</xdr:col>
      <xdr:colOff>50800</xdr:colOff>
      <xdr:row>76</xdr:row>
      <xdr:rowOff>112306</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110883"/>
          <a:ext cx="889000" cy="3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148107</xdr:rowOff>
    </xdr:from>
    <xdr:to>
      <xdr:col>15</xdr:col>
      <xdr:colOff>101600</xdr:colOff>
      <xdr:row>77</xdr:row>
      <xdr:rowOff>78257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69384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71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80683</xdr:rowOff>
    </xdr:from>
    <xdr:to>
      <xdr:col>10</xdr:col>
      <xdr:colOff>114300</xdr:colOff>
      <xdr:row>77</xdr:row>
      <xdr:rowOff>50012</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10883"/>
          <a:ext cx="889000" cy="140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114934</xdr:rowOff>
    </xdr:from>
    <xdr:to>
      <xdr:col>10</xdr:col>
      <xdr:colOff>165100</xdr:colOff>
      <xdr:row>77</xdr:row>
      <xdr:rowOff>45084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36211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237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78750</xdr:rowOff>
    </xdr:from>
    <xdr:to>
      <xdr:col>6</xdr:col>
      <xdr:colOff>38100</xdr:colOff>
      <xdr:row>78</xdr:row>
      <xdr:rowOff>8900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80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73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134647</xdr:rowOff>
    </xdr:from>
    <xdr:to>
      <xdr:col>24</xdr:col>
      <xdr:colOff>114300</xdr:colOff>
      <xdr:row>76</xdr:row>
      <xdr:rowOff>64796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9339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157524</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844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7610</xdr:rowOff>
    </xdr:from>
    <xdr:to>
      <xdr:col>20</xdr:col>
      <xdr:colOff>38100</xdr:colOff>
      <xdr:row>76</xdr:row>
      <xdr:rowOff>109210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03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125737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813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61506</xdr:rowOff>
    </xdr:from>
    <xdr:to>
      <xdr:col>15</xdr:col>
      <xdr:colOff>101600</xdr:colOff>
      <xdr:row>76</xdr:row>
      <xdr:rowOff>163106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091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8183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866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29883</xdr:rowOff>
    </xdr:from>
    <xdr:to>
      <xdr:col>10</xdr:col>
      <xdr:colOff>165100</xdr:colOff>
      <xdr:row>76</xdr:row>
      <xdr:rowOff>131483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060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148010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835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170662</xdr:rowOff>
    </xdr:from>
    <xdr:to>
      <xdr:col>6</xdr:col>
      <xdr:colOff>38100</xdr:colOff>
      <xdr:row>77</xdr:row>
      <xdr:rowOff>100812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00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117339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976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142073</xdr:rowOff>
    </xdr:from>
    <xdr:to>
      <xdr:col>24</xdr:col>
      <xdr:colOff>62865</xdr:colOff>
      <xdr:row>98</xdr:row>
      <xdr:rowOff>126842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744023"/>
          <a:ext cx="1270" cy="118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130669</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126842</xdr:rowOff>
    </xdr:from>
    <xdr:to>
      <xdr:col>24</xdr:col>
      <xdr:colOff>152400</xdr:colOff>
      <xdr:row>98</xdr:row>
      <xdr:rowOff>126842</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8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88750</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5192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2,619,809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142073</xdr:rowOff>
    </xdr:from>
    <xdr:to>
      <xdr:col>24</xdr:col>
      <xdr:colOff>152400</xdr:colOff>
      <xdr:row>91</xdr:row>
      <xdr:rowOff>142073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744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97924</xdr:rowOff>
    </xdr:from>
    <xdr:to>
      <xdr:col>24</xdr:col>
      <xdr:colOff>63500</xdr:colOff>
      <xdr:row>98</xdr:row>
      <xdr:rowOff>98039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900024"/>
          <a:ext cx="83820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44736</xdr:rowOff>
    </xdr:from>
    <xdr:ext cx="599010"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5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21859</xdr:rowOff>
    </xdr:from>
    <xdr:to>
      <xdr:col>24</xdr:col>
      <xdr:colOff>114300</xdr:colOff>
      <xdr:row>98</xdr:row>
      <xdr:rowOff>123459</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98039</xdr:rowOff>
    </xdr:from>
    <xdr:to>
      <xdr:col>19</xdr:col>
      <xdr:colOff>177800</xdr:colOff>
      <xdr:row>98</xdr:row>
      <xdr:rowOff>102012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900139"/>
          <a:ext cx="889000" cy="3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35220</xdr:rowOff>
    </xdr:from>
    <xdr:to>
      <xdr:col>20</xdr:col>
      <xdr:colOff>38100</xdr:colOff>
      <xdr:row>98</xdr:row>
      <xdr:rowOff>136820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153347</xdr:rowOff>
    </xdr:from>
    <xdr:ext cx="599010"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497795" y="16612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99320</xdr:rowOff>
    </xdr:from>
    <xdr:to>
      <xdr:col>15</xdr:col>
      <xdr:colOff>50800</xdr:colOff>
      <xdr:row>98</xdr:row>
      <xdr:rowOff>102012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901420"/>
          <a:ext cx="889000" cy="2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46030</xdr:rowOff>
    </xdr:from>
    <xdr:to>
      <xdr:col>15</xdr:col>
      <xdr:colOff>101600</xdr:colOff>
      <xdr:row>98</xdr:row>
      <xdr:rowOff>147630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164157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2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99320</xdr:rowOff>
    </xdr:from>
    <xdr:to>
      <xdr:col>10</xdr:col>
      <xdr:colOff>114300</xdr:colOff>
      <xdr:row>98</xdr:row>
      <xdr:rowOff>105766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01420"/>
          <a:ext cx="889000" cy="6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49363</xdr:rowOff>
    </xdr:from>
    <xdr:to>
      <xdr:col>10</xdr:col>
      <xdr:colOff>165100</xdr:colOff>
      <xdr:row>98</xdr:row>
      <xdr:rowOff>150963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142090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944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57418</xdr:rowOff>
    </xdr:from>
    <xdr:to>
      <xdr:col>6</xdr:col>
      <xdr:colOff>38100</xdr:colOff>
      <xdr:row>98</xdr:row>
      <xdr:rowOff>159018</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59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150145</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52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47124</xdr:rowOff>
    </xdr:from>
    <xdr:to>
      <xdr:col>24</xdr:col>
      <xdr:colOff>114300</xdr:colOff>
      <xdr:row>98</xdr:row>
      <xdr:rowOff>148724</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49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286</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0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47239</xdr:rowOff>
    </xdr:from>
    <xdr:to>
      <xdr:col>20</xdr:col>
      <xdr:colOff>38100</xdr:colOff>
      <xdr:row>98</xdr:row>
      <xdr:rowOff>148839</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4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139966</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4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51212</xdr:rowOff>
    </xdr:from>
    <xdr:to>
      <xdr:col>15</xdr:col>
      <xdr:colOff>101600</xdr:colOff>
      <xdr:row>98</xdr:row>
      <xdr:rowOff>152812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53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143939</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46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48520</xdr:rowOff>
    </xdr:from>
    <xdr:to>
      <xdr:col>10</xdr:col>
      <xdr:colOff>165100</xdr:colOff>
      <xdr:row>98</xdr:row>
      <xdr:rowOff>150120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5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166647</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625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54966</xdr:rowOff>
    </xdr:from>
    <xdr:to>
      <xdr:col>6</xdr:col>
      <xdr:colOff>38100</xdr:colOff>
      <xdr:row>98</xdr:row>
      <xdr:rowOff>156566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57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1643</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632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76149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91099"/>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149567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6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22826</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6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76149</xdr:rowOff>
    </xdr:from>
    <xdr:to>
      <xdr:col>55</xdr:col>
      <xdr:colOff>88900</xdr:colOff>
      <xdr:row>31</xdr:row>
      <xdr:rowOff>76149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91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67017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10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44140</xdr:rowOff>
    </xdr:from>
    <xdr:to>
      <xdr:col>55</xdr:col>
      <xdr:colOff>50800</xdr:colOff>
      <xdr:row>38</xdr:row>
      <xdr:rowOff>145740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5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47615</xdr:rowOff>
    </xdr:from>
    <xdr:to>
      <xdr:col>50</xdr:col>
      <xdr:colOff>165100</xdr:colOff>
      <xdr:row>38</xdr:row>
      <xdr:rowOff>149215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6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165742</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37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42723</xdr:rowOff>
    </xdr:from>
    <xdr:to>
      <xdr:col>46</xdr:col>
      <xdr:colOff>38100</xdr:colOff>
      <xdr:row>38</xdr:row>
      <xdr:rowOff>144323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160850</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15428" y="633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50998</xdr:rowOff>
    </xdr:from>
    <xdr:to>
      <xdr:col>41</xdr:col>
      <xdr:colOff>101600</xdr:colOff>
      <xdr:row>38</xdr:row>
      <xdr:rowOff>152598</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6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169125</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3413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69697</xdr:rowOff>
    </xdr:from>
    <xdr:to>
      <xdr:col>36</xdr:col>
      <xdr:colOff>165100</xdr:colOff>
      <xdr:row>38</xdr:row>
      <xdr:rowOff>171297</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84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16375</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3600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22567</xdr:rowOff>
    </xdr:from>
    <xdr:ext cx="249299"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37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141178</xdr:rowOff>
    </xdr:from>
    <xdr:to>
      <xdr:col>54</xdr:col>
      <xdr:colOff>189865</xdr:colOff>
      <xdr:row>59</xdr:row>
      <xdr:rowOff>36757</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85128"/>
          <a:ext cx="1270" cy="1267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40584</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5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36757</xdr:rowOff>
    </xdr:from>
    <xdr:to>
      <xdr:col>55</xdr:col>
      <xdr:colOff>88900</xdr:colOff>
      <xdr:row>59</xdr:row>
      <xdr:rowOff>36757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52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87855</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66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141178</xdr:rowOff>
    </xdr:from>
    <xdr:to>
      <xdr:col>55</xdr:col>
      <xdr:colOff>88900</xdr:colOff>
      <xdr:row>51</xdr:row>
      <xdr:rowOff>141178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8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147141</xdr:rowOff>
    </xdr:from>
    <xdr:to>
      <xdr:col>55</xdr:col>
      <xdr:colOff>0</xdr:colOff>
      <xdr:row>57</xdr:row>
      <xdr:rowOff>153146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9639300" y="9919791"/>
          <a:ext cx="838200" cy="6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108319</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880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129892</xdr:rowOff>
    </xdr:from>
    <xdr:to>
      <xdr:col>55</xdr:col>
      <xdr:colOff>50800</xdr:colOff>
      <xdr:row>58</xdr:row>
      <xdr:rowOff>60042</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902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147141</xdr:rowOff>
    </xdr:from>
    <xdr:to>
      <xdr:col>50</xdr:col>
      <xdr:colOff>114300</xdr:colOff>
      <xdr:row>58</xdr:row>
      <xdr:rowOff>715</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9919791"/>
          <a:ext cx="889000" cy="25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139885</xdr:rowOff>
    </xdr:from>
    <xdr:to>
      <xdr:col>50</xdr:col>
      <xdr:colOff>165100</xdr:colOff>
      <xdr:row>58</xdr:row>
      <xdr:rowOff>70035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9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61162</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1000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155340</xdr:rowOff>
    </xdr:from>
    <xdr:to>
      <xdr:col>45</xdr:col>
      <xdr:colOff>177800</xdr:colOff>
      <xdr:row>58</xdr:row>
      <xdr:rowOff>715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9927990"/>
          <a:ext cx="889000" cy="16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155026</xdr:rowOff>
    </xdr:from>
    <xdr:to>
      <xdr:col>46</xdr:col>
      <xdr:colOff>38100</xdr:colOff>
      <xdr:row>58</xdr:row>
      <xdr:rowOff>85176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92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76303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10020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139049</xdr:rowOff>
    </xdr:from>
    <xdr:to>
      <xdr:col>41</xdr:col>
      <xdr:colOff>50800</xdr:colOff>
      <xdr:row>57</xdr:row>
      <xdr:rowOff>155340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972300" y="9911699"/>
          <a:ext cx="889000" cy="16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143189</xdr:rowOff>
    </xdr:from>
    <xdr:to>
      <xdr:col>41</xdr:col>
      <xdr:colOff>101600</xdr:colOff>
      <xdr:row>58</xdr:row>
      <xdr:rowOff>73339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91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64466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10008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130433</xdr:rowOff>
    </xdr:from>
    <xdr:to>
      <xdr:col>36</xdr:col>
      <xdr:colOff>165100</xdr:colOff>
      <xdr:row>58</xdr:row>
      <xdr:rowOff>60583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903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51710</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995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102346</xdr:rowOff>
    </xdr:from>
    <xdr:to>
      <xdr:col>55</xdr:col>
      <xdr:colOff>50800</xdr:colOff>
      <xdr:row>58</xdr:row>
      <xdr:rowOff>32496</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87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125223</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726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96341</xdr:rowOff>
    </xdr:from>
    <xdr:to>
      <xdr:col>50</xdr:col>
      <xdr:colOff>165100</xdr:colOff>
      <xdr:row>58</xdr:row>
      <xdr:rowOff>26491</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868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43018</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644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121365</xdr:rowOff>
    </xdr:from>
    <xdr:to>
      <xdr:col>46</xdr:col>
      <xdr:colOff>38100</xdr:colOff>
      <xdr:row>58</xdr:row>
      <xdr:rowOff>51515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89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68042</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669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104540</xdr:rowOff>
    </xdr:from>
    <xdr:to>
      <xdr:col>41</xdr:col>
      <xdr:colOff>101600</xdr:colOff>
      <xdr:row>58</xdr:row>
      <xdr:rowOff>34690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87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51217</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652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88249</xdr:rowOff>
    </xdr:from>
    <xdr:to>
      <xdr:col>36</xdr:col>
      <xdr:colOff>165100</xdr:colOff>
      <xdr:row>58</xdr:row>
      <xdr:rowOff>18399</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860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34926</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636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18648</xdr:rowOff>
    </xdr:from>
    <xdr:to>
      <xdr:col>54</xdr:col>
      <xdr:colOff>189865</xdr:colOff>
      <xdr:row>79</xdr:row>
      <xdr:rowOff>40571</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020148"/>
          <a:ext cx="1270" cy="156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44398</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40571</xdr:rowOff>
    </xdr:from>
    <xdr:to>
      <xdr:col>55</xdr:col>
      <xdr:colOff>88900</xdr:colOff>
      <xdr:row>79</xdr:row>
      <xdr:rowOff>40571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136775</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79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18648</xdr:rowOff>
    </xdr:from>
    <xdr:to>
      <xdr:col>55</xdr:col>
      <xdr:colOff>88900</xdr:colOff>
      <xdr:row>70</xdr:row>
      <xdr:rowOff>18648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020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47375</xdr:rowOff>
    </xdr:from>
    <xdr:to>
      <xdr:col>55</xdr:col>
      <xdr:colOff>0</xdr:colOff>
      <xdr:row>78</xdr:row>
      <xdr:rowOff>48523</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9639300" y="13420475"/>
          <a:ext cx="838200" cy="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12572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2142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161145</xdr:rowOff>
    </xdr:from>
    <xdr:to>
      <xdr:col>55</xdr:col>
      <xdr:colOff>50800</xdr:colOff>
      <xdr:row>78</xdr:row>
      <xdr:rowOff>91295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44035</xdr:rowOff>
    </xdr:from>
    <xdr:to>
      <xdr:col>50</xdr:col>
      <xdr:colOff>114300</xdr:colOff>
      <xdr:row>78</xdr:row>
      <xdr:rowOff>48523</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3417135"/>
          <a:ext cx="889000" cy="4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1160</xdr:rowOff>
    </xdr:from>
    <xdr:to>
      <xdr:col>50</xdr:col>
      <xdr:colOff>165100</xdr:colOff>
      <xdr:row>78</xdr:row>
      <xdr:rowOff>102760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93887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466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21160</xdr:rowOff>
    </xdr:from>
    <xdr:to>
      <xdr:col>45</xdr:col>
      <xdr:colOff>177800</xdr:colOff>
      <xdr:row>78</xdr:row>
      <xdr:rowOff>44035</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7861300" y="13394260"/>
          <a:ext cx="889000" cy="2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162235</xdr:rowOff>
    </xdr:from>
    <xdr:to>
      <xdr:col>46</xdr:col>
      <xdr:colOff>38100</xdr:colOff>
      <xdr:row>78</xdr:row>
      <xdr:rowOff>92385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108912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13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21160</xdr:rowOff>
    </xdr:from>
    <xdr:to>
      <xdr:col>41</xdr:col>
      <xdr:colOff>50800</xdr:colOff>
      <xdr:row>78</xdr:row>
      <xdr:rowOff>60144</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6972300" y="13394260"/>
          <a:ext cx="889000" cy="38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10959</xdr:rowOff>
    </xdr:from>
    <xdr:to>
      <xdr:col>41</xdr:col>
      <xdr:colOff>101600</xdr:colOff>
      <xdr:row>78</xdr:row>
      <xdr:rowOff>112559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103686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476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44841</xdr:rowOff>
    </xdr:from>
    <xdr:to>
      <xdr:col>36</xdr:col>
      <xdr:colOff>165100</xdr:colOff>
      <xdr:row>78</xdr:row>
      <xdr:rowOff>146441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4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137568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510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168025</xdr:rowOff>
    </xdr:from>
    <xdr:to>
      <xdr:col>55</xdr:col>
      <xdr:colOff>50800</xdr:colOff>
      <xdr:row>78</xdr:row>
      <xdr:rowOff>98175</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369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146452</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348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169173</xdr:rowOff>
    </xdr:from>
    <xdr:to>
      <xdr:col>50</xdr:col>
      <xdr:colOff>165100</xdr:colOff>
      <xdr:row>78</xdr:row>
      <xdr:rowOff>99323</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370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115850</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146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164685</xdr:rowOff>
    </xdr:from>
    <xdr:to>
      <xdr:col>46</xdr:col>
      <xdr:colOff>38100</xdr:colOff>
      <xdr:row>78</xdr:row>
      <xdr:rowOff>94835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366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85962</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459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141810</xdr:rowOff>
    </xdr:from>
    <xdr:to>
      <xdr:col>41</xdr:col>
      <xdr:colOff>101600</xdr:colOff>
      <xdr:row>78</xdr:row>
      <xdr:rowOff>71960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34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88487</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118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9344</xdr:rowOff>
    </xdr:from>
    <xdr:to>
      <xdr:col>36</xdr:col>
      <xdr:colOff>165100</xdr:colOff>
      <xdr:row>78</xdr:row>
      <xdr:rowOff>110944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382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127471</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157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20110</xdr:rowOff>
    </xdr:from>
    <xdr:to>
      <xdr:col>54</xdr:col>
      <xdr:colOff>189865</xdr:colOff>
      <xdr:row>98</xdr:row>
      <xdr:rowOff>36413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22060"/>
          <a:ext cx="1270" cy="1216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40240</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36413</xdr:rowOff>
    </xdr:from>
    <xdr:to>
      <xdr:col>55</xdr:col>
      <xdr:colOff>88900</xdr:colOff>
      <xdr:row>98</xdr:row>
      <xdr:rowOff>36413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38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138237</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9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20110</xdr:rowOff>
    </xdr:from>
    <xdr:to>
      <xdr:col>55</xdr:col>
      <xdr:colOff>88900</xdr:colOff>
      <xdr:row>91</xdr:row>
      <xdr:rowOff>20110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22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58666</xdr:rowOff>
    </xdr:from>
    <xdr:to>
      <xdr:col>55</xdr:col>
      <xdr:colOff>0</xdr:colOff>
      <xdr:row>96</xdr:row>
      <xdr:rowOff>92997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9639300" y="16517866"/>
          <a:ext cx="838200" cy="34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22262</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310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170835</xdr:rowOff>
    </xdr:from>
    <xdr:to>
      <xdr:col>55</xdr:col>
      <xdr:colOff>50800</xdr:colOff>
      <xdr:row>96</xdr:row>
      <xdr:rowOff>100985</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73512</xdr:rowOff>
    </xdr:from>
    <xdr:to>
      <xdr:col>50</xdr:col>
      <xdr:colOff>114300</xdr:colOff>
      <xdr:row>96</xdr:row>
      <xdr:rowOff>92997</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8750300" y="16532712"/>
          <a:ext cx="889000" cy="19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31398</xdr:rowOff>
    </xdr:from>
    <xdr:to>
      <xdr:col>50</xdr:col>
      <xdr:colOff>165100</xdr:colOff>
      <xdr:row>96</xdr:row>
      <xdr:rowOff>132998</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149525</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26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169157</xdr:rowOff>
    </xdr:from>
    <xdr:to>
      <xdr:col>45</xdr:col>
      <xdr:colOff>177800</xdr:colOff>
      <xdr:row>96</xdr:row>
      <xdr:rowOff>73512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7861300" y="16456907"/>
          <a:ext cx="889000" cy="75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57020</xdr:rowOff>
    </xdr:from>
    <xdr:to>
      <xdr:col>46</xdr:col>
      <xdr:colOff>38100</xdr:colOff>
      <xdr:row>96</xdr:row>
      <xdr:rowOff>158620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149747</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60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169157</xdr:rowOff>
    </xdr:from>
    <xdr:to>
      <xdr:col>41</xdr:col>
      <xdr:colOff>50800</xdr:colOff>
      <xdr:row>96</xdr:row>
      <xdr:rowOff>94492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6972300" y="16456907"/>
          <a:ext cx="889000" cy="96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53394</xdr:rowOff>
    </xdr:from>
    <xdr:to>
      <xdr:col>41</xdr:col>
      <xdr:colOff>101600</xdr:colOff>
      <xdr:row>96</xdr:row>
      <xdr:rowOff>154994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146121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60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15049</xdr:rowOff>
    </xdr:from>
    <xdr:to>
      <xdr:col>36</xdr:col>
      <xdr:colOff>165100</xdr:colOff>
      <xdr:row>96</xdr:row>
      <xdr:rowOff>116649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474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133176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249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7866</xdr:rowOff>
    </xdr:from>
    <xdr:to>
      <xdr:col>55</xdr:col>
      <xdr:colOff>50800</xdr:colOff>
      <xdr:row>96</xdr:row>
      <xdr:rowOff>109466</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467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157743</xdr:rowOff>
    </xdr:from>
    <xdr:ext cx="534377"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445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42197</xdr:rowOff>
    </xdr:from>
    <xdr:to>
      <xdr:col>50</xdr:col>
      <xdr:colOff>165100</xdr:colOff>
      <xdr:row>96</xdr:row>
      <xdr:rowOff>143797</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501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134924</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594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22712</xdr:rowOff>
    </xdr:from>
    <xdr:to>
      <xdr:col>46</xdr:col>
      <xdr:colOff>38100</xdr:colOff>
      <xdr:row>96</xdr:row>
      <xdr:rowOff>124312</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481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140839</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257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118357</xdr:rowOff>
    </xdr:from>
    <xdr:to>
      <xdr:col>41</xdr:col>
      <xdr:colOff>101600</xdr:colOff>
      <xdr:row>96</xdr:row>
      <xdr:rowOff>48507</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406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65034</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61795" y="16181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43692</xdr:rowOff>
    </xdr:from>
    <xdr:to>
      <xdr:col>36</xdr:col>
      <xdr:colOff>165100</xdr:colOff>
      <xdr:row>96</xdr:row>
      <xdr:rowOff>145292</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502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136419</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595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55837</xdr:rowOff>
    </xdr:from>
    <xdr:to>
      <xdr:col>85</xdr:col>
      <xdr:colOff>126364</xdr:colOff>
      <xdr:row>38</xdr:row>
      <xdr:rowOff>56707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70787"/>
          <a:ext cx="1269" cy="1201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60534</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7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56707</xdr:rowOff>
    </xdr:from>
    <xdr:to>
      <xdr:col>86</xdr:col>
      <xdr:colOff>25400</xdr:colOff>
      <xdr:row>38</xdr:row>
      <xdr:rowOff>56707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7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2514</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14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55837</xdr:rowOff>
    </xdr:from>
    <xdr:to>
      <xdr:col>86</xdr:col>
      <xdr:colOff>25400</xdr:colOff>
      <xdr:row>31</xdr:row>
      <xdr:rowOff>55837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7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31</xdr:row>
      <xdr:rowOff>55837</xdr:rowOff>
    </xdr:from>
    <xdr:to>
      <xdr:col>85</xdr:col>
      <xdr:colOff>127000</xdr:colOff>
      <xdr:row>36</xdr:row>
      <xdr:rowOff>65514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5370787"/>
          <a:ext cx="838200" cy="866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75099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247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96672</xdr:rowOff>
    </xdr:from>
    <xdr:to>
      <xdr:col>85</xdr:col>
      <xdr:colOff>177800</xdr:colOff>
      <xdr:row>37</xdr:row>
      <xdr:rowOff>26822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90224</xdr:rowOff>
    </xdr:from>
    <xdr:to>
      <xdr:col>81</xdr:col>
      <xdr:colOff>50800</xdr:colOff>
      <xdr:row>36</xdr:row>
      <xdr:rowOff>65514</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4592300" y="6090974"/>
          <a:ext cx="889000" cy="146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132378</xdr:rowOff>
    </xdr:from>
    <xdr:to>
      <xdr:col>81</xdr:col>
      <xdr:colOff>101600</xdr:colOff>
      <xdr:row>37</xdr:row>
      <xdr:rowOff>62528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0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53655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397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90224</xdr:rowOff>
    </xdr:from>
    <xdr:to>
      <xdr:col>76</xdr:col>
      <xdr:colOff>114300</xdr:colOff>
      <xdr:row>36</xdr:row>
      <xdr:rowOff>93164</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090974"/>
          <a:ext cx="889000" cy="174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141293</xdr:rowOff>
    </xdr:from>
    <xdr:to>
      <xdr:col>76</xdr:col>
      <xdr:colOff>165100</xdr:colOff>
      <xdr:row>37</xdr:row>
      <xdr:rowOff>71443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1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62570</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406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72437</xdr:rowOff>
    </xdr:from>
    <xdr:to>
      <xdr:col>71</xdr:col>
      <xdr:colOff>177800</xdr:colOff>
      <xdr:row>36</xdr:row>
      <xdr:rowOff>93164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244637"/>
          <a:ext cx="889000" cy="20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149838</xdr:rowOff>
    </xdr:from>
    <xdr:to>
      <xdr:col>72</xdr:col>
      <xdr:colOff>38100</xdr:colOff>
      <xdr:row>37</xdr:row>
      <xdr:rowOff>79988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71115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414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118378</xdr:rowOff>
    </xdr:from>
    <xdr:to>
      <xdr:col>67</xdr:col>
      <xdr:colOff>101600</xdr:colOff>
      <xdr:row>37</xdr:row>
      <xdr:rowOff>48528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29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39655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383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31</xdr:row>
      <xdr:rowOff>5037</xdr:rowOff>
    </xdr:from>
    <xdr:to>
      <xdr:col>85</xdr:col>
      <xdr:colOff>177800</xdr:colOff>
      <xdr:row>31</xdr:row>
      <xdr:rowOff>106637</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5319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30</xdr:row>
      <xdr:rowOff>129514</xdr:rowOff>
    </xdr:from>
    <xdr:ext cx="599010"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5273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14714</xdr:rowOff>
    </xdr:from>
    <xdr:to>
      <xdr:col>81</xdr:col>
      <xdr:colOff>101600</xdr:colOff>
      <xdr:row>36</xdr:row>
      <xdr:rowOff>116314</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186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132841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596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39424</xdr:rowOff>
    </xdr:from>
    <xdr:to>
      <xdr:col>76</xdr:col>
      <xdr:colOff>165100</xdr:colOff>
      <xdr:row>35</xdr:row>
      <xdr:rowOff>141024</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04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157551</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5815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42364</xdr:rowOff>
    </xdr:from>
    <xdr:to>
      <xdr:col>72</xdr:col>
      <xdr:colOff>38100</xdr:colOff>
      <xdr:row>36</xdr:row>
      <xdr:rowOff>143964</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214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160491</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5989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21637</xdr:rowOff>
    </xdr:from>
    <xdr:to>
      <xdr:col>67</xdr:col>
      <xdr:colOff>101600</xdr:colOff>
      <xdr:row>36</xdr:row>
      <xdr:rowOff>123237</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193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139764</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5969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170884</xdr:rowOff>
    </xdr:from>
    <xdr:to>
      <xdr:col>85</xdr:col>
      <xdr:colOff>126364</xdr:colOff>
      <xdr:row>58</xdr:row>
      <xdr:rowOff>128329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571934"/>
          <a:ext cx="1269" cy="150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132156</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07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128329</xdr:rowOff>
    </xdr:from>
    <xdr:to>
      <xdr:col>86</xdr:col>
      <xdr:colOff>25400</xdr:colOff>
      <xdr:row>58</xdr:row>
      <xdr:rowOff>128329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117561</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34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502,951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170884</xdr:rowOff>
    </xdr:from>
    <xdr:to>
      <xdr:col>86</xdr:col>
      <xdr:colOff>25400</xdr:colOff>
      <xdr:row>49</xdr:row>
      <xdr:rowOff>170884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571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102873</xdr:rowOff>
    </xdr:from>
    <xdr:to>
      <xdr:col>85</xdr:col>
      <xdr:colOff>127000</xdr:colOff>
      <xdr:row>57</xdr:row>
      <xdr:rowOff>119476</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5481300" y="9875523"/>
          <a:ext cx="838200" cy="16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35131</xdr:rowOff>
    </xdr:from>
    <xdr:ext cx="599010"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807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56704</xdr:rowOff>
    </xdr:from>
    <xdr:to>
      <xdr:col>85</xdr:col>
      <xdr:colOff>177800</xdr:colOff>
      <xdr:row>57</xdr:row>
      <xdr:rowOff>158304</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82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119476</xdr:rowOff>
    </xdr:from>
    <xdr:to>
      <xdr:col>81</xdr:col>
      <xdr:colOff>50800</xdr:colOff>
      <xdr:row>58</xdr:row>
      <xdr:rowOff>18355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4592300" y="9892126"/>
          <a:ext cx="889000" cy="70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94928</xdr:rowOff>
    </xdr:from>
    <xdr:to>
      <xdr:col>81</xdr:col>
      <xdr:colOff>101600</xdr:colOff>
      <xdr:row>58</xdr:row>
      <xdr:rowOff>25078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86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16205</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960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18355</xdr:rowOff>
    </xdr:from>
    <xdr:to>
      <xdr:col>76</xdr:col>
      <xdr:colOff>114300</xdr:colOff>
      <xdr:row>58</xdr:row>
      <xdr:rowOff>40357</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3703300" y="9962455"/>
          <a:ext cx="889000" cy="2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99575</xdr:rowOff>
    </xdr:from>
    <xdr:to>
      <xdr:col>76</xdr:col>
      <xdr:colOff>165100</xdr:colOff>
      <xdr:row>58</xdr:row>
      <xdr:rowOff>29725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87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46252</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64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11687</xdr:rowOff>
    </xdr:from>
    <xdr:to>
      <xdr:col>71</xdr:col>
      <xdr:colOff>177800</xdr:colOff>
      <xdr:row>58</xdr:row>
      <xdr:rowOff>40357</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2814300" y="9955787"/>
          <a:ext cx="889000" cy="28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127393</xdr:rowOff>
    </xdr:from>
    <xdr:to>
      <xdr:col>72</xdr:col>
      <xdr:colOff>38100</xdr:colOff>
      <xdr:row>58</xdr:row>
      <xdr:rowOff>57543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74070</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67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77731</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67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52073</xdr:rowOff>
    </xdr:from>
    <xdr:to>
      <xdr:col>85</xdr:col>
      <xdr:colOff>177800</xdr:colOff>
      <xdr:row>57</xdr:row>
      <xdr:rowOff>153673</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9824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74950</xdr:rowOff>
    </xdr:from>
    <xdr:ext cx="599010"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9676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68676</xdr:rowOff>
    </xdr:from>
    <xdr:to>
      <xdr:col>81</xdr:col>
      <xdr:colOff>101600</xdr:colOff>
      <xdr:row>57</xdr:row>
      <xdr:rowOff>170276</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9841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15353</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14111" y="9616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139005</xdr:rowOff>
    </xdr:from>
    <xdr:to>
      <xdr:col>76</xdr:col>
      <xdr:colOff>165100</xdr:colOff>
      <xdr:row>58</xdr:row>
      <xdr:rowOff>69155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9911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60282</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325111" y="10004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161007</xdr:rowOff>
    </xdr:from>
    <xdr:to>
      <xdr:col>72</xdr:col>
      <xdr:colOff>38100</xdr:colOff>
      <xdr:row>58</xdr:row>
      <xdr:rowOff>91157</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9933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82284</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10026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132337</xdr:rowOff>
    </xdr:from>
    <xdr:to>
      <xdr:col>67</xdr:col>
      <xdr:colOff>101600</xdr:colOff>
      <xdr:row>58</xdr:row>
      <xdr:rowOff>62487</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9904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53614</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47111" y="999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108386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81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55063</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205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108386</xdr:rowOff>
    </xdr:from>
    <xdr:to>
      <xdr:col>86</xdr:col>
      <xdr:colOff>25400</xdr:colOff>
      <xdr:row>71</xdr:row>
      <xdr:rowOff>108386</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8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130076</xdr:rowOff>
    </xdr:from>
    <xdr:to>
      <xdr:col>85</xdr:col>
      <xdr:colOff>127000</xdr:colOff>
      <xdr:row>78</xdr:row>
      <xdr:rowOff>131772</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503176"/>
          <a:ext cx="838200" cy="1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51317</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25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28440</xdr:rowOff>
    </xdr:from>
    <xdr:to>
      <xdr:col>85</xdr:col>
      <xdr:colOff>177800</xdr:colOff>
      <xdr:row>78</xdr:row>
      <xdr:rowOff>130040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0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128019</xdr:rowOff>
    </xdr:from>
    <xdr:to>
      <xdr:col>81</xdr:col>
      <xdr:colOff>50800</xdr:colOff>
      <xdr:row>78</xdr:row>
      <xdr:rowOff>130076</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501119"/>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35655</xdr:rowOff>
    </xdr:from>
    <xdr:to>
      <xdr:col>81</xdr:col>
      <xdr:colOff>101600</xdr:colOff>
      <xdr:row>78</xdr:row>
      <xdr:rowOff>137255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153782</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83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105332</xdr:rowOff>
    </xdr:from>
    <xdr:to>
      <xdr:col>76</xdr:col>
      <xdr:colOff>114300</xdr:colOff>
      <xdr:row>78</xdr:row>
      <xdr:rowOff>128019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478432"/>
          <a:ext cx="889000" cy="22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50797</xdr:rowOff>
    </xdr:from>
    <xdr:to>
      <xdr:col>76</xdr:col>
      <xdr:colOff>165100</xdr:colOff>
      <xdr:row>78</xdr:row>
      <xdr:rowOff>152397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168924</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199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105332</xdr:rowOff>
    </xdr:from>
    <xdr:to>
      <xdr:col>71</xdr:col>
      <xdr:colOff>177800</xdr:colOff>
      <xdr:row>78</xdr:row>
      <xdr:rowOff>106394</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2814300" y="13478432"/>
          <a:ext cx="889000" cy="1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42782</xdr:rowOff>
    </xdr:from>
    <xdr:to>
      <xdr:col>72</xdr:col>
      <xdr:colOff>38100</xdr:colOff>
      <xdr:row>78</xdr:row>
      <xdr:rowOff>144382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1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160909</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191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41566</xdr:rowOff>
    </xdr:from>
    <xdr:to>
      <xdr:col>67</xdr:col>
      <xdr:colOff>101600</xdr:colOff>
      <xdr:row>78</xdr:row>
      <xdr:rowOff>143166</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414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159693</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89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80972</xdr:rowOff>
    </xdr:from>
    <xdr:to>
      <xdr:col>85</xdr:col>
      <xdr:colOff>177800</xdr:colOff>
      <xdr:row>79</xdr:row>
      <xdr:rowOff>11122</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454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6867</xdr:rowOff>
    </xdr:from>
    <xdr:ext cx="469744"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37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79276</xdr:rowOff>
    </xdr:from>
    <xdr:to>
      <xdr:col>81</xdr:col>
      <xdr:colOff>101600</xdr:colOff>
      <xdr:row>79</xdr:row>
      <xdr:rowOff>9426</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45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553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46428" y="13545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77219</xdr:rowOff>
    </xdr:from>
    <xdr:to>
      <xdr:col>76</xdr:col>
      <xdr:colOff>165100</xdr:colOff>
      <xdr:row>79</xdr:row>
      <xdr:rowOff>7369</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450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169946</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57428" y="13543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54532</xdr:rowOff>
    </xdr:from>
    <xdr:to>
      <xdr:col>72</xdr:col>
      <xdr:colOff>38100</xdr:colOff>
      <xdr:row>78</xdr:row>
      <xdr:rowOff>156132</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427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147259</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520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55594</xdr:rowOff>
    </xdr:from>
    <xdr:to>
      <xdr:col>67</xdr:col>
      <xdr:colOff>101600</xdr:colOff>
      <xdr:row>78</xdr:row>
      <xdr:rowOff>157194</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42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148321</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52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134446</xdr:rowOff>
    </xdr:from>
    <xdr:to>
      <xdr:col>85</xdr:col>
      <xdr:colOff>126364</xdr:colOff>
      <xdr:row>98</xdr:row>
      <xdr:rowOff>134136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736396"/>
          <a:ext cx="1269" cy="119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137963</xdr:rowOff>
    </xdr:from>
    <xdr:ext cx="469744"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134136</xdr:rowOff>
    </xdr:from>
    <xdr:to>
      <xdr:col>86</xdr:col>
      <xdr:colOff>25400</xdr:colOff>
      <xdr:row>98</xdr:row>
      <xdr:rowOff>134136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81123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1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134446</xdr:rowOff>
    </xdr:from>
    <xdr:to>
      <xdr:col>86</xdr:col>
      <xdr:colOff>25400</xdr:colOff>
      <xdr:row>91</xdr:row>
      <xdr:rowOff>134446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73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73850</xdr:rowOff>
    </xdr:from>
    <xdr:to>
      <xdr:col>85</xdr:col>
      <xdr:colOff>127000</xdr:colOff>
      <xdr:row>97</xdr:row>
      <xdr:rowOff>80180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704500"/>
          <a:ext cx="838200" cy="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26012</xdr:rowOff>
    </xdr:from>
    <xdr:ext cx="534377"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656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47585</xdr:rowOff>
    </xdr:from>
    <xdr:to>
      <xdr:col>85</xdr:col>
      <xdr:colOff>177800</xdr:colOff>
      <xdr:row>97</xdr:row>
      <xdr:rowOff>149185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67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76291</xdr:rowOff>
    </xdr:from>
    <xdr:to>
      <xdr:col>81</xdr:col>
      <xdr:colOff>50800</xdr:colOff>
      <xdr:row>97</xdr:row>
      <xdr:rowOff>80180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4592300" y="16706941"/>
          <a:ext cx="889000" cy="3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56294</xdr:rowOff>
    </xdr:from>
    <xdr:to>
      <xdr:col>81</xdr:col>
      <xdr:colOff>101600</xdr:colOff>
      <xdr:row>97</xdr:row>
      <xdr:rowOff>157894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68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149021</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214111" y="1677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76291</xdr:rowOff>
    </xdr:from>
    <xdr:to>
      <xdr:col>76</xdr:col>
      <xdr:colOff>114300</xdr:colOff>
      <xdr:row>97</xdr:row>
      <xdr:rowOff>83139</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706941"/>
          <a:ext cx="889000" cy="6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61080</xdr:rowOff>
    </xdr:from>
    <xdr:to>
      <xdr:col>76</xdr:col>
      <xdr:colOff>165100</xdr:colOff>
      <xdr:row>97</xdr:row>
      <xdr:rowOff>162680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6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153807</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325111" y="16784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79496</xdr:rowOff>
    </xdr:from>
    <xdr:to>
      <xdr:col>71</xdr:col>
      <xdr:colOff>177800</xdr:colOff>
      <xdr:row>97</xdr:row>
      <xdr:rowOff>83139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814300" y="16710146"/>
          <a:ext cx="889000" cy="3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68486</xdr:rowOff>
    </xdr:from>
    <xdr:to>
      <xdr:col>72</xdr:col>
      <xdr:colOff>38100</xdr:colOff>
      <xdr:row>97</xdr:row>
      <xdr:rowOff>170086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6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161213</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36111" y="16791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84145</xdr:rowOff>
    </xdr:from>
    <xdr:to>
      <xdr:col>67</xdr:col>
      <xdr:colOff>101600</xdr:colOff>
      <xdr:row>98</xdr:row>
      <xdr:rowOff>14295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71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5422</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47111" y="16807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23050</xdr:rowOff>
    </xdr:from>
    <xdr:to>
      <xdr:col>85</xdr:col>
      <xdr:colOff>177800</xdr:colOff>
      <xdr:row>97</xdr:row>
      <xdr:rowOff>124650</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65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45927</xdr:rowOff>
    </xdr:from>
    <xdr:ext cx="599010"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505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29380</xdr:rowOff>
    </xdr:from>
    <xdr:to>
      <xdr:col>81</xdr:col>
      <xdr:colOff>101600</xdr:colOff>
      <xdr:row>97</xdr:row>
      <xdr:rowOff>130980</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66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147507</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181795" y="16435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25491</xdr:rowOff>
    </xdr:from>
    <xdr:to>
      <xdr:col>76</xdr:col>
      <xdr:colOff>165100</xdr:colOff>
      <xdr:row>97</xdr:row>
      <xdr:rowOff>127091</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656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143618</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292795" y="16431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32339</xdr:rowOff>
    </xdr:from>
    <xdr:to>
      <xdr:col>72</xdr:col>
      <xdr:colOff>38100</xdr:colOff>
      <xdr:row>97</xdr:row>
      <xdr:rowOff>133939</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662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150466</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438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28696</xdr:rowOff>
    </xdr:from>
    <xdr:to>
      <xdr:col>67</xdr:col>
      <xdr:colOff>101600</xdr:colOff>
      <xdr:row>97</xdr:row>
      <xdr:rowOff>130296</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659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146823</xdr:rowOff>
    </xdr:from>
    <xdr:ext cx="59901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14795" y="16434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96266</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5239766"/>
          <a:ext cx="1269" cy="1491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42943</xdr:rowOff>
    </xdr:from>
    <xdr:ext cx="534377"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501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96266</xdr:rowOff>
    </xdr:from>
    <xdr:to>
      <xdr:col>116</xdr:col>
      <xdr:colOff>152400</xdr:colOff>
      <xdr:row>30</xdr:row>
      <xdr:rowOff>96266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523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134129</xdr:rowOff>
    </xdr:from>
    <xdr:ext cx="378565"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4777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111252</xdr:rowOff>
    </xdr:from>
    <xdr:to>
      <xdr:col>116</xdr:col>
      <xdr:colOff>114300</xdr:colOff>
      <xdr:row>39</xdr:row>
      <xdr:rowOff>41402</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106934</xdr:rowOff>
    </xdr:from>
    <xdr:to>
      <xdr:col>112</xdr:col>
      <xdr:colOff>38100</xdr:colOff>
      <xdr:row>39</xdr:row>
      <xdr:rowOff>37084</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66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53611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4017" y="6397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121539</xdr:rowOff>
    </xdr:from>
    <xdr:to>
      <xdr:col>107</xdr:col>
      <xdr:colOff>101600</xdr:colOff>
      <xdr:row>39</xdr:row>
      <xdr:rowOff>51689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663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68216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5017" y="6411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81153</xdr:rowOff>
    </xdr:from>
    <xdr:to>
      <xdr:col>102</xdr:col>
      <xdr:colOff>165100</xdr:colOff>
      <xdr:row>39</xdr:row>
      <xdr:rowOff>11303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596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27830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6017" y="6371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118364</xdr:rowOff>
    </xdr:from>
    <xdr:to>
      <xdr:col>98</xdr:col>
      <xdr:colOff>38100</xdr:colOff>
      <xdr:row>39</xdr:row>
      <xdr:rowOff>48514</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63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65041</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67017" y="640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89679</xdr:rowOff>
    </xdr:from>
    <xdr:ext cx="249299"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6047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歳出決算総額は、住民</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1,140,234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円となり、前年度と比較すると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190,427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総務費が、前年度と比較して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+85,112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円となっており、主な増加要因としては、未来まちづくり基金の創設による増（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+767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百万円）によるものである。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民生費が、前年度と比較して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+11,657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円となっている。主な増加要因としては、障害者介護給付費の増（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百万円）、徳島県後期高齢者広域連合への繰出金の増（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百万円）によるものである。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消防費が、前年度と比較して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+79,639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円となっている。主な増加要因としては、防災行政無線システム設備整備事業の増（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+575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千円）によるものである。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公債費については、類似団体と比較して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10,733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円上回っているが、令和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年度に実施した地方債繰上償還（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142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百万円）の影響によるものである。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徳島県海陽町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定員適正化計画に基づく人件費の抑制、行財政改革の実行による徹底した経費削減により、財政調整基金残高は令和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年度末で</a:t>
          </a:r>
          <a:r>
            <a:rPr kumimoji="1" lang="en-US" altLang="ja-JP" sz="1400">
              <a:latin typeface="ＭＳ ゴシック" pitchFamily="49" charset="-128"/>
              <a:ea typeface="ＭＳ ゴシック" pitchFamily="49" charset="-128"/>
            </a:rPr>
            <a:t>4,141</a:t>
          </a:r>
          <a:r>
            <a:rPr kumimoji="1" lang="ja-JP" altLang="en-US" sz="1400">
              <a:latin typeface="ＭＳ ゴシック" pitchFamily="49" charset="-128"/>
              <a:ea typeface="ＭＳ ゴシック" pitchFamily="49" charset="-128"/>
            </a:rPr>
            <a:t>百万円となっており、将来に備えての財源確保もできている。しかし、今後、大規模事業（宍喰地区防災公園、防災行政無線システム、衛生組合ごみ処理施設整備事業、海部消防組合庁舎整備事業等）が控えているため、より一層の行財政改革の実行等により、経費削減に努める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徳島県海陽町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全ての会計において資金不足は生じていない。健全に運営されているといえる。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徳島県海陽町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繰上償還額を除いた元利償還金は、前年度からほぼ横ばいであるものの、普通交付税の基準財政需要額に算入される公債費のうち、過去に繰上償還を行い、基準財政需要額に算入されていた臨時財政対策債（平成</a:t>
          </a:r>
          <a:r>
            <a:rPr kumimoji="1" lang="en-US" altLang="ja-JP" sz="1400">
              <a:latin typeface="ＭＳ ゴシック" pitchFamily="49" charset="-128"/>
              <a:ea typeface="ＭＳ ゴシック" pitchFamily="49" charset="-128"/>
            </a:rPr>
            <a:t>15</a:t>
          </a:r>
          <a:r>
            <a:rPr kumimoji="1" lang="ja-JP" altLang="en-US" sz="1400">
              <a:latin typeface="ＭＳ ゴシック" pitchFamily="49" charset="-128"/>
              <a:ea typeface="ＭＳ ゴシック" pitchFamily="49" charset="-128"/>
            </a:rPr>
            <a:t>年度債）の算入終了等により算入公債費等が減少したため、前年度数値より悪化したものである。</a:t>
          </a:r>
          <a:endParaRPr kumimoji="1" lang="en-US" altLang="ja-JP" sz="1400">
            <a:latin typeface="ＭＳ ゴシック" pitchFamily="49" charset="-128"/>
            <a:ea typeface="ＭＳ ゴシック" pitchFamily="49" charset="-128"/>
          </a:endParaRPr>
        </a:p>
        <a:p>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徳島県海陽町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基準財政需要額見込額の増（＋</a:t>
          </a:r>
          <a:r>
            <a:rPr kumimoji="1" lang="en-US" altLang="ja-JP" sz="1400">
              <a:latin typeface="ＭＳ ゴシック" pitchFamily="49" charset="-128"/>
              <a:ea typeface="ＭＳ ゴシック" pitchFamily="49" charset="-128"/>
            </a:rPr>
            <a:t>498,258</a:t>
          </a:r>
          <a:r>
            <a:rPr kumimoji="1" lang="ja-JP" altLang="en-US" sz="1400">
              <a:latin typeface="ＭＳ ゴシック" pitchFamily="49" charset="-128"/>
              <a:ea typeface="ＭＳ ゴシック" pitchFamily="49" charset="-128"/>
            </a:rPr>
            <a:t>千円）や、公営企業債等繰入見込額の減（△</a:t>
          </a:r>
          <a:r>
            <a:rPr kumimoji="1" lang="en-US" altLang="ja-JP" sz="1400">
              <a:latin typeface="ＭＳ ゴシック" pitchFamily="49" charset="-128"/>
              <a:ea typeface="ＭＳ ゴシック" pitchFamily="49" charset="-128"/>
            </a:rPr>
            <a:t>112,602</a:t>
          </a:r>
          <a:r>
            <a:rPr kumimoji="1" lang="ja-JP" altLang="en-US" sz="1400">
              <a:latin typeface="ＭＳ ゴシック" pitchFamily="49" charset="-128"/>
              <a:ea typeface="ＭＳ ゴシック" pitchFamily="49" charset="-128"/>
            </a:rPr>
            <a:t>千円）など、数値の好転要因もあるものの、地方債の現在高の増（</a:t>
          </a:r>
          <a:r>
            <a:rPr kumimoji="1" lang="en-US" altLang="ja-JP" sz="1400">
              <a:latin typeface="ＭＳ ゴシック" pitchFamily="49" charset="-128"/>
              <a:ea typeface="ＭＳ ゴシック" pitchFamily="49" charset="-128"/>
            </a:rPr>
            <a:t>+1,004</a:t>
          </a:r>
          <a:r>
            <a:rPr kumimoji="1" lang="ja-JP" altLang="en-US" sz="1400">
              <a:latin typeface="ＭＳ ゴシック" pitchFamily="49" charset="-128"/>
              <a:ea typeface="ＭＳ ゴシック" pitchFamily="49" charset="-128"/>
            </a:rPr>
            <a:t>百万円）や、退職手当負担見込額の増（＋</a:t>
          </a:r>
          <a:r>
            <a:rPr kumimoji="1" lang="en-US" altLang="ja-JP" sz="1400">
              <a:latin typeface="ＭＳ ゴシック" pitchFamily="49" charset="-128"/>
              <a:ea typeface="ＭＳ ゴシック" pitchFamily="49" charset="-128"/>
            </a:rPr>
            <a:t>12,843</a:t>
          </a:r>
          <a:r>
            <a:rPr kumimoji="1" lang="ja-JP" altLang="en-US" sz="1400">
              <a:latin typeface="ＭＳ ゴシック" pitchFamily="49" charset="-128"/>
              <a:ea typeface="ＭＳ ゴシック" pitchFamily="49" charset="-128"/>
            </a:rPr>
            <a:t>千円）など将来負担額が大きく増加したことにより、前年度数値より悪化したものである。</a:t>
          </a:r>
          <a:endParaRPr kumimoji="1" lang="en-US" altLang="ja-JP"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徳島県海陽町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鉄道経営安定基金</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百万円、ふるさとづくり寄附基金</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110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百万円、子どもあゆみ基金</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百万円等の取崩を行ったが、財政調整基金</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百万円、減債基金</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百万円、ふるさとづくり寄附基金</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百万円、森林・林業活性化基金</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百万円、未来まちづくり基金</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767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百万円、鉄道経営安定金</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百万円を積立てたことにより、対前年度比</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796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11,239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今後、大型事業（宍喰地区防災公園整備事業（総事業費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百万円）、防災行政無線システム（総事業費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百万円）、衛生組合ごみ処理施設整備事業、海部消防組合庁舎整備事業等）を行う予定であり、中長期的には取崩額が増加し、残高が減少していく見込みである。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海陽町千年のいのちを守るまちづくり基金：地震津波災害に強いまちづくりに要する経費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海陽町子どもあゆみ基金：子どもを安心して生み育てられる環境整備に要する経費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海陽町未来まちづくり基金：海陽町の地域振興及び町民の一体感の醸成を図るために行うまちづくり事業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海陽町公共施設整備保全基金：公共施設の整備、維持及び更新に要する経費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海陽町特定施設振興整備基金：住民の健康の保持促進・幼児の健全なる育成・地域振興等魅力ある地域づくりの推進整備に要する経費</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海陽町子どもあゆみ基金：子どもあゆみ事業（医療費助成、多子世帯保育料軽減等）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百万円の基金取崩により、基金残高が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966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百万円となっている。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海陽町未来まちづくり基金：基金を創設し、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767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百万円の基金積み立てにより、基金残高が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767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海陽町千年のいのちを守るまちづくり基金：宍喰地区防災公園整備事業（総事業費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百万円）を実施するため今後取崩予定である。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海陽町未来まちづくり基金：海陽町の地域振興及び町民の一体感の醸成を図るため、必要な事業を実施する場合に取崩予定である。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定員適正化計画に基づく人件費の抑制、行財政改革の実行による徹底した経費削減等により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百万円を積立て基金残高が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今後、大型事業（宍喰地区防災公園整備事業（総事業費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百万円）、防災行政無線システム（総事業費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百万円）、衛生組合ごみ処理施設整備事業、海部消防組合庁舎整備事業等）を行う予定であり、中長期的には取崩額が増加し、残高が減少していく見込みである。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基金預金利子収入</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千円及び普通交付税（臨時財政対策債償還基金費）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25,898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千円の基金積立により、基金残高は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今後、大型事業（宍喰地区防災公園整備事業（総事業費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百万円）、防災行政無線システム（総事業費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百万円）、衛生組合ごみ処理施設整備事業、海部消防組合庁舎整備事業等）を行う予定であり、中長期的には公債費の増加に伴う取崩額が増加し、残高が減少していく見込みである。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EC39A53-0F74-4378-9BD8-E4E0B064EB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94B29F8-890C-4AA8-A6C8-A8F536801F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C275FD23-A02B-449A-BA7F-EB280B24EA41}"/>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CB3AB91D-E23E-43F8-8385-FCF8C744A36C}"/>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B2AC9F31-89D5-44D0-B423-D45BA7F303D3}"/>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271F6A3A-898F-4BB0-91DD-2F1F4EEB86C9}"/>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EACC0CC3-6D62-4583-945F-BA2686C72B78}"/>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5FE52DC9-53C3-4889-83F2-02F69363653F}"/>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B0DC618-187E-4C67-95AD-6F29642305D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C65E638F-857E-4E95-94F1-83C9883E6656}"/>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F4E4DD8C-A2A8-484D-9BC5-32A59F6BEF35}"/>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680436DE-F775-49FA-8FF0-C911983E2C0B}"/>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C33499DF-4448-4743-A93C-066A36E08117}"/>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278A3CA-54D5-40DC-BD1D-78FEF446A65C}"/>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44831154-D7BA-4B83-B040-ED6A5C9EF1D8}"/>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4A50C8E8-20F5-462C-AC00-6F1569B4CA5B}"/>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徳島県海陽町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4EE221B-E5E9-4419-8F45-D88D473ABCA1}"/>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760217A7-ABBF-45A6-A9CD-F51B1874785C}"/>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9766D8AB-6BAF-4CF0-A72B-66452668615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8D795D98-D158-4725-A8A3-9DBB768234C7}"/>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9AC17B9E-2915-405D-998A-FD2C4BA97BB2}"/>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FA7E6D5D-F5EE-4694-B031-1AC9344BC0DD}"/>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8,199
7,973
327.67
9,810,860
9,348,775
404,379
5,002,273
6,898,773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E06BCE9A-2066-4F57-8715-B4D0B6942832}"/>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C1F5DA97-54A6-492F-A3B9-903F6BB72ADA}"/>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2B854639-1D82-46F9-A8D7-3C4DD4DBA89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8584CE59-711E-4CD3-8518-C695F723DBDC}"/>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4E610AC1-C240-496A-8936-64C855AEE381}"/>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6F8D2996-46DB-4B74-8696-1E4CED4D0B5B}"/>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10885817-F5A4-447B-A15E-E5663E20C8C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4070A1EA-C1AA-4DB5-9161-BC0EA84FCB5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E7A5EF3C-5C6A-4474-9F79-16CB22054B28}"/>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F66CA51B-1CEE-42E2-8A5E-FBF1AFA66BAF}"/>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E2D8F8C6-402F-4727-A616-286AF2BD611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C972DDDB-07C2-4008-8EE7-BBA1EF8E8616}"/>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95543E81-2429-4263-B205-6AB749EBABEC}"/>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600515DC-CA09-4625-BC47-B4B42B36F13D}"/>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2B7581B1-2906-468C-A770-D5BB60012CE5}"/>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DCD59BBA-B108-4BEA-BE8B-D1E3CB36EE0C}"/>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2291F1C3-8061-494F-B77F-E80F112B216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908B688B-1A2E-4987-AE4A-0F52AF04C0DA}"/>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9104211C-F078-4CA1-BB72-AA2EDA2A7FA8}"/>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83715D36-86D4-4CEC-8227-512436D48371}"/>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71B35056-3E55-4EE2-9C85-B47D7DAC4CA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1A2436A5-CF57-4CA3-90E8-E5B73429688C}"/>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AE7A0113-5962-45DF-965B-0B17A14CCF89}"/>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AE727F50-91F9-4152-8AF8-CE7D224DD9B1}"/>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818A25B8-4E02-4E5A-A061-50DB7D31E4AF}"/>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7A0D72E9-56CB-44DE-91AF-2B35C4AC02D7}"/>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992872B7-928C-420D-A15F-F61E748C12B5}"/>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47801DF4-6B0B-411F-A274-0CEF0D8D2AF3}"/>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222C602B-CC2F-4B32-8607-CB069AFB130E}"/>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86CBA8BA-B971-4285-92FD-414ABD14943A}"/>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AB7E1C7A-88BA-43E3-BA34-00B6113C3B75}"/>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256F3335-7621-4D11-A31A-E69AFA8AD277}"/>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B3319E95-422B-4BBD-97DA-E6299DF756A2}"/>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1403B6F9-9E22-4C4F-8C4B-BFAD3825FAAD}"/>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7C6F3B3D-ED2D-4A3F-B968-3E21575B0903}"/>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有形固定資産減価償却率は類似団体より高い水準にある。令和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年度に改訂した公共施設等総合管理計画に基づいた公共施設の維持管理及び老朽化対策等を適切に進めていく。</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AC497553-D022-48EE-BF1A-A4C72175CA8E}"/>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3CF90A33-87B9-4D02-8C49-0357AE65B997}"/>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30A57E8C-23E8-4229-A294-7617C7BFA284}"/>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F9A059EA-0511-4A31-A862-BA0670FC074F}"/>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E21E8614-80AF-4826-9DA7-7D8BA85FAA03}"/>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FD3EF7F9-6A81-4664-97B7-CDE988567395}"/>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438B7981-0D05-48B9-92A1-40F8442D5918}"/>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199EC208-F1C2-48F7-A779-A4602D4CF4D9}"/>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2BC329E6-9B3A-4029-8AB9-FBBC8797475F}"/>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D40382F8-AC09-4D5D-AC34-6AAE655B0B6E}"/>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377BD51A-CE91-4D38-84A5-A5FED87671AB}"/>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D0F4DE50-E78A-490E-A039-E099BC29B08A}"/>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1" name="テキスト ボックス 70">
          <a:extLst>
            <a:ext uri="{FF2B5EF4-FFF2-40B4-BE49-F238E27FC236}">
              <a16:creationId xmlns:a16="http://schemas.microsoft.com/office/drawing/2014/main" id="{99044432-5C64-4EB5-A288-39C2D74FD1EF}"/>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65D3F624-2FE4-4206-B2F9-0CA888A3F881}"/>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128778</xdr:rowOff>
    </xdr:from>
    <xdr:to>
      <xdr:col>23</xdr:col>
      <xdr:colOff>85090</xdr:colOff>
      <xdr:row>34</xdr:row>
      <xdr:rowOff>34036</xdr:rowOff>
    </xdr:to>
    <xdr:cxnSp macro="">
      <xdr:nvCxnSpPr>
        <xdr:cNvPr id="73" name="直線コネクタ 72">
          <a:extLst>
            <a:ext uri="{FF2B5EF4-FFF2-40B4-BE49-F238E27FC236}">
              <a16:creationId xmlns:a16="http://schemas.microsoft.com/office/drawing/2014/main" id="{7FC88076-6098-4550-8745-16579AFFC2D2}"/>
            </a:ext>
          </a:extLst>
        </xdr:cNvPr>
        <xdr:cNvCxnSpPr/>
      </xdr:nvCxnSpPr>
      <xdr:spPr>
        <a:xfrm flipV="1">
          <a:off x="4760595" y="5529453"/>
          <a:ext cx="1270" cy="1105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37863</xdr:rowOff>
    </xdr:from>
    <xdr:ext cx="405111" cy="259045"/>
    <xdr:sp macro="" textlink="">
      <xdr:nvSpPr>
        <xdr:cNvPr id="74" name="有形固定資産減価償却率最小値テキスト">
          <a:extLst>
            <a:ext uri="{FF2B5EF4-FFF2-40B4-BE49-F238E27FC236}">
              <a16:creationId xmlns:a16="http://schemas.microsoft.com/office/drawing/2014/main" id="{D462E9CC-627E-4F57-97CF-C80182725F32}"/>
            </a:ext>
          </a:extLst>
        </xdr:cNvPr>
        <xdr:cNvSpPr txBox="1"/>
      </xdr:nvSpPr>
      <xdr:spPr>
        <a:xfrm>
          <a:off x="4813300" y="6638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34036</xdr:rowOff>
    </xdr:from>
    <xdr:to>
      <xdr:col>23</xdr:col>
      <xdr:colOff>174625</xdr:colOff>
      <xdr:row>34</xdr:row>
      <xdr:rowOff>34036</xdr:rowOff>
    </xdr:to>
    <xdr:cxnSp macro="">
      <xdr:nvCxnSpPr>
        <xdr:cNvPr id="75" name="直線コネクタ 74">
          <a:extLst>
            <a:ext uri="{FF2B5EF4-FFF2-40B4-BE49-F238E27FC236}">
              <a16:creationId xmlns:a16="http://schemas.microsoft.com/office/drawing/2014/main" id="{CF26D577-FC88-4993-971C-1AABBBBE0531}"/>
            </a:ext>
          </a:extLst>
        </xdr:cNvPr>
        <xdr:cNvCxnSpPr/>
      </xdr:nvCxnSpPr>
      <xdr:spPr>
        <a:xfrm>
          <a:off x="4673600" y="6634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75455</xdr:rowOff>
    </xdr:from>
    <xdr:ext cx="405111" cy="259045"/>
    <xdr:sp macro="" textlink="">
      <xdr:nvSpPr>
        <xdr:cNvPr id="76" name="有形固定資産減価償却率最大値テキスト">
          <a:extLst>
            <a:ext uri="{FF2B5EF4-FFF2-40B4-BE49-F238E27FC236}">
              <a16:creationId xmlns:a16="http://schemas.microsoft.com/office/drawing/2014/main" id="{5DC8A530-ABA4-457D-8ED7-73996C67C759}"/>
            </a:ext>
          </a:extLst>
        </xdr:cNvPr>
        <xdr:cNvSpPr txBox="1"/>
      </xdr:nvSpPr>
      <xdr:spPr>
        <a:xfrm>
          <a:off x="4813300" y="5304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128778</xdr:rowOff>
    </xdr:from>
    <xdr:to>
      <xdr:col>23</xdr:col>
      <xdr:colOff>174625</xdr:colOff>
      <xdr:row>27</xdr:row>
      <xdr:rowOff>128778</xdr:rowOff>
    </xdr:to>
    <xdr:cxnSp macro="">
      <xdr:nvCxnSpPr>
        <xdr:cNvPr id="77" name="直線コネクタ 76">
          <a:extLst>
            <a:ext uri="{FF2B5EF4-FFF2-40B4-BE49-F238E27FC236}">
              <a16:creationId xmlns:a16="http://schemas.microsoft.com/office/drawing/2014/main" id="{14E54270-8D80-4466-A67C-144AE8306769}"/>
            </a:ext>
          </a:extLst>
        </xdr:cNvPr>
        <xdr:cNvCxnSpPr/>
      </xdr:nvCxnSpPr>
      <xdr:spPr>
        <a:xfrm>
          <a:off x="4673600" y="5529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48912</xdr:rowOff>
    </xdr:from>
    <xdr:ext cx="405111" cy="259045"/>
    <xdr:sp macro="" textlink="">
      <xdr:nvSpPr>
        <xdr:cNvPr id="78" name="有形固定資産減価償却率平均値テキスト">
          <a:extLst>
            <a:ext uri="{FF2B5EF4-FFF2-40B4-BE49-F238E27FC236}">
              <a16:creationId xmlns:a16="http://schemas.microsoft.com/office/drawing/2014/main" id="{1DD75F07-A880-46D2-8C48-2C4B67E7EAD5}"/>
            </a:ext>
          </a:extLst>
        </xdr:cNvPr>
        <xdr:cNvSpPr txBox="1"/>
      </xdr:nvSpPr>
      <xdr:spPr>
        <a:xfrm>
          <a:off x="4813300" y="61353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79" name="フローチャート: 判断 78">
          <a:extLst>
            <a:ext uri="{FF2B5EF4-FFF2-40B4-BE49-F238E27FC236}">
              <a16:creationId xmlns:a16="http://schemas.microsoft.com/office/drawing/2014/main" id="{E05A5FB9-FCC3-4E86-89E9-8FD7C8587DA3}"/>
            </a:ext>
          </a:extLst>
        </xdr:cNvPr>
        <xdr:cNvSpPr/>
      </xdr:nvSpPr>
      <xdr:spPr>
        <a:xfrm>
          <a:off x="47117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80" name="フローチャート: 判断 79">
          <a:extLst>
            <a:ext uri="{FF2B5EF4-FFF2-40B4-BE49-F238E27FC236}">
              <a16:creationId xmlns:a16="http://schemas.microsoft.com/office/drawing/2014/main" id="{66AE81B4-934F-40D7-9004-FE98A9F9A8F4}"/>
            </a:ext>
          </a:extLst>
        </xdr:cNvPr>
        <xdr:cNvSpPr/>
      </xdr:nvSpPr>
      <xdr:spPr>
        <a:xfrm>
          <a:off x="40005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6604</xdr:rowOff>
    </xdr:from>
    <xdr:to>
      <xdr:col>15</xdr:col>
      <xdr:colOff>187325</xdr:colOff>
      <xdr:row>32</xdr:row>
      <xdr:rowOff>108204</xdr:rowOff>
    </xdr:to>
    <xdr:sp macro="" textlink="">
      <xdr:nvSpPr>
        <xdr:cNvPr id="81" name="フローチャート: 判断 80">
          <a:extLst>
            <a:ext uri="{FF2B5EF4-FFF2-40B4-BE49-F238E27FC236}">
              <a16:creationId xmlns:a16="http://schemas.microsoft.com/office/drawing/2014/main" id="{5B28B6C9-B26A-46D8-B1DD-2D764427F8FE}"/>
            </a:ext>
          </a:extLst>
        </xdr:cNvPr>
        <xdr:cNvSpPr/>
      </xdr:nvSpPr>
      <xdr:spPr>
        <a:xfrm>
          <a:off x="3238500" y="626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169418</xdr:rowOff>
    </xdr:from>
    <xdr:to>
      <xdr:col>11</xdr:col>
      <xdr:colOff>187325</xdr:colOff>
      <xdr:row>32</xdr:row>
      <xdr:rowOff>99568</xdr:rowOff>
    </xdr:to>
    <xdr:sp macro="" textlink="">
      <xdr:nvSpPr>
        <xdr:cNvPr id="82" name="フローチャート: 判断 81">
          <a:extLst>
            <a:ext uri="{FF2B5EF4-FFF2-40B4-BE49-F238E27FC236}">
              <a16:creationId xmlns:a16="http://schemas.microsoft.com/office/drawing/2014/main" id="{6B6C23F1-745E-46B1-AD2B-42FAABECC8CC}"/>
            </a:ext>
          </a:extLst>
        </xdr:cNvPr>
        <xdr:cNvSpPr/>
      </xdr:nvSpPr>
      <xdr:spPr>
        <a:xfrm>
          <a:off x="2476500" y="6255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26035</xdr:rowOff>
    </xdr:from>
    <xdr:to>
      <xdr:col>7</xdr:col>
      <xdr:colOff>187325</xdr:colOff>
      <xdr:row>32</xdr:row>
      <xdr:rowOff>127635</xdr:rowOff>
    </xdr:to>
    <xdr:sp macro="" textlink="">
      <xdr:nvSpPr>
        <xdr:cNvPr id="83" name="フローチャート: 判断 82">
          <a:extLst>
            <a:ext uri="{FF2B5EF4-FFF2-40B4-BE49-F238E27FC236}">
              <a16:creationId xmlns:a16="http://schemas.microsoft.com/office/drawing/2014/main" id="{D851902E-6D0B-45A9-A896-D3E5D5C17118}"/>
            </a:ext>
          </a:extLst>
        </xdr:cNvPr>
        <xdr:cNvSpPr/>
      </xdr:nvSpPr>
      <xdr:spPr>
        <a:xfrm>
          <a:off x="17145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C363DED8-BB2D-4ACC-AAB8-3018A7CE76F7}"/>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9CE14238-21EC-4009-908C-9BA67CC61227}"/>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5C595A9C-E70D-4321-A2A4-D3BF782B03C3}"/>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3A0C5412-B446-4B8D-9616-81B9CDF0ED51}"/>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A05ED2B2-DF02-477D-970F-B0C665DEF998}"/>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57531</xdr:rowOff>
    </xdr:from>
    <xdr:to>
      <xdr:col>23</xdr:col>
      <xdr:colOff>136525</xdr:colOff>
      <xdr:row>33</xdr:row>
      <xdr:rowOff>159131</xdr:rowOff>
    </xdr:to>
    <xdr:sp macro="" textlink="">
      <xdr:nvSpPr>
        <xdr:cNvPr id="89" name="楕円 88">
          <a:extLst>
            <a:ext uri="{FF2B5EF4-FFF2-40B4-BE49-F238E27FC236}">
              <a16:creationId xmlns:a16="http://schemas.microsoft.com/office/drawing/2014/main" id="{04A06A67-8B28-465C-AAB5-E565971EBF5E}"/>
            </a:ext>
          </a:extLst>
        </xdr:cNvPr>
        <xdr:cNvSpPr/>
      </xdr:nvSpPr>
      <xdr:spPr>
        <a:xfrm>
          <a:off x="4711700" y="6486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143908</xdr:rowOff>
    </xdr:from>
    <xdr:ext cx="405111" cy="259045"/>
    <xdr:sp macro="" textlink="">
      <xdr:nvSpPr>
        <xdr:cNvPr id="90" name="有形固定資産減価償却率該当値テキスト">
          <a:extLst>
            <a:ext uri="{FF2B5EF4-FFF2-40B4-BE49-F238E27FC236}">
              <a16:creationId xmlns:a16="http://schemas.microsoft.com/office/drawing/2014/main" id="{47255C28-9306-4CC1-8FDB-8BC4238338C8}"/>
            </a:ext>
          </a:extLst>
        </xdr:cNvPr>
        <xdr:cNvSpPr txBox="1"/>
      </xdr:nvSpPr>
      <xdr:spPr>
        <a:xfrm>
          <a:off x="4813300" y="640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164211</xdr:rowOff>
    </xdr:from>
    <xdr:to>
      <xdr:col>19</xdr:col>
      <xdr:colOff>187325</xdr:colOff>
      <xdr:row>33</xdr:row>
      <xdr:rowOff>94361</xdr:rowOff>
    </xdr:to>
    <xdr:sp macro="" textlink="">
      <xdr:nvSpPr>
        <xdr:cNvPr id="91" name="楕円 90">
          <a:extLst>
            <a:ext uri="{FF2B5EF4-FFF2-40B4-BE49-F238E27FC236}">
              <a16:creationId xmlns:a16="http://schemas.microsoft.com/office/drawing/2014/main" id="{8D7E00A8-E4D9-47DE-9D5C-C11FC26105CC}"/>
            </a:ext>
          </a:extLst>
        </xdr:cNvPr>
        <xdr:cNvSpPr/>
      </xdr:nvSpPr>
      <xdr:spPr>
        <a:xfrm>
          <a:off x="40005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43561</xdr:rowOff>
    </xdr:from>
    <xdr:to>
      <xdr:col>23</xdr:col>
      <xdr:colOff>85725</xdr:colOff>
      <xdr:row>33</xdr:row>
      <xdr:rowOff>108331</xdr:rowOff>
    </xdr:to>
    <xdr:cxnSp macro="">
      <xdr:nvCxnSpPr>
        <xdr:cNvPr id="92" name="直線コネクタ 91">
          <a:extLst>
            <a:ext uri="{FF2B5EF4-FFF2-40B4-BE49-F238E27FC236}">
              <a16:creationId xmlns:a16="http://schemas.microsoft.com/office/drawing/2014/main" id="{61C3F2BE-F759-49EB-93D0-46EBCE6C83CC}"/>
            </a:ext>
          </a:extLst>
        </xdr:cNvPr>
        <xdr:cNvCxnSpPr/>
      </xdr:nvCxnSpPr>
      <xdr:spPr>
        <a:xfrm>
          <a:off x="4051300" y="6472936"/>
          <a:ext cx="711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133985</xdr:rowOff>
    </xdr:from>
    <xdr:to>
      <xdr:col>15</xdr:col>
      <xdr:colOff>187325</xdr:colOff>
      <xdr:row>33</xdr:row>
      <xdr:rowOff>64135</xdr:rowOff>
    </xdr:to>
    <xdr:sp macro="" textlink="">
      <xdr:nvSpPr>
        <xdr:cNvPr id="93" name="楕円 92">
          <a:extLst>
            <a:ext uri="{FF2B5EF4-FFF2-40B4-BE49-F238E27FC236}">
              <a16:creationId xmlns:a16="http://schemas.microsoft.com/office/drawing/2014/main" id="{1D2CA9CE-0ACA-437C-93D4-126D6FF3AB8A}"/>
            </a:ext>
          </a:extLst>
        </xdr:cNvPr>
        <xdr:cNvSpPr/>
      </xdr:nvSpPr>
      <xdr:spPr>
        <a:xfrm>
          <a:off x="32385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13335</xdr:rowOff>
    </xdr:from>
    <xdr:to>
      <xdr:col>19</xdr:col>
      <xdr:colOff>136525</xdr:colOff>
      <xdr:row>33</xdr:row>
      <xdr:rowOff>43561</xdr:rowOff>
    </xdr:to>
    <xdr:cxnSp macro="">
      <xdr:nvCxnSpPr>
        <xdr:cNvPr id="94" name="直線コネクタ 93">
          <a:extLst>
            <a:ext uri="{FF2B5EF4-FFF2-40B4-BE49-F238E27FC236}">
              <a16:creationId xmlns:a16="http://schemas.microsoft.com/office/drawing/2014/main" id="{EC1E5D2E-9E9A-43B4-A207-01EC93F8EB76}"/>
            </a:ext>
          </a:extLst>
        </xdr:cNvPr>
        <xdr:cNvCxnSpPr/>
      </xdr:nvCxnSpPr>
      <xdr:spPr>
        <a:xfrm>
          <a:off x="3289300" y="6442710"/>
          <a:ext cx="762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103759</xdr:rowOff>
    </xdr:from>
    <xdr:to>
      <xdr:col>11</xdr:col>
      <xdr:colOff>187325</xdr:colOff>
      <xdr:row>33</xdr:row>
      <xdr:rowOff>33909</xdr:rowOff>
    </xdr:to>
    <xdr:sp macro="" textlink="">
      <xdr:nvSpPr>
        <xdr:cNvPr id="95" name="楕円 94">
          <a:extLst>
            <a:ext uri="{FF2B5EF4-FFF2-40B4-BE49-F238E27FC236}">
              <a16:creationId xmlns:a16="http://schemas.microsoft.com/office/drawing/2014/main" id="{B1129B9C-731C-4D1A-8BC9-7AB871A01A78}"/>
            </a:ext>
          </a:extLst>
        </xdr:cNvPr>
        <xdr:cNvSpPr/>
      </xdr:nvSpPr>
      <xdr:spPr>
        <a:xfrm>
          <a:off x="2476500" y="6361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154559</xdr:rowOff>
    </xdr:from>
    <xdr:to>
      <xdr:col>15</xdr:col>
      <xdr:colOff>136525</xdr:colOff>
      <xdr:row>33</xdr:row>
      <xdr:rowOff>13335</xdr:rowOff>
    </xdr:to>
    <xdr:cxnSp macro="">
      <xdr:nvCxnSpPr>
        <xdr:cNvPr id="96" name="直線コネクタ 95">
          <a:extLst>
            <a:ext uri="{FF2B5EF4-FFF2-40B4-BE49-F238E27FC236}">
              <a16:creationId xmlns:a16="http://schemas.microsoft.com/office/drawing/2014/main" id="{4AB931C7-EEC1-4646-BBB3-EDBA64A95DE2}"/>
            </a:ext>
          </a:extLst>
        </xdr:cNvPr>
        <xdr:cNvCxnSpPr/>
      </xdr:nvCxnSpPr>
      <xdr:spPr>
        <a:xfrm>
          <a:off x="2527300" y="6412484"/>
          <a:ext cx="762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75692</xdr:rowOff>
    </xdr:from>
    <xdr:to>
      <xdr:col>7</xdr:col>
      <xdr:colOff>187325</xdr:colOff>
      <xdr:row>33</xdr:row>
      <xdr:rowOff>5842</xdr:rowOff>
    </xdr:to>
    <xdr:sp macro="" textlink="">
      <xdr:nvSpPr>
        <xdr:cNvPr id="97" name="楕円 96">
          <a:extLst>
            <a:ext uri="{FF2B5EF4-FFF2-40B4-BE49-F238E27FC236}">
              <a16:creationId xmlns:a16="http://schemas.microsoft.com/office/drawing/2014/main" id="{34E06548-8B18-4A8B-A01B-DA23F632F521}"/>
            </a:ext>
          </a:extLst>
        </xdr:cNvPr>
        <xdr:cNvSpPr/>
      </xdr:nvSpPr>
      <xdr:spPr>
        <a:xfrm>
          <a:off x="1714500" y="6333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126492</xdr:rowOff>
    </xdr:from>
    <xdr:to>
      <xdr:col>11</xdr:col>
      <xdr:colOff>136525</xdr:colOff>
      <xdr:row>32</xdr:row>
      <xdr:rowOff>154559</xdr:rowOff>
    </xdr:to>
    <xdr:cxnSp macro="">
      <xdr:nvCxnSpPr>
        <xdr:cNvPr id="98" name="直線コネクタ 97">
          <a:extLst>
            <a:ext uri="{FF2B5EF4-FFF2-40B4-BE49-F238E27FC236}">
              <a16:creationId xmlns:a16="http://schemas.microsoft.com/office/drawing/2014/main" id="{F0BECFCC-AEA5-42F1-9E94-BD8EC12FA17C}"/>
            </a:ext>
          </a:extLst>
        </xdr:cNvPr>
        <xdr:cNvCxnSpPr/>
      </xdr:nvCxnSpPr>
      <xdr:spPr>
        <a:xfrm>
          <a:off x="1765300" y="6384417"/>
          <a:ext cx="762000" cy="2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144162</xdr:rowOff>
    </xdr:from>
    <xdr:ext cx="405111" cy="259045"/>
    <xdr:sp macro="" textlink="">
      <xdr:nvSpPr>
        <xdr:cNvPr id="99" name="n_1aveValue有形固定資産減価償却率">
          <a:extLst>
            <a:ext uri="{FF2B5EF4-FFF2-40B4-BE49-F238E27FC236}">
              <a16:creationId xmlns:a16="http://schemas.microsoft.com/office/drawing/2014/main" id="{D709752D-7297-438C-9322-5B328950302B}"/>
            </a:ext>
          </a:extLst>
        </xdr:cNvPr>
        <xdr:cNvSpPr txBox="1"/>
      </xdr:nvSpPr>
      <xdr:spPr>
        <a:xfrm>
          <a:off x="3836044" y="6059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124731</xdr:rowOff>
    </xdr:from>
    <xdr:ext cx="405111" cy="259045"/>
    <xdr:sp macro="" textlink="">
      <xdr:nvSpPr>
        <xdr:cNvPr id="100" name="n_2aveValue有形固定資産減価償却率">
          <a:extLst>
            <a:ext uri="{FF2B5EF4-FFF2-40B4-BE49-F238E27FC236}">
              <a16:creationId xmlns:a16="http://schemas.microsoft.com/office/drawing/2014/main" id="{A8617F16-31C1-4E52-9807-59DBA3211B63}"/>
            </a:ext>
          </a:extLst>
        </xdr:cNvPr>
        <xdr:cNvSpPr txBox="1"/>
      </xdr:nvSpPr>
      <xdr:spPr>
        <a:xfrm>
          <a:off x="3086744" y="6039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116095</xdr:rowOff>
    </xdr:from>
    <xdr:ext cx="405111" cy="259045"/>
    <xdr:sp macro="" textlink="">
      <xdr:nvSpPr>
        <xdr:cNvPr id="101" name="n_3aveValue有形固定資産減価償却率">
          <a:extLst>
            <a:ext uri="{FF2B5EF4-FFF2-40B4-BE49-F238E27FC236}">
              <a16:creationId xmlns:a16="http://schemas.microsoft.com/office/drawing/2014/main" id="{71FD3EBA-557B-4515-B63D-85E159A35295}"/>
            </a:ext>
          </a:extLst>
        </xdr:cNvPr>
        <xdr:cNvSpPr txBox="1"/>
      </xdr:nvSpPr>
      <xdr:spPr>
        <a:xfrm>
          <a:off x="2324744" y="6031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144162</xdr:rowOff>
    </xdr:from>
    <xdr:ext cx="405111" cy="259045"/>
    <xdr:sp macro="" textlink="">
      <xdr:nvSpPr>
        <xdr:cNvPr id="102" name="n_4aveValue有形固定資産減価償却率">
          <a:extLst>
            <a:ext uri="{FF2B5EF4-FFF2-40B4-BE49-F238E27FC236}">
              <a16:creationId xmlns:a16="http://schemas.microsoft.com/office/drawing/2014/main" id="{83D1A5E0-951C-42AA-8FEC-2A8B77E0F843}"/>
            </a:ext>
          </a:extLst>
        </xdr:cNvPr>
        <xdr:cNvSpPr txBox="1"/>
      </xdr:nvSpPr>
      <xdr:spPr>
        <a:xfrm>
          <a:off x="1562744" y="6059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85488</xdr:rowOff>
    </xdr:from>
    <xdr:ext cx="405111" cy="259045"/>
    <xdr:sp macro="" textlink="">
      <xdr:nvSpPr>
        <xdr:cNvPr id="103" name="n_1mainValue有形固定資産減価償却率">
          <a:extLst>
            <a:ext uri="{FF2B5EF4-FFF2-40B4-BE49-F238E27FC236}">
              <a16:creationId xmlns:a16="http://schemas.microsoft.com/office/drawing/2014/main" id="{84FC428A-07B3-4157-962A-94B0E428FBE6}"/>
            </a:ext>
          </a:extLst>
        </xdr:cNvPr>
        <xdr:cNvSpPr txBox="1"/>
      </xdr:nvSpPr>
      <xdr:spPr>
        <a:xfrm>
          <a:off x="3836044" y="6514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55262</xdr:rowOff>
    </xdr:from>
    <xdr:ext cx="405111" cy="259045"/>
    <xdr:sp macro="" textlink="">
      <xdr:nvSpPr>
        <xdr:cNvPr id="104" name="n_2mainValue有形固定資産減価償却率">
          <a:extLst>
            <a:ext uri="{FF2B5EF4-FFF2-40B4-BE49-F238E27FC236}">
              <a16:creationId xmlns:a16="http://schemas.microsoft.com/office/drawing/2014/main" id="{AB95ADE5-2817-4F9F-9B94-D8D6F570689E}"/>
            </a:ext>
          </a:extLst>
        </xdr:cNvPr>
        <xdr:cNvSpPr txBox="1"/>
      </xdr:nvSpPr>
      <xdr:spPr>
        <a:xfrm>
          <a:off x="3086744" y="648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25036</xdr:rowOff>
    </xdr:from>
    <xdr:ext cx="405111" cy="259045"/>
    <xdr:sp macro="" textlink="">
      <xdr:nvSpPr>
        <xdr:cNvPr id="105" name="n_3mainValue有形固定資産減価償却率">
          <a:extLst>
            <a:ext uri="{FF2B5EF4-FFF2-40B4-BE49-F238E27FC236}">
              <a16:creationId xmlns:a16="http://schemas.microsoft.com/office/drawing/2014/main" id="{396D252E-04C7-4363-B0BF-7E0CCD2ACC6F}"/>
            </a:ext>
          </a:extLst>
        </xdr:cNvPr>
        <xdr:cNvSpPr txBox="1"/>
      </xdr:nvSpPr>
      <xdr:spPr>
        <a:xfrm>
          <a:off x="2324744" y="6454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168419</xdr:rowOff>
    </xdr:from>
    <xdr:ext cx="405111" cy="259045"/>
    <xdr:sp macro="" textlink="">
      <xdr:nvSpPr>
        <xdr:cNvPr id="106" name="n_4mainValue有形固定資産減価償却率">
          <a:extLst>
            <a:ext uri="{FF2B5EF4-FFF2-40B4-BE49-F238E27FC236}">
              <a16:creationId xmlns:a16="http://schemas.microsoft.com/office/drawing/2014/main" id="{218F9129-861D-4FF5-AA35-BD366D778102}"/>
            </a:ext>
          </a:extLst>
        </xdr:cNvPr>
        <xdr:cNvSpPr txBox="1"/>
      </xdr:nvSpPr>
      <xdr:spPr>
        <a:xfrm>
          <a:off x="1562744" y="6426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FDEC0D7A-E20C-4610-AE91-F2FD1A3363F8}"/>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4C093D9E-E739-4F32-A3CD-B2FE6A0A32C6}"/>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09" name="正方形/長方形 108">
          <a:extLst>
            <a:ext uri="{FF2B5EF4-FFF2-40B4-BE49-F238E27FC236}">
              <a16:creationId xmlns:a16="http://schemas.microsoft.com/office/drawing/2014/main" id="{A7BCFF2C-A20B-45BC-8C17-60C17C18AFC5}"/>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CAD269C4-1781-4853-B57D-2D5986F9D141}"/>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B96ED1AC-3C17-4829-BA44-12FE74592147}"/>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F85A21A4-CC25-40B8-8A0D-D063C87EC193}"/>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5E33B585-13F2-417E-892B-ECA346B5B44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E56AD684-CF93-4BB9-9D61-C441CD9346C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5B05243B-5237-471B-B158-B727F5CF4F91}"/>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71BFABE7-C443-4068-A5EC-763FD7258343}"/>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207D1866-196C-49D7-9D49-50FA0B82ECD2}"/>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E16CA63D-B808-4F6C-8671-87BAB16725F2}"/>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AD408F84-35AB-402C-8885-2D6FE6EC1614}"/>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債務償還比率は類似団体と比較して低い水準である。これは類似団体よりも積立金残高を多く有しているため、債務償還能力が高いこととなる。</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BCBEFF1B-7E72-4E24-8B6A-222224549D1A}"/>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E9F34AB7-9E95-4AC1-A9E5-4CE0473276F5}"/>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7098D1C9-AFFB-41D2-A9FD-FEEFC4DB653C}"/>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A44C096D-C2BA-459F-810B-29D992A6552B}"/>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95E9F2D4-8F99-4C4A-A894-4516E2ED7CF7}"/>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8A756783-CAA9-4570-A53A-9CB2B5CF9C7A}"/>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6" name="テキスト ボックス 125">
          <a:extLst>
            <a:ext uri="{FF2B5EF4-FFF2-40B4-BE49-F238E27FC236}">
              <a16:creationId xmlns:a16="http://schemas.microsoft.com/office/drawing/2014/main" id="{6EBC6943-A603-4684-A0B6-0401E67C844C}"/>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DE0CE3C9-7D40-4BB6-B0E9-70EE7F917E66}"/>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194C25CD-C0B9-4F6E-AE0B-95D885C0E0F6}"/>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00A347ED-EBA1-4AA5-8836-90FA3617E212}"/>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5ADBD748-CF94-45EC-B8B1-81EFEE72B91E}"/>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ABFDF852-2282-467D-9111-0D5282AAEBEB}"/>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6E86525D-6922-45C7-8BD1-9B5374C78CE4}"/>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32AA545F-6212-4F71-A72B-A3EFED60DBFC}"/>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AF3974EB-106C-4EB7-8AB5-C2661CBF8E74}"/>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AB4543D1-FB8A-4812-99D4-0685F052850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B710EB98-DCB3-44A1-9CFB-20DDB61956A9}"/>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26156</xdr:rowOff>
    </xdr:to>
    <xdr:cxnSp macro="">
      <xdr:nvCxnSpPr>
        <xdr:cNvPr id="137" name="直線コネクタ 136">
          <a:extLst>
            <a:ext uri="{FF2B5EF4-FFF2-40B4-BE49-F238E27FC236}">
              <a16:creationId xmlns:a16="http://schemas.microsoft.com/office/drawing/2014/main" id="{1333737B-0612-48DD-8263-DCFD9EC0BB53}"/>
            </a:ext>
          </a:extLst>
        </xdr:cNvPr>
        <xdr:cNvCxnSpPr/>
      </xdr:nvCxnSpPr>
      <xdr:spPr>
        <a:xfrm flipV="1">
          <a:off x="14793595" y="5261428"/>
          <a:ext cx="1269" cy="1537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29983</xdr:rowOff>
    </xdr:from>
    <xdr:ext cx="560923" cy="259045"/>
    <xdr:sp macro="" textlink="">
      <xdr:nvSpPr>
        <xdr:cNvPr id="138" name="債務償還比率最小値テキスト">
          <a:extLst>
            <a:ext uri="{FF2B5EF4-FFF2-40B4-BE49-F238E27FC236}">
              <a16:creationId xmlns:a16="http://schemas.microsoft.com/office/drawing/2014/main" id="{DD3A38E9-A302-44DE-A9B1-4C64B8AB9202}"/>
            </a:ext>
          </a:extLst>
        </xdr:cNvPr>
        <xdr:cNvSpPr txBox="1"/>
      </xdr:nvSpPr>
      <xdr:spPr>
        <a:xfrm>
          <a:off x="14846300" y="680225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26156</xdr:rowOff>
    </xdr:from>
    <xdr:to>
      <xdr:col>76</xdr:col>
      <xdr:colOff>111125</xdr:colOff>
      <xdr:row>35</xdr:row>
      <xdr:rowOff>26156</xdr:rowOff>
    </xdr:to>
    <xdr:cxnSp macro="">
      <xdr:nvCxnSpPr>
        <xdr:cNvPr id="139" name="直線コネクタ 138">
          <a:extLst>
            <a:ext uri="{FF2B5EF4-FFF2-40B4-BE49-F238E27FC236}">
              <a16:creationId xmlns:a16="http://schemas.microsoft.com/office/drawing/2014/main" id="{C767C265-7813-47D0-86EB-C04D3F6D6E97}"/>
            </a:ext>
          </a:extLst>
        </xdr:cNvPr>
        <xdr:cNvCxnSpPr/>
      </xdr:nvCxnSpPr>
      <xdr:spPr>
        <a:xfrm>
          <a:off x="14706600" y="6798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34123CF6-9CF5-47D5-9D49-5CCEE38631BE}"/>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31CDBF83-091E-46A1-82F2-6BC2F4B349D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146878</xdr:rowOff>
    </xdr:from>
    <xdr:ext cx="469744" cy="259045"/>
    <xdr:sp macro="" textlink="">
      <xdr:nvSpPr>
        <xdr:cNvPr id="142" name="債務償還比率平均値テキスト">
          <a:extLst>
            <a:ext uri="{FF2B5EF4-FFF2-40B4-BE49-F238E27FC236}">
              <a16:creationId xmlns:a16="http://schemas.microsoft.com/office/drawing/2014/main" id="{6DB1B12F-4901-411E-8781-F9423CDE3C01}"/>
            </a:ext>
          </a:extLst>
        </xdr:cNvPr>
        <xdr:cNvSpPr txBox="1"/>
      </xdr:nvSpPr>
      <xdr:spPr>
        <a:xfrm>
          <a:off x="14846300" y="55475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168451</xdr:rowOff>
    </xdr:from>
    <xdr:to>
      <xdr:col>76</xdr:col>
      <xdr:colOff>73025</xdr:colOff>
      <xdr:row>28</xdr:row>
      <xdr:rowOff>98601</xdr:rowOff>
    </xdr:to>
    <xdr:sp macro="" textlink="">
      <xdr:nvSpPr>
        <xdr:cNvPr id="143" name="フローチャート: 判断 142">
          <a:extLst>
            <a:ext uri="{FF2B5EF4-FFF2-40B4-BE49-F238E27FC236}">
              <a16:creationId xmlns:a16="http://schemas.microsoft.com/office/drawing/2014/main" id="{ADD99611-6264-4F24-B864-50D61609A5A5}"/>
            </a:ext>
          </a:extLst>
        </xdr:cNvPr>
        <xdr:cNvSpPr/>
      </xdr:nvSpPr>
      <xdr:spPr>
        <a:xfrm>
          <a:off x="14744700" y="5569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161665</xdr:rowOff>
    </xdr:from>
    <xdr:to>
      <xdr:col>72</xdr:col>
      <xdr:colOff>123825</xdr:colOff>
      <xdr:row>28</xdr:row>
      <xdr:rowOff>91815</xdr:rowOff>
    </xdr:to>
    <xdr:sp macro="" textlink="">
      <xdr:nvSpPr>
        <xdr:cNvPr id="144" name="フローチャート: 判断 143">
          <a:extLst>
            <a:ext uri="{FF2B5EF4-FFF2-40B4-BE49-F238E27FC236}">
              <a16:creationId xmlns:a16="http://schemas.microsoft.com/office/drawing/2014/main" id="{2A8F8734-D8A1-45A3-B628-76E81E79B203}"/>
            </a:ext>
          </a:extLst>
        </xdr:cNvPr>
        <xdr:cNvSpPr/>
      </xdr:nvSpPr>
      <xdr:spPr>
        <a:xfrm>
          <a:off x="14033500" y="556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166291</xdr:rowOff>
    </xdr:from>
    <xdr:to>
      <xdr:col>68</xdr:col>
      <xdr:colOff>123825</xdr:colOff>
      <xdr:row>28</xdr:row>
      <xdr:rowOff>96441</xdr:rowOff>
    </xdr:to>
    <xdr:sp macro="" textlink="">
      <xdr:nvSpPr>
        <xdr:cNvPr id="145" name="フローチャート: 判断 144">
          <a:extLst>
            <a:ext uri="{FF2B5EF4-FFF2-40B4-BE49-F238E27FC236}">
              <a16:creationId xmlns:a16="http://schemas.microsoft.com/office/drawing/2014/main" id="{C7F5C2DA-FC3A-45D8-BCF2-53F17142E92A}"/>
            </a:ext>
          </a:extLst>
        </xdr:cNvPr>
        <xdr:cNvSpPr/>
      </xdr:nvSpPr>
      <xdr:spPr>
        <a:xfrm>
          <a:off x="13271500" y="5566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163104</xdr:rowOff>
    </xdr:from>
    <xdr:to>
      <xdr:col>64</xdr:col>
      <xdr:colOff>123825</xdr:colOff>
      <xdr:row>28</xdr:row>
      <xdr:rowOff>93254</xdr:rowOff>
    </xdr:to>
    <xdr:sp macro="" textlink="">
      <xdr:nvSpPr>
        <xdr:cNvPr id="146" name="フローチャート: 判断 145">
          <a:extLst>
            <a:ext uri="{FF2B5EF4-FFF2-40B4-BE49-F238E27FC236}">
              <a16:creationId xmlns:a16="http://schemas.microsoft.com/office/drawing/2014/main" id="{985B6AAB-4F8C-4B4A-B62A-C6AE37B0D110}"/>
            </a:ext>
          </a:extLst>
        </xdr:cNvPr>
        <xdr:cNvSpPr/>
      </xdr:nvSpPr>
      <xdr:spPr>
        <a:xfrm>
          <a:off x="12509500" y="5563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87678</xdr:rowOff>
    </xdr:from>
    <xdr:to>
      <xdr:col>60</xdr:col>
      <xdr:colOff>123825</xdr:colOff>
      <xdr:row>29</xdr:row>
      <xdr:rowOff>17828</xdr:rowOff>
    </xdr:to>
    <xdr:sp macro="" textlink="">
      <xdr:nvSpPr>
        <xdr:cNvPr id="147" name="フローチャート: 判断 146">
          <a:extLst>
            <a:ext uri="{FF2B5EF4-FFF2-40B4-BE49-F238E27FC236}">
              <a16:creationId xmlns:a16="http://schemas.microsoft.com/office/drawing/2014/main" id="{386F09C8-593A-4B11-908C-86B9A1765B25}"/>
            </a:ext>
          </a:extLst>
        </xdr:cNvPr>
        <xdr:cNvSpPr/>
      </xdr:nvSpPr>
      <xdr:spPr>
        <a:xfrm>
          <a:off x="11747500" y="565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F147286F-B5E6-47E8-B827-7390C1D325BF}"/>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F83501D0-D854-48EE-AD6E-86529BF95BFD}"/>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ADB6D7D2-C14C-4CCC-BD37-E9C2E5028DD7}"/>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505B41CC-4AD8-40F4-A146-89D698C77618}"/>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B6064AE9-B9D9-48F9-914C-9E16EC8D97E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60</xdr:col>
      <xdr:colOff>22225</xdr:colOff>
      <xdr:row>26</xdr:row>
      <xdr:rowOff>11835</xdr:rowOff>
    </xdr:from>
    <xdr:to>
      <xdr:col>60</xdr:col>
      <xdr:colOff>123825</xdr:colOff>
      <xdr:row>26</xdr:row>
      <xdr:rowOff>113435</xdr:rowOff>
    </xdr:to>
    <xdr:sp macro="" textlink="">
      <xdr:nvSpPr>
        <xdr:cNvPr id="153" name="楕円 152">
          <a:extLst>
            <a:ext uri="{FF2B5EF4-FFF2-40B4-BE49-F238E27FC236}">
              <a16:creationId xmlns:a16="http://schemas.microsoft.com/office/drawing/2014/main" id="{C9FEDF04-FAFD-446D-AFB2-0E96C54EABB5}"/>
            </a:ext>
          </a:extLst>
        </xdr:cNvPr>
        <xdr:cNvSpPr/>
      </xdr:nvSpPr>
      <xdr:spPr>
        <a:xfrm>
          <a:off x="11747500" y="5241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15952</xdr:colOff>
      <xdr:row>26</xdr:row>
      <xdr:rowOff>108342</xdr:rowOff>
    </xdr:from>
    <xdr:ext cx="469744" cy="259045"/>
    <xdr:sp macro="" textlink="">
      <xdr:nvSpPr>
        <xdr:cNvPr id="154" name="n_1aveValue債務償還比率">
          <a:extLst>
            <a:ext uri="{FF2B5EF4-FFF2-40B4-BE49-F238E27FC236}">
              <a16:creationId xmlns:a16="http://schemas.microsoft.com/office/drawing/2014/main" id="{4A49AC92-7B76-4E58-88C0-C4571DF80C63}"/>
            </a:ext>
          </a:extLst>
        </xdr:cNvPr>
        <xdr:cNvSpPr txBox="1"/>
      </xdr:nvSpPr>
      <xdr:spPr>
        <a:xfrm>
          <a:off x="13836727" y="533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112968</xdr:rowOff>
    </xdr:from>
    <xdr:ext cx="469744" cy="259045"/>
    <xdr:sp macro="" textlink="">
      <xdr:nvSpPr>
        <xdr:cNvPr id="155" name="n_2aveValue債務償還比率">
          <a:extLst>
            <a:ext uri="{FF2B5EF4-FFF2-40B4-BE49-F238E27FC236}">
              <a16:creationId xmlns:a16="http://schemas.microsoft.com/office/drawing/2014/main" id="{019337C1-7533-4494-B1E6-47410D5C17D1}"/>
            </a:ext>
          </a:extLst>
        </xdr:cNvPr>
        <xdr:cNvSpPr txBox="1"/>
      </xdr:nvSpPr>
      <xdr:spPr>
        <a:xfrm>
          <a:off x="13087427" y="5342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109781</xdr:rowOff>
    </xdr:from>
    <xdr:ext cx="469744" cy="259045"/>
    <xdr:sp macro="" textlink="">
      <xdr:nvSpPr>
        <xdr:cNvPr id="156" name="n_3aveValue債務償還比率">
          <a:extLst>
            <a:ext uri="{FF2B5EF4-FFF2-40B4-BE49-F238E27FC236}">
              <a16:creationId xmlns:a16="http://schemas.microsoft.com/office/drawing/2014/main" id="{20A4AD6C-50F6-4892-9815-B9742931CCEE}"/>
            </a:ext>
          </a:extLst>
        </xdr:cNvPr>
        <xdr:cNvSpPr txBox="1"/>
      </xdr:nvSpPr>
      <xdr:spPr>
        <a:xfrm>
          <a:off x="12325427" y="5339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8955</xdr:rowOff>
    </xdr:from>
    <xdr:ext cx="469744" cy="259045"/>
    <xdr:sp macro="" textlink="">
      <xdr:nvSpPr>
        <xdr:cNvPr id="157" name="n_4aveValue債務償還比率">
          <a:extLst>
            <a:ext uri="{FF2B5EF4-FFF2-40B4-BE49-F238E27FC236}">
              <a16:creationId xmlns:a16="http://schemas.microsoft.com/office/drawing/2014/main" id="{23C4B813-5112-4FDF-8CD2-7E45821647CC}"/>
            </a:ext>
          </a:extLst>
        </xdr:cNvPr>
        <xdr:cNvSpPr txBox="1"/>
      </xdr:nvSpPr>
      <xdr:spPr>
        <a:xfrm>
          <a:off x="11563427" y="5752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60969</xdr:colOff>
      <xdr:row>24</xdr:row>
      <xdr:rowOff>129962</xdr:rowOff>
    </xdr:from>
    <xdr:ext cx="405111" cy="259045"/>
    <xdr:sp macro="" textlink="">
      <xdr:nvSpPr>
        <xdr:cNvPr id="158" name="n_4mainValue債務償還比率">
          <a:extLst>
            <a:ext uri="{FF2B5EF4-FFF2-40B4-BE49-F238E27FC236}">
              <a16:creationId xmlns:a16="http://schemas.microsoft.com/office/drawing/2014/main" id="{F6AC3E39-F0D5-45BA-8336-575691530F7E}"/>
            </a:ext>
          </a:extLst>
        </xdr:cNvPr>
        <xdr:cNvSpPr txBox="1"/>
      </xdr:nvSpPr>
      <xdr:spPr>
        <a:xfrm>
          <a:off x="11595744" y="5016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749D2B1F-36A1-4C22-9C93-BCEC416BF1FD}"/>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2A65BDE2-C5CB-411A-AB78-8DF9508835B8}"/>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DB0AECDC-627A-498C-99F5-FF01B1E2CBD1}"/>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B9541841-006F-44B1-A662-C0FAF13524CB}"/>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66E4C11C-6780-4447-B734-D8C6E8B804FA}"/>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9D4058C9-0172-4DE1-9D38-D21E2849186D}"/>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4FDE8FB-CD9A-425B-A2A7-13839571956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F87CB91-688F-4881-B6AF-E39A1FE6D17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2E346D6-4321-46C9-8C94-D22EB2C2FDC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3817CDB-C3DB-4733-BD12-86C5BC63A8B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徳島県海陽町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8C809B1-D385-4313-B22C-A2AC906FBD2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AC96084-EE1A-40BA-89C1-17270AD1C53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BCF3D69-57C3-48D6-959E-007335188DC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013D5D0-768D-47C1-B710-E2A58260CEB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39739FF-227E-400D-BD82-49B6996315C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EC3E2EF-042C-4FEB-B803-284FAB8C8FD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8,199
7,973
327.67
9,810,860
9,348,775
404,379
5,002,273
6,898,773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997B017-58BF-4436-83A9-1AD8235DE2B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66D9D7E-986A-435B-80BB-1B5B32CC2E3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349E156-EE1D-4A70-A952-492A990F37D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209EBB6-5B82-4D47-96B5-AC2A47B26D8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93990F9-22B2-4DA9-BDCD-0C228CD723B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1EF92BE-228C-4910-A6BC-E70B52F520AD}"/>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35CBCA7-E4AE-4EA1-BA6C-EB3804F7204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7F4989E-209E-4367-A295-5B2400D804F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778E92D-7ADB-434B-A2A7-40B5B2B9D4E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18FFCA0-BEF7-4FAE-8D85-5911724D8E7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97B55E3-B86D-44E5-86DE-A0E94CD3BC8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63CF860-62E3-458B-9BF7-5EBAAF3098F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5654B95-4CB5-44F2-BE84-FECC59E0897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3976CDE-1E60-4761-B103-7097E7DA537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B4D7DEC-3E73-4FF2-A9E4-7687E6765DC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EEE24FA-6CF4-4E8E-94E7-BB787DC3014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9A08096-C75C-48C9-8E28-DE1637AB55F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547C80C-6A49-4CC4-BC42-AE7087C6BD7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C35986F-38DA-4DDF-A549-1EC969F3A3A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4051EA2-6A5A-4D0E-9976-0EB0C1EDD4F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46144BF-5BE4-4213-B2F4-A946A0018CC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1E5D993-E0FE-4F75-B5B7-C0D375EF6AE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D36D5ED-80C0-4A19-B258-67ABD73D65F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48CD53F-83EE-44DA-A307-9953B62788D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88DFE04-8F53-41D7-8AC1-F010A41319A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43C0B4F-F4B5-430C-9F43-25F63ADB572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412179F-E4A1-4A46-B198-AA48243E049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53D6BA6-114B-4E8D-93E8-71F0C90EA18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72901B5-F4FD-4EE1-9F5C-A1AD55E2ADE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2CF9C66-70F8-4BDB-8632-27A020FA55F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ABE2617-CC98-4A6A-810F-140CFFE5C08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CA7A48F-C12B-400C-805A-5BEBDB0E81D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D9F5BCA-2F2D-4FFC-96B3-3A3340B6F4D7}"/>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589891C7-BFBD-43E3-8F3E-3A9066C4740F}"/>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FFAC14C-8E60-47C6-84A0-A4409807C5EF}"/>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B98466A5-7E8F-44FE-8A81-6698F05AECCE}"/>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BBC7F97-4BF5-4498-B00F-84337248F467}"/>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9070A73-4DB9-4C65-BDBF-21D893DD4398}"/>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9030196-7969-4DF6-B55B-0C5325ADCD73}"/>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FF3E5F0-FCFF-48B9-84EB-5ECAD96CAD6A}"/>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3AFAB24-565B-4C8B-A5B0-9753FEB68CC2}"/>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690D240D-F7DD-4E92-8416-A74675B3AA8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1BCDD8D-BD14-488B-BC7E-FDB61874EF2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F443AFCE-CAC5-4BBC-B0F2-E1617FE00C9D}"/>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E7457AF0-1A1F-4375-A847-3A8F370982A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41</xdr:row>
      <xdr:rowOff>142875</xdr:rowOff>
    </xdr:to>
    <xdr:cxnSp macro="">
      <xdr:nvCxnSpPr>
        <xdr:cNvPr id="57" name="直線コネクタ 56">
          <a:extLst>
            <a:ext uri="{FF2B5EF4-FFF2-40B4-BE49-F238E27FC236}">
              <a16:creationId xmlns:a16="http://schemas.microsoft.com/office/drawing/2014/main" id="{A83E76D8-69F8-4C49-87CB-0DDE8519E001}"/>
            </a:ext>
          </a:extLst>
        </xdr:cNvPr>
        <xdr:cNvCxnSpPr/>
      </xdr:nvCxnSpPr>
      <xdr:spPr>
        <a:xfrm flipV="1">
          <a:off x="4634865" y="5827395"/>
          <a:ext cx="0" cy="134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146702</xdr:rowOff>
    </xdr:from>
    <xdr:ext cx="405111" cy="259045"/>
    <xdr:sp macro="" textlink="">
      <xdr:nvSpPr>
        <xdr:cNvPr id="58" name="【道路】&#10;有形固定資産減価償却率最小値テキスト">
          <a:extLst>
            <a:ext uri="{FF2B5EF4-FFF2-40B4-BE49-F238E27FC236}">
              <a16:creationId xmlns:a16="http://schemas.microsoft.com/office/drawing/2014/main" id="{80B90A7F-854E-44E7-A4F4-D440586035D5}"/>
            </a:ext>
          </a:extLst>
        </xdr:cNvPr>
        <xdr:cNvSpPr txBox="1"/>
      </xdr:nvSpPr>
      <xdr:spPr>
        <a:xfrm>
          <a:off x="4673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142875</xdr:rowOff>
    </xdr:from>
    <xdr:to>
      <xdr:col>24</xdr:col>
      <xdr:colOff>152400</xdr:colOff>
      <xdr:row>41</xdr:row>
      <xdr:rowOff>142875</xdr:rowOff>
    </xdr:to>
    <xdr:cxnSp macro="">
      <xdr:nvCxnSpPr>
        <xdr:cNvPr id="59" name="直線コネクタ 58">
          <a:extLst>
            <a:ext uri="{FF2B5EF4-FFF2-40B4-BE49-F238E27FC236}">
              <a16:creationId xmlns:a16="http://schemas.microsoft.com/office/drawing/2014/main" id="{3700893E-867B-4194-AD27-10C8D4FE8E43}"/>
            </a:ext>
          </a:extLst>
        </xdr:cNvPr>
        <xdr:cNvCxnSpPr/>
      </xdr:nvCxnSpPr>
      <xdr:spPr>
        <a:xfrm>
          <a:off x="4546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id="{DDB5D180-C980-4C90-BF33-8C6A436F3E16}"/>
            </a:ext>
          </a:extLst>
        </xdr:cNvPr>
        <xdr:cNvSpPr txBox="1"/>
      </xdr:nvSpPr>
      <xdr:spPr>
        <a:xfrm>
          <a:off x="4673600" y="560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id="{1FD08130-A2D3-4D18-806F-B4E2E8665AA2}"/>
            </a:ext>
          </a:extLst>
        </xdr:cNvPr>
        <xdr:cNvCxnSpPr/>
      </xdr:nvCxnSpPr>
      <xdr:spPr>
        <a:xfrm>
          <a:off x="4546600" y="5827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74947</xdr:rowOff>
    </xdr:from>
    <xdr:ext cx="405111" cy="259045"/>
    <xdr:sp macro="" textlink="">
      <xdr:nvSpPr>
        <xdr:cNvPr id="62" name="【道路】&#10;有形固定資産減価償却率平均値テキスト">
          <a:extLst>
            <a:ext uri="{FF2B5EF4-FFF2-40B4-BE49-F238E27FC236}">
              <a16:creationId xmlns:a16="http://schemas.microsoft.com/office/drawing/2014/main" id="{9CC8FB3C-DB1A-4556-B755-72DFB2A3FFEC}"/>
            </a:ext>
          </a:extLst>
        </xdr:cNvPr>
        <xdr:cNvSpPr txBox="1"/>
      </xdr:nvSpPr>
      <xdr:spPr>
        <a:xfrm>
          <a:off x="4673600" y="6418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3" name="フローチャート: 判断 62">
          <a:extLst>
            <a:ext uri="{FF2B5EF4-FFF2-40B4-BE49-F238E27FC236}">
              <a16:creationId xmlns:a16="http://schemas.microsoft.com/office/drawing/2014/main" id="{7ED21DAE-4458-4DDA-8884-B89C559387FC}"/>
            </a:ext>
          </a:extLst>
        </xdr:cNvPr>
        <xdr:cNvSpPr/>
      </xdr:nvSpPr>
      <xdr:spPr>
        <a:xfrm>
          <a:off x="45847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2C82A6DF-49E8-4BAD-B7A5-A714877A6F8D}"/>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a:extLst>
            <a:ext uri="{FF2B5EF4-FFF2-40B4-BE49-F238E27FC236}">
              <a16:creationId xmlns:a16="http://schemas.microsoft.com/office/drawing/2014/main" id="{EB6F80C2-23BE-42C6-B06C-74CB33704EC8}"/>
            </a:ext>
          </a:extLst>
        </xdr:cNvPr>
        <xdr:cNvSpPr/>
      </xdr:nvSpPr>
      <xdr:spPr>
        <a:xfrm>
          <a:off x="2857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6" name="フローチャート: 判断 65">
          <a:extLst>
            <a:ext uri="{FF2B5EF4-FFF2-40B4-BE49-F238E27FC236}">
              <a16:creationId xmlns:a16="http://schemas.microsoft.com/office/drawing/2014/main" id="{91453745-F3FB-4C2A-88FD-2ABF9D3A7FE7}"/>
            </a:ext>
          </a:extLst>
        </xdr:cNvPr>
        <xdr:cNvSpPr/>
      </xdr:nvSpPr>
      <xdr:spPr>
        <a:xfrm>
          <a:off x="1968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FEF51C9D-F2F7-4032-B465-FBF08F724637}"/>
            </a:ext>
          </a:extLst>
        </xdr:cNvPr>
        <xdr:cNvSpPr/>
      </xdr:nvSpPr>
      <xdr:spPr>
        <a:xfrm>
          <a:off x="1079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BBC7814-CB77-44F2-834C-BBEB61614D8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BD0A519-2E09-4AA4-AD20-0C87EA17CA1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FF114C4-9A53-40A0-9FA7-155E589B016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33E60F8-B94C-4863-8EDD-D3BD1FD2FBE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55A3674-9F8E-40D8-B186-68F12FCFB9E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111125</xdr:rowOff>
    </xdr:from>
    <xdr:to>
      <xdr:col>24</xdr:col>
      <xdr:colOff>114300</xdr:colOff>
      <xdr:row>39</xdr:row>
      <xdr:rowOff>41275</xdr:rowOff>
    </xdr:to>
    <xdr:sp macro="" textlink="">
      <xdr:nvSpPr>
        <xdr:cNvPr id="73" name="楕円 72">
          <a:extLst>
            <a:ext uri="{FF2B5EF4-FFF2-40B4-BE49-F238E27FC236}">
              <a16:creationId xmlns:a16="http://schemas.microsoft.com/office/drawing/2014/main" id="{79D8CE64-03C0-43A4-B2F7-0B332B11980C}"/>
            </a:ext>
          </a:extLst>
        </xdr:cNvPr>
        <xdr:cNvSpPr/>
      </xdr:nvSpPr>
      <xdr:spPr>
        <a:xfrm>
          <a:off x="4584700" y="662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89552</xdr:rowOff>
    </xdr:from>
    <xdr:ext cx="405111" cy="259045"/>
    <xdr:sp macro="" textlink="">
      <xdr:nvSpPr>
        <xdr:cNvPr id="74" name="【道路】&#10;有形固定資産減価償却率該当値テキスト">
          <a:extLst>
            <a:ext uri="{FF2B5EF4-FFF2-40B4-BE49-F238E27FC236}">
              <a16:creationId xmlns:a16="http://schemas.microsoft.com/office/drawing/2014/main" id="{51FD8E24-9B44-4533-8335-715A02D61D61}"/>
            </a:ext>
          </a:extLst>
        </xdr:cNvPr>
        <xdr:cNvSpPr txBox="1"/>
      </xdr:nvSpPr>
      <xdr:spPr>
        <a:xfrm>
          <a:off x="4673600" y="660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73025</xdr:rowOff>
    </xdr:from>
    <xdr:to>
      <xdr:col>20</xdr:col>
      <xdr:colOff>38100</xdr:colOff>
      <xdr:row>39</xdr:row>
      <xdr:rowOff>3175</xdr:rowOff>
    </xdr:to>
    <xdr:sp macro="" textlink="">
      <xdr:nvSpPr>
        <xdr:cNvPr id="75" name="楕円 74">
          <a:extLst>
            <a:ext uri="{FF2B5EF4-FFF2-40B4-BE49-F238E27FC236}">
              <a16:creationId xmlns:a16="http://schemas.microsoft.com/office/drawing/2014/main" id="{64D68BEC-117A-47DE-B052-3DA521C3CD51}"/>
            </a:ext>
          </a:extLst>
        </xdr:cNvPr>
        <xdr:cNvSpPr/>
      </xdr:nvSpPr>
      <xdr:spPr>
        <a:xfrm>
          <a:off x="3746500" y="658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123825</xdr:rowOff>
    </xdr:from>
    <xdr:to>
      <xdr:col>24</xdr:col>
      <xdr:colOff>63500</xdr:colOff>
      <xdr:row>38</xdr:row>
      <xdr:rowOff>161925</xdr:rowOff>
    </xdr:to>
    <xdr:cxnSp macro="">
      <xdr:nvCxnSpPr>
        <xdr:cNvPr id="76" name="直線コネクタ 75">
          <a:extLst>
            <a:ext uri="{FF2B5EF4-FFF2-40B4-BE49-F238E27FC236}">
              <a16:creationId xmlns:a16="http://schemas.microsoft.com/office/drawing/2014/main" id="{16CCE98A-4E69-4F3D-816E-FA68195052CC}"/>
            </a:ext>
          </a:extLst>
        </xdr:cNvPr>
        <xdr:cNvCxnSpPr/>
      </xdr:nvCxnSpPr>
      <xdr:spPr>
        <a:xfrm>
          <a:off x="3797300" y="663892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44450</xdr:rowOff>
    </xdr:from>
    <xdr:to>
      <xdr:col>15</xdr:col>
      <xdr:colOff>101600</xdr:colOff>
      <xdr:row>38</xdr:row>
      <xdr:rowOff>146050</xdr:rowOff>
    </xdr:to>
    <xdr:sp macro="" textlink="">
      <xdr:nvSpPr>
        <xdr:cNvPr id="77" name="楕円 76">
          <a:extLst>
            <a:ext uri="{FF2B5EF4-FFF2-40B4-BE49-F238E27FC236}">
              <a16:creationId xmlns:a16="http://schemas.microsoft.com/office/drawing/2014/main" id="{996C3688-3492-4ECE-A40C-3A180E03E71E}"/>
            </a:ext>
          </a:extLst>
        </xdr:cNvPr>
        <xdr:cNvSpPr/>
      </xdr:nvSpPr>
      <xdr:spPr>
        <a:xfrm>
          <a:off x="2857500" y="655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95250</xdr:rowOff>
    </xdr:from>
    <xdr:to>
      <xdr:col>19</xdr:col>
      <xdr:colOff>177800</xdr:colOff>
      <xdr:row>38</xdr:row>
      <xdr:rowOff>123825</xdr:rowOff>
    </xdr:to>
    <xdr:cxnSp macro="">
      <xdr:nvCxnSpPr>
        <xdr:cNvPr id="78" name="直線コネクタ 77">
          <a:extLst>
            <a:ext uri="{FF2B5EF4-FFF2-40B4-BE49-F238E27FC236}">
              <a16:creationId xmlns:a16="http://schemas.microsoft.com/office/drawing/2014/main" id="{3DDD8A79-E5AB-40A5-B6D6-5082AB92207A}"/>
            </a:ext>
          </a:extLst>
        </xdr:cNvPr>
        <xdr:cNvCxnSpPr/>
      </xdr:nvCxnSpPr>
      <xdr:spPr>
        <a:xfrm>
          <a:off x="2908300" y="661035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19685</xdr:rowOff>
    </xdr:from>
    <xdr:to>
      <xdr:col>10</xdr:col>
      <xdr:colOff>165100</xdr:colOff>
      <xdr:row>38</xdr:row>
      <xdr:rowOff>121285</xdr:rowOff>
    </xdr:to>
    <xdr:sp macro="" textlink="">
      <xdr:nvSpPr>
        <xdr:cNvPr id="79" name="楕円 78">
          <a:extLst>
            <a:ext uri="{FF2B5EF4-FFF2-40B4-BE49-F238E27FC236}">
              <a16:creationId xmlns:a16="http://schemas.microsoft.com/office/drawing/2014/main" id="{E708B52A-F724-44EF-ABE8-97C5E11F4EEB}"/>
            </a:ext>
          </a:extLst>
        </xdr:cNvPr>
        <xdr:cNvSpPr/>
      </xdr:nvSpPr>
      <xdr:spPr>
        <a:xfrm>
          <a:off x="1968500" y="653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70485</xdr:rowOff>
    </xdr:from>
    <xdr:to>
      <xdr:col>15</xdr:col>
      <xdr:colOff>50800</xdr:colOff>
      <xdr:row>38</xdr:row>
      <xdr:rowOff>95250</xdr:rowOff>
    </xdr:to>
    <xdr:cxnSp macro="">
      <xdr:nvCxnSpPr>
        <xdr:cNvPr id="80" name="直線コネクタ 79">
          <a:extLst>
            <a:ext uri="{FF2B5EF4-FFF2-40B4-BE49-F238E27FC236}">
              <a16:creationId xmlns:a16="http://schemas.microsoft.com/office/drawing/2014/main" id="{5DF4BBA5-FD7D-44F3-8040-17805FC7B962}"/>
            </a:ext>
          </a:extLst>
        </xdr:cNvPr>
        <xdr:cNvCxnSpPr/>
      </xdr:nvCxnSpPr>
      <xdr:spPr>
        <a:xfrm>
          <a:off x="2019300" y="658558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162560</xdr:rowOff>
    </xdr:from>
    <xdr:to>
      <xdr:col>6</xdr:col>
      <xdr:colOff>38100</xdr:colOff>
      <xdr:row>38</xdr:row>
      <xdr:rowOff>92710</xdr:rowOff>
    </xdr:to>
    <xdr:sp macro="" textlink="">
      <xdr:nvSpPr>
        <xdr:cNvPr id="81" name="楕円 80">
          <a:extLst>
            <a:ext uri="{FF2B5EF4-FFF2-40B4-BE49-F238E27FC236}">
              <a16:creationId xmlns:a16="http://schemas.microsoft.com/office/drawing/2014/main" id="{328C95E6-3DE5-47A9-8F7E-8A1F91E6BF72}"/>
            </a:ext>
          </a:extLst>
        </xdr:cNvPr>
        <xdr:cNvSpPr/>
      </xdr:nvSpPr>
      <xdr:spPr>
        <a:xfrm>
          <a:off x="1079500" y="650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41910</xdr:rowOff>
    </xdr:from>
    <xdr:to>
      <xdr:col>10</xdr:col>
      <xdr:colOff>114300</xdr:colOff>
      <xdr:row>38</xdr:row>
      <xdr:rowOff>70485</xdr:rowOff>
    </xdr:to>
    <xdr:cxnSp macro="">
      <xdr:nvCxnSpPr>
        <xdr:cNvPr id="82" name="直線コネクタ 81">
          <a:extLst>
            <a:ext uri="{FF2B5EF4-FFF2-40B4-BE49-F238E27FC236}">
              <a16:creationId xmlns:a16="http://schemas.microsoft.com/office/drawing/2014/main" id="{1A309D1E-3987-4036-9F58-E5B6177CDBF0}"/>
            </a:ext>
          </a:extLst>
        </xdr:cNvPr>
        <xdr:cNvCxnSpPr/>
      </xdr:nvCxnSpPr>
      <xdr:spPr>
        <a:xfrm>
          <a:off x="1130300" y="655701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17C95622-11D7-4E07-85E5-3F7B4280DBD8}"/>
            </a:ext>
          </a:extLst>
        </xdr:cNvPr>
        <xdr:cNvSpPr txBox="1"/>
      </xdr:nvSpPr>
      <xdr:spPr>
        <a:xfrm>
          <a:off x="35820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132097</xdr:rowOff>
    </xdr:from>
    <xdr:ext cx="405111" cy="259045"/>
    <xdr:sp macro="" textlink="">
      <xdr:nvSpPr>
        <xdr:cNvPr id="84" name="n_2aveValue【道路】&#10;有形固定資産減価償却率">
          <a:extLst>
            <a:ext uri="{FF2B5EF4-FFF2-40B4-BE49-F238E27FC236}">
              <a16:creationId xmlns:a16="http://schemas.microsoft.com/office/drawing/2014/main" id="{BFF4782E-AEE3-4B4B-9174-36C6AE706B87}"/>
            </a:ext>
          </a:extLst>
        </xdr:cNvPr>
        <xdr:cNvSpPr txBox="1"/>
      </xdr:nvSpPr>
      <xdr:spPr>
        <a:xfrm>
          <a:off x="2705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111142</xdr:rowOff>
    </xdr:from>
    <xdr:ext cx="405111" cy="259045"/>
    <xdr:sp macro="" textlink="">
      <xdr:nvSpPr>
        <xdr:cNvPr id="85" name="n_3aveValue【道路】&#10;有形固定資産減価償却率">
          <a:extLst>
            <a:ext uri="{FF2B5EF4-FFF2-40B4-BE49-F238E27FC236}">
              <a16:creationId xmlns:a16="http://schemas.microsoft.com/office/drawing/2014/main" id="{BB8D3ED5-6BA1-4014-AD48-B48346D6A12C}"/>
            </a:ext>
          </a:extLst>
        </xdr:cNvPr>
        <xdr:cNvSpPr txBox="1"/>
      </xdr:nvSpPr>
      <xdr:spPr>
        <a:xfrm>
          <a:off x="1816744"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102887</xdr:rowOff>
    </xdr:from>
    <xdr:ext cx="405111" cy="259045"/>
    <xdr:sp macro="" textlink="">
      <xdr:nvSpPr>
        <xdr:cNvPr id="86" name="n_4aveValue【道路】&#10;有形固定資産減価償却率">
          <a:extLst>
            <a:ext uri="{FF2B5EF4-FFF2-40B4-BE49-F238E27FC236}">
              <a16:creationId xmlns:a16="http://schemas.microsoft.com/office/drawing/2014/main" id="{B973430C-D883-4D07-B316-E5F4F04B8493}"/>
            </a:ext>
          </a:extLst>
        </xdr:cNvPr>
        <xdr:cNvSpPr txBox="1"/>
      </xdr:nvSpPr>
      <xdr:spPr>
        <a:xfrm>
          <a:off x="927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165752</xdr:rowOff>
    </xdr:from>
    <xdr:ext cx="405111" cy="259045"/>
    <xdr:sp macro="" textlink="">
      <xdr:nvSpPr>
        <xdr:cNvPr id="87" name="n_1mainValue【道路】&#10;有形固定資産減価償却率">
          <a:extLst>
            <a:ext uri="{FF2B5EF4-FFF2-40B4-BE49-F238E27FC236}">
              <a16:creationId xmlns:a16="http://schemas.microsoft.com/office/drawing/2014/main" id="{9373051C-B878-49C1-A217-6DCE9DE63295}"/>
            </a:ext>
          </a:extLst>
        </xdr:cNvPr>
        <xdr:cNvSpPr txBox="1"/>
      </xdr:nvSpPr>
      <xdr:spPr>
        <a:xfrm>
          <a:off x="3582044" y="668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137177</xdr:rowOff>
    </xdr:from>
    <xdr:ext cx="405111" cy="259045"/>
    <xdr:sp macro="" textlink="">
      <xdr:nvSpPr>
        <xdr:cNvPr id="88" name="n_2mainValue【道路】&#10;有形固定資産減価償却率">
          <a:extLst>
            <a:ext uri="{FF2B5EF4-FFF2-40B4-BE49-F238E27FC236}">
              <a16:creationId xmlns:a16="http://schemas.microsoft.com/office/drawing/2014/main" id="{F0D72A91-BA96-48D7-8C23-618DBC580909}"/>
            </a:ext>
          </a:extLst>
        </xdr:cNvPr>
        <xdr:cNvSpPr txBox="1"/>
      </xdr:nvSpPr>
      <xdr:spPr>
        <a:xfrm>
          <a:off x="2705744" y="665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112412</xdr:rowOff>
    </xdr:from>
    <xdr:ext cx="405111" cy="259045"/>
    <xdr:sp macro="" textlink="">
      <xdr:nvSpPr>
        <xdr:cNvPr id="89" name="n_3mainValue【道路】&#10;有形固定資産減価償却率">
          <a:extLst>
            <a:ext uri="{FF2B5EF4-FFF2-40B4-BE49-F238E27FC236}">
              <a16:creationId xmlns:a16="http://schemas.microsoft.com/office/drawing/2014/main" id="{C64BD370-58B0-4EA5-B34C-65BDF96FF39F}"/>
            </a:ext>
          </a:extLst>
        </xdr:cNvPr>
        <xdr:cNvSpPr txBox="1"/>
      </xdr:nvSpPr>
      <xdr:spPr>
        <a:xfrm>
          <a:off x="18167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109237</xdr:rowOff>
    </xdr:from>
    <xdr:ext cx="405111" cy="259045"/>
    <xdr:sp macro="" textlink="">
      <xdr:nvSpPr>
        <xdr:cNvPr id="90" name="n_4mainValue【道路】&#10;有形固定資産減価償却率">
          <a:extLst>
            <a:ext uri="{FF2B5EF4-FFF2-40B4-BE49-F238E27FC236}">
              <a16:creationId xmlns:a16="http://schemas.microsoft.com/office/drawing/2014/main" id="{131ACA03-86FA-470F-AD4F-D02F7A19B464}"/>
            </a:ext>
          </a:extLst>
        </xdr:cNvPr>
        <xdr:cNvSpPr txBox="1"/>
      </xdr:nvSpPr>
      <xdr:spPr>
        <a:xfrm>
          <a:off x="9277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72EF41A0-4E65-47CA-9956-8DC26A4CCEB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2CE1213-A32C-43E3-A4A6-81FEA9977FD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D4235F3B-EF1D-45C4-9C7A-F159B4FF769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F06AB61A-360E-4B5A-AEEE-83A30537243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A4B3A8C-041C-447B-A4A1-3A02592CD01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B9663E5E-0A8D-49CA-8285-4CA7C3B30A7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63CA1161-2F92-42D1-95F5-35D745EE188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BA93EBC3-7D0C-43E1-A250-FC8CF1EC0A8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A00EAC80-018D-4015-9760-88EF90EBB848}"/>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2C4FA69B-FA8B-4008-9F30-05EAB13AF10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20FC27B-E6B9-47FE-81FF-D8A2AE3A0C11}"/>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2282924F-45F2-42CC-AE98-72D9CD38BACE}"/>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044A0A7A-44F1-4DA5-AA36-5E1321444424}"/>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9D2D842E-3A2F-432D-B36A-29379EBC94DD}"/>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51DBA230-DD5B-4488-8189-990972951B21}"/>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DD0863C3-B5D2-4C35-9159-3C4EE8DD3509}"/>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76B5BA1B-6DCD-40E2-946A-FF393E5A5349}"/>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3C0DE908-D300-4FE3-B4D8-32EFD9668898}"/>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BD5F5DE6-C487-45EE-AFEF-2A39F71A9AA9}"/>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BCB6BAA4-74FB-49F5-BE18-DF8A4D5413E8}"/>
            </a:ext>
          </a:extLst>
        </xdr:cNvPr>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B6E12158-39BA-4058-9F08-930AA11020C2}"/>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767789B1-0C12-42B2-93CC-0A1EC86A5726}"/>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3E75096B-0158-441E-93FB-C9AEC582A6B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272E735C-F9DD-4E6F-B762-7D2EDF3A51BD}"/>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21327171-C86F-40B1-B274-D59EB14EAA4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2090</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EE50F5C1-7CD9-4E08-B802-197BF749348E}"/>
            </a:ext>
          </a:extLst>
        </xdr:cNvPr>
        <xdr:cNvCxnSpPr/>
      </xdr:nvCxnSpPr>
      <xdr:spPr>
        <a:xfrm flipV="1">
          <a:off x="10476865" y="5831390"/>
          <a:ext cx="0" cy="1418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道路】&#10;一人当たり延長最小値テキスト">
          <a:extLst>
            <a:ext uri="{FF2B5EF4-FFF2-40B4-BE49-F238E27FC236}">
              <a16:creationId xmlns:a16="http://schemas.microsoft.com/office/drawing/2014/main" id="{63B10FD6-22BC-4297-AB20-B4FFF499CD3D}"/>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04834025-BF9C-4D81-8985-253FCABFEDAF}"/>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120217</xdr:rowOff>
    </xdr:from>
    <xdr:ext cx="599010" cy="259045"/>
    <xdr:sp macro="" textlink="">
      <xdr:nvSpPr>
        <xdr:cNvPr id="119" name="【道路】&#10;一人当たり延長最大値テキスト">
          <a:extLst>
            <a:ext uri="{FF2B5EF4-FFF2-40B4-BE49-F238E27FC236}">
              <a16:creationId xmlns:a16="http://schemas.microsoft.com/office/drawing/2014/main" id="{DD4DCFE6-075F-4CDB-B0E5-59C122E87A6E}"/>
            </a:ext>
          </a:extLst>
        </xdr:cNvPr>
        <xdr:cNvSpPr txBox="1"/>
      </xdr:nvSpPr>
      <xdr:spPr>
        <a:xfrm>
          <a:off x="10515600" y="5606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2090</xdr:rowOff>
    </xdr:from>
    <xdr:to>
      <xdr:col>55</xdr:col>
      <xdr:colOff>88900</xdr:colOff>
      <xdr:row>34</xdr:row>
      <xdr:rowOff>2090</xdr:rowOff>
    </xdr:to>
    <xdr:cxnSp macro="">
      <xdr:nvCxnSpPr>
        <xdr:cNvPr id="120" name="直線コネクタ 119">
          <a:extLst>
            <a:ext uri="{FF2B5EF4-FFF2-40B4-BE49-F238E27FC236}">
              <a16:creationId xmlns:a16="http://schemas.microsoft.com/office/drawing/2014/main" id="{393E21D2-4A17-4D18-BDF6-2C85045CEE4B}"/>
            </a:ext>
          </a:extLst>
        </xdr:cNvPr>
        <xdr:cNvCxnSpPr/>
      </xdr:nvCxnSpPr>
      <xdr:spPr>
        <a:xfrm>
          <a:off x="10388600" y="5831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37413</xdr:rowOff>
    </xdr:from>
    <xdr:ext cx="534377" cy="259045"/>
    <xdr:sp macro="" textlink="">
      <xdr:nvSpPr>
        <xdr:cNvPr id="121" name="【道路】&#10;一人当たり延長平均値テキスト">
          <a:extLst>
            <a:ext uri="{FF2B5EF4-FFF2-40B4-BE49-F238E27FC236}">
              <a16:creationId xmlns:a16="http://schemas.microsoft.com/office/drawing/2014/main" id="{939D476D-2BD0-412C-AC8C-E1F4FF8419A3}"/>
            </a:ext>
          </a:extLst>
        </xdr:cNvPr>
        <xdr:cNvSpPr txBox="1"/>
      </xdr:nvSpPr>
      <xdr:spPr>
        <a:xfrm>
          <a:off x="10515600" y="67239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14536</xdr:rowOff>
    </xdr:from>
    <xdr:to>
      <xdr:col>55</xdr:col>
      <xdr:colOff>50800</xdr:colOff>
      <xdr:row>40</xdr:row>
      <xdr:rowOff>116136</xdr:rowOff>
    </xdr:to>
    <xdr:sp macro="" textlink="">
      <xdr:nvSpPr>
        <xdr:cNvPr id="122" name="フローチャート: 判断 121">
          <a:extLst>
            <a:ext uri="{FF2B5EF4-FFF2-40B4-BE49-F238E27FC236}">
              <a16:creationId xmlns:a16="http://schemas.microsoft.com/office/drawing/2014/main" id="{DB15B989-3486-45AE-B598-45AAD3013EFA}"/>
            </a:ext>
          </a:extLst>
        </xdr:cNvPr>
        <xdr:cNvSpPr/>
      </xdr:nvSpPr>
      <xdr:spPr>
        <a:xfrm>
          <a:off x="10426700" y="6872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23516</xdr:rowOff>
    </xdr:from>
    <xdr:to>
      <xdr:col>50</xdr:col>
      <xdr:colOff>165100</xdr:colOff>
      <xdr:row>40</xdr:row>
      <xdr:rowOff>125116</xdr:rowOff>
    </xdr:to>
    <xdr:sp macro="" textlink="">
      <xdr:nvSpPr>
        <xdr:cNvPr id="123" name="フローチャート: 判断 122">
          <a:extLst>
            <a:ext uri="{FF2B5EF4-FFF2-40B4-BE49-F238E27FC236}">
              <a16:creationId xmlns:a16="http://schemas.microsoft.com/office/drawing/2014/main" id="{5F62A280-EC42-48DF-8FD5-49FA0CAAC938}"/>
            </a:ext>
          </a:extLst>
        </xdr:cNvPr>
        <xdr:cNvSpPr/>
      </xdr:nvSpPr>
      <xdr:spPr>
        <a:xfrm>
          <a:off x="9588500" y="688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26978</xdr:rowOff>
    </xdr:from>
    <xdr:to>
      <xdr:col>46</xdr:col>
      <xdr:colOff>38100</xdr:colOff>
      <xdr:row>40</xdr:row>
      <xdr:rowOff>128578</xdr:rowOff>
    </xdr:to>
    <xdr:sp macro="" textlink="">
      <xdr:nvSpPr>
        <xdr:cNvPr id="124" name="フローチャート: 判断 123">
          <a:extLst>
            <a:ext uri="{FF2B5EF4-FFF2-40B4-BE49-F238E27FC236}">
              <a16:creationId xmlns:a16="http://schemas.microsoft.com/office/drawing/2014/main" id="{1E6C1EC2-789E-4BBD-81FC-74406AA665B9}"/>
            </a:ext>
          </a:extLst>
        </xdr:cNvPr>
        <xdr:cNvSpPr/>
      </xdr:nvSpPr>
      <xdr:spPr>
        <a:xfrm>
          <a:off x="8699500" y="6884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34316</xdr:rowOff>
    </xdr:from>
    <xdr:to>
      <xdr:col>41</xdr:col>
      <xdr:colOff>101600</xdr:colOff>
      <xdr:row>40</xdr:row>
      <xdr:rowOff>135916</xdr:rowOff>
    </xdr:to>
    <xdr:sp macro="" textlink="">
      <xdr:nvSpPr>
        <xdr:cNvPr id="125" name="フローチャート: 判断 124">
          <a:extLst>
            <a:ext uri="{FF2B5EF4-FFF2-40B4-BE49-F238E27FC236}">
              <a16:creationId xmlns:a16="http://schemas.microsoft.com/office/drawing/2014/main" id="{594D908F-7E6F-4D42-9138-897B37D1643D}"/>
            </a:ext>
          </a:extLst>
        </xdr:cNvPr>
        <xdr:cNvSpPr/>
      </xdr:nvSpPr>
      <xdr:spPr>
        <a:xfrm>
          <a:off x="7810500" y="689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15232</xdr:rowOff>
    </xdr:from>
    <xdr:to>
      <xdr:col>36</xdr:col>
      <xdr:colOff>165100</xdr:colOff>
      <xdr:row>40</xdr:row>
      <xdr:rowOff>116832</xdr:rowOff>
    </xdr:to>
    <xdr:sp macro="" textlink="">
      <xdr:nvSpPr>
        <xdr:cNvPr id="126" name="フローチャート: 判断 125">
          <a:extLst>
            <a:ext uri="{FF2B5EF4-FFF2-40B4-BE49-F238E27FC236}">
              <a16:creationId xmlns:a16="http://schemas.microsoft.com/office/drawing/2014/main" id="{FA714B40-31CD-4524-A820-77F0572FE46A}"/>
            </a:ext>
          </a:extLst>
        </xdr:cNvPr>
        <xdr:cNvSpPr/>
      </xdr:nvSpPr>
      <xdr:spPr>
        <a:xfrm>
          <a:off x="6921500" y="6873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0219BB4-CEE8-4762-AD27-88A48FE58C1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91E767D-7C4A-46FC-9EBE-E476F2AF69F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26E627B-A4D4-4636-B692-11C2DE5809C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FDB4B4D0-AB92-438F-918F-B99F27D650F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E4FA7754-2B63-4EC5-A1D9-D3AD3304848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19859</xdr:rowOff>
    </xdr:from>
    <xdr:to>
      <xdr:col>55</xdr:col>
      <xdr:colOff>50800</xdr:colOff>
      <xdr:row>40</xdr:row>
      <xdr:rowOff>121459</xdr:rowOff>
    </xdr:to>
    <xdr:sp macro="" textlink="">
      <xdr:nvSpPr>
        <xdr:cNvPr id="132" name="楕円 131">
          <a:extLst>
            <a:ext uri="{FF2B5EF4-FFF2-40B4-BE49-F238E27FC236}">
              <a16:creationId xmlns:a16="http://schemas.microsoft.com/office/drawing/2014/main" id="{4899E62B-2103-46E3-BD72-6B9B75B28A72}"/>
            </a:ext>
          </a:extLst>
        </xdr:cNvPr>
        <xdr:cNvSpPr/>
      </xdr:nvSpPr>
      <xdr:spPr>
        <a:xfrm>
          <a:off x="10426700" y="6877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169736</xdr:rowOff>
    </xdr:from>
    <xdr:ext cx="534377" cy="259045"/>
    <xdr:sp macro="" textlink="">
      <xdr:nvSpPr>
        <xdr:cNvPr id="133" name="【道路】&#10;一人当たり延長該当値テキスト">
          <a:extLst>
            <a:ext uri="{FF2B5EF4-FFF2-40B4-BE49-F238E27FC236}">
              <a16:creationId xmlns:a16="http://schemas.microsoft.com/office/drawing/2014/main" id="{4382B82E-A637-425C-8860-2E80762D7099}"/>
            </a:ext>
          </a:extLst>
        </xdr:cNvPr>
        <xdr:cNvSpPr txBox="1"/>
      </xdr:nvSpPr>
      <xdr:spPr>
        <a:xfrm>
          <a:off x="10515600" y="6856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28666</xdr:rowOff>
    </xdr:from>
    <xdr:to>
      <xdr:col>50</xdr:col>
      <xdr:colOff>165100</xdr:colOff>
      <xdr:row>40</xdr:row>
      <xdr:rowOff>130266</xdr:rowOff>
    </xdr:to>
    <xdr:sp macro="" textlink="">
      <xdr:nvSpPr>
        <xdr:cNvPr id="134" name="楕円 133">
          <a:extLst>
            <a:ext uri="{FF2B5EF4-FFF2-40B4-BE49-F238E27FC236}">
              <a16:creationId xmlns:a16="http://schemas.microsoft.com/office/drawing/2014/main" id="{87EA62C7-6838-4691-8091-1F7748A0FFA3}"/>
            </a:ext>
          </a:extLst>
        </xdr:cNvPr>
        <xdr:cNvSpPr/>
      </xdr:nvSpPr>
      <xdr:spPr>
        <a:xfrm>
          <a:off x="9588500" y="688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70659</xdr:rowOff>
    </xdr:from>
    <xdr:to>
      <xdr:col>55</xdr:col>
      <xdr:colOff>0</xdr:colOff>
      <xdr:row>40</xdr:row>
      <xdr:rowOff>79466</xdr:rowOff>
    </xdr:to>
    <xdr:cxnSp macro="">
      <xdr:nvCxnSpPr>
        <xdr:cNvPr id="135" name="直線コネクタ 134">
          <a:extLst>
            <a:ext uri="{FF2B5EF4-FFF2-40B4-BE49-F238E27FC236}">
              <a16:creationId xmlns:a16="http://schemas.microsoft.com/office/drawing/2014/main" id="{C57FDBF4-C452-4E99-BDCB-62A2ECF85BAD}"/>
            </a:ext>
          </a:extLst>
        </xdr:cNvPr>
        <xdr:cNvCxnSpPr/>
      </xdr:nvCxnSpPr>
      <xdr:spPr>
        <a:xfrm flipV="1">
          <a:off x="9639300" y="6928659"/>
          <a:ext cx="838200" cy="8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38670</xdr:rowOff>
    </xdr:from>
    <xdr:to>
      <xdr:col>46</xdr:col>
      <xdr:colOff>38100</xdr:colOff>
      <xdr:row>40</xdr:row>
      <xdr:rowOff>140270</xdr:rowOff>
    </xdr:to>
    <xdr:sp macro="" textlink="">
      <xdr:nvSpPr>
        <xdr:cNvPr id="136" name="楕円 135">
          <a:extLst>
            <a:ext uri="{FF2B5EF4-FFF2-40B4-BE49-F238E27FC236}">
              <a16:creationId xmlns:a16="http://schemas.microsoft.com/office/drawing/2014/main" id="{CFCBDEF9-B040-48EC-B566-549B69113A1F}"/>
            </a:ext>
          </a:extLst>
        </xdr:cNvPr>
        <xdr:cNvSpPr/>
      </xdr:nvSpPr>
      <xdr:spPr>
        <a:xfrm>
          <a:off x="8699500" y="689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79466</xdr:rowOff>
    </xdr:from>
    <xdr:to>
      <xdr:col>50</xdr:col>
      <xdr:colOff>114300</xdr:colOff>
      <xdr:row>40</xdr:row>
      <xdr:rowOff>89470</xdr:rowOff>
    </xdr:to>
    <xdr:cxnSp macro="">
      <xdr:nvCxnSpPr>
        <xdr:cNvPr id="137" name="直線コネクタ 136">
          <a:extLst>
            <a:ext uri="{FF2B5EF4-FFF2-40B4-BE49-F238E27FC236}">
              <a16:creationId xmlns:a16="http://schemas.microsoft.com/office/drawing/2014/main" id="{BBB6F1C7-EE63-455B-9791-E2571A8B99AC}"/>
            </a:ext>
          </a:extLst>
        </xdr:cNvPr>
        <xdr:cNvCxnSpPr/>
      </xdr:nvCxnSpPr>
      <xdr:spPr>
        <a:xfrm flipV="1">
          <a:off x="8750300" y="6937466"/>
          <a:ext cx="889000" cy="10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43601</xdr:rowOff>
    </xdr:from>
    <xdr:to>
      <xdr:col>41</xdr:col>
      <xdr:colOff>101600</xdr:colOff>
      <xdr:row>40</xdr:row>
      <xdr:rowOff>145201</xdr:rowOff>
    </xdr:to>
    <xdr:sp macro="" textlink="">
      <xdr:nvSpPr>
        <xdr:cNvPr id="138" name="楕円 137">
          <a:extLst>
            <a:ext uri="{FF2B5EF4-FFF2-40B4-BE49-F238E27FC236}">
              <a16:creationId xmlns:a16="http://schemas.microsoft.com/office/drawing/2014/main" id="{7E7A394B-9433-4212-A683-A85F24C57F20}"/>
            </a:ext>
          </a:extLst>
        </xdr:cNvPr>
        <xdr:cNvSpPr/>
      </xdr:nvSpPr>
      <xdr:spPr>
        <a:xfrm>
          <a:off x="7810500" y="6901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89470</xdr:rowOff>
    </xdr:from>
    <xdr:to>
      <xdr:col>45</xdr:col>
      <xdr:colOff>177800</xdr:colOff>
      <xdr:row>40</xdr:row>
      <xdr:rowOff>94401</xdr:rowOff>
    </xdr:to>
    <xdr:cxnSp macro="">
      <xdr:nvCxnSpPr>
        <xdr:cNvPr id="139" name="直線コネクタ 138">
          <a:extLst>
            <a:ext uri="{FF2B5EF4-FFF2-40B4-BE49-F238E27FC236}">
              <a16:creationId xmlns:a16="http://schemas.microsoft.com/office/drawing/2014/main" id="{C5E6AD59-6060-4CBC-8D1A-3B283AB88DCE}"/>
            </a:ext>
          </a:extLst>
        </xdr:cNvPr>
        <xdr:cNvCxnSpPr/>
      </xdr:nvCxnSpPr>
      <xdr:spPr>
        <a:xfrm flipV="1">
          <a:off x="7861300" y="6947470"/>
          <a:ext cx="889000" cy="4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51471</xdr:rowOff>
    </xdr:from>
    <xdr:to>
      <xdr:col>36</xdr:col>
      <xdr:colOff>165100</xdr:colOff>
      <xdr:row>40</xdr:row>
      <xdr:rowOff>153071</xdr:rowOff>
    </xdr:to>
    <xdr:sp macro="" textlink="">
      <xdr:nvSpPr>
        <xdr:cNvPr id="140" name="楕円 139">
          <a:extLst>
            <a:ext uri="{FF2B5EF4-FFF2-40B4-BE49-F238E27FC236}">
              <a16:creationId xmlns:a16="http://schemas.microsoft.com/office/drawing/2014/main" id="{75AFD1FE-7D77-41C1-81B5-083B27652B43}"/>
            </a:ext>
          </a:extLst>
        </xdr:cNvPr>
        <xdr:cNvSpPr/>
      </xdr:nvSpPr>
      <xdr:spPr>
        <a:xfrm>
          <a:off x="6921500" y="6909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94401</xdr:rowOff>
    </xdr:from>
    <xdr:to>
      <xdr:col>41</xdr:col>
      <xdr:colOff>50800</xdr:colOff>
      <xdr:row>40</xdr:row>
      <xdr:rowOff>102271</xdr:rowOff>
    </xdr:to>
    <xdr:cxnSp macro="">
      <xdr:nvCxnSpPr>
        <xdr:cNvPr id="141" name="直線コネクタ 140">
          <a:extLst>
            <a:ext uri="{FF2B5EF4-FFF2-40B4-BE49-F238E27FC236}">
              <a16:creationId xmlns:a16="http://schemas.microsoft.com/office/drawing/2014/main" id="{A5E52AD4-D068-45E6-BA6C-B2D006C65693}"/>
            </a:ext>
          </a:extLst>
        </xdr:cNvPr>
        <xdr:cNvCxnSpPr/>
      </xdr:nvCxnSpPr>
      <xdr:spPr>
        <a:xfrm flipV="1">
          <a:off x="6972300" y="6952401"/>
          <a:ext cx="889000" cy="7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141643</xdr:rowOff>
    </xdr:from>
    <xdr:ext cx="534377" cy="259045"/>
    <xdr:sp macro="" textlink="">
      <xdr:nvSpPr>
        <xdr:cNvPr id="142" name="n_1aveValue【道路】&#10;一人当たり延長">
          <a:extLst>
            <a:ext uri="{FF2B5EF4-FFF2-40B4-BE49-F238E27FC236}">
              <a16:creationId xmlns:a16="http://schemas.microsoft.com/office/drawing/2014/main" id="{FEEF6B07-461E-4835-BCD7-47CD34D3C6FC}"/>
            </a:ext>
          </a:extLst>
        </xdr:cNvPr>
        <xdr:cNvSpPr txBox="1"/>
      </xdr:nvSpPr>
      <xdr:spPr>
        <a:xfrm>
          <a:off x="9359411" y="665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145105</xdr:rowOff>
    </xdr:from>
    <xdr:ext cx="534377" cy="259045"/>
    <xdr:sp macro="" textlink="">
      <xdr:nvSpPr>
        <xdr:cNvPr id="143" name="n_2aveValue【道路】&#10;一人当たり延長">
          <a:extLst>
            <a:ext uri="{FF2B5EF4-FFF2-40B4-BE49-F238E27FC236}">
              <a16:creationId xmlns:a16="http://schemas.microsoft.com/office/drawing/2014/main" id="{51BC8A46-165E-41F7-B96C-BDA7B8442181}"/>
            </a:ext>
          </a:extLst>
        </xdr:cNvPr>
        <xdr:cNvSpPr txBox="1"/>
      </xdr:nvSpPr>
      <xdr:spPr>
        <a:xfrm>
          <a:off x="8483111" y="6660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152443</xdr:rowOff>
    </xdr:from>
    <xdr:ext cx="534377" cy="259045"/>
    <xdr:sp macro="" textlink="">
      <xdr:nvSpPr>
        <xdr:cNvPr id="144" name="n_3aveValue【道路】&#10;一人当たり延長">
          <a:extLst>
            <a:ext uri="{FF2B5EF4-FFF2-40B4-BE49-F238E27FC236}">
              <a16:creationId xmlns:a16="http://schemas.microsoft.com/office/drawing/2014/main" id="{B8ABB087-68A1-4463-9491-4244D911AA01}"/>
            </a:ext>
          </a:extLst>
        </xdr:cNvPr>
        <xdr:cNvSpPr txBox="1"/>
      </xdr:nvSpPr>
      <xdr:spPr>
        <a:xfrm>
          <a:off x="7594111" y="666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133359</xdr:rowOff>
    </xdr:from>
    <xdr:ext cx="534377" cy="259045"/>
    <xdr:sp macro="" textlink="">
      <xdr:nvSpPr>
        <xdr:cNvPr id="145" name="n_4aveValue【道路】&#10;一人当たり延長">
          <a:extLst>
            <a:ext uri="{FF2B5EF4-FFF2-40B4-BE49-F238E27FC236}">
              <a16:creationId xmlns:a16="http://schemas.microsoft.com/office/drawing/2014/main" id="{E0C9849D-29E4-4741-9257-1BF9C58E63DA}"/>
            </a:ext>
          </a:extLst>
        </xdr:cNvPr>
        <xdr:cNvSpPr txBox="1"/>
      </xdr:nvSpPr>
      <xdr:spPr>
        <a:xfrm>
          <a:off x="6705111" y="6648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121393</xdr:rowOff>
    </xdr:from>
    <xdr:ext cx="534377" cy="259045"/>
    <xdr:sp macro="" textlink="">
      <xdr:nvSpPr>
        <xdr:cNvPr id="146" name="n_1mainValue【道路】&#10;一人当たり延長">
          <a:extLst>
            <a:ext uri="{FF2B5EF4-FFF2-40B4-BE49-F238E27FC236}">
              <a16:creationId xmlns:a16="http://schemas.microsoft.com/office/drawing/2014/main" id="{9016BFA7-2FBD-422B-9B36-216D0150432C}"/>
            </a:ext>
          </a:extLst>
        </xdr:cNvPr>
        <xdr:cNvSpPr txBox="1"/>
      </xdr:nvSpPr>
      <xdr:spPr>
        <a:xfrm>
          <a:off x="9359411" y="6979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131397</xdr:rowOff>
    </xdr:from>
    <xdr:ext cx="534377" cy="259045"/>
    <xdr:sp macro="" textlink="">
      <xdr:nvSpPr>
        <xdr:cNvPr id="147" name="n_2mainValue【道路】&#10;一人当たり延長">
          <a:extLst>
            <a:ext uri="{FF2B5EF4-FFF2-40B4-BE49-F238E27FC236}">
              <a16:creationId xmlns:a16="http://schemas.microsoft.com/office/drawing/2014/main" id="{6AE1197C-9CC8-4EAC-BCC1-737D9DBF296D}"/>
            </a:ext>
          </a:extLst>
        </xdr:cNvPr>
        <xdr:cNvSpPr txBox="1"/>
      </xdr:nvSpPr>
      <xdr:spPr>
        <a:xfrm>
          <a:off x="8483111" y="6989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136328</xdr:rowOff>
    </xdr:from>
    <xdr:ext cx="534377" cy="259045"/>
    <xdr:sp macro="" textlink="">
      <xdr:nvSpPr>
        <xdr:cNvPr id="148" name="n_3mainValue【道路】&#10;一人当たり延長">
          <a:extLst>
            <a:ext uri="{FF2B5EF4-FFF2-40B4-BE49-F238E27FC236}">
              <a16:creationId xmlns:a16="http://schemas.microsoft.com/office/drawing/2014/main" id="{01CFD820-F265-40A2-AA69-B0AF6E30E244}"/>
            </a:ext>
          </a:extLst>
        </xdr:cNvPr>
        <xdr:cNvSpPr txBox="1"/>
      </xdr:nvSpPr>
      <xdr:spPr>
        <a:xfrm>
          <a:off x="7594111" y="6994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144198</xdr:rowOff>
    </xdr:from>
    <xdr:ext cx="534377" cy="259045"/>
    <xdr:sp macro="" textlink="">
      <xdr:nvSpPr>
        <xdr:cNvPr id="149" name="n_4mainValue【道路】&#10;一人当たり延長">
          <a:extLst>
            <a:ext uri="{FF2B5EF4-FFF2-40B4-BE49-F238E27FC236}">
              <a16:creationId xmlns:a16="http://schemas.microsoft.com/office/drawing/2014/main" id="{1A294C76-736C-4F26-B526-D2C1AEDDC435}"/>
            </a:ext>
          </a:extLst>
        </xdr:cNvPr>
        <xdr:cNvSpPr txBox="1"/>
      </xdr:nvSpPr>
      <xdr:spPr>
        <a:xfrm>
          <a:off x="6705111" y="7002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7B9F942B-F2E0-4FB8-AE75-40ABA1D417D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B6B740D9-86DF-4B9A-B63B-71BDF208B11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1EE81667-25AF-4DF5-A7E4-4FE0FFE4419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72997494-4FCA-4DB2-B065-3E612BE9B8B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2D6209BE-6873-4BA0-ADA4-E018D66DE94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9F777170-1EF4-4FC9-A58F-EA99044AFE7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1C62DBC2-23E6-4034-ABF6-33CD2A3CE6D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2C8EFE93-92CD-4B10-A2B3-90451EDF05F1}"/>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38ABAB06-3581-4CA6-93A7-2BF60DBF0FE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4614DADF-E167-4CC1-A54B-9F382D4D5B6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929CFA90-A781-46C5-9B3B-00539342C0C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AA8A6F8F-B1D9-45DF-B6FF-4C5F69FD367F}"/>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09328DB1-241E-4695-AC06-2D2AC73BE254}"/>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1A6897E0-CAC7-4F3C-B6E6-62B089FBBA69}"/>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64302351-FB55-438A-A239-967EB2B3323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38F552B5-8C5D-4389-8B5B-A298131F1C8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2A055F2A-F459-49DF-BE7A-A5746CB5C232}"/>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2F8A89F4-BE1A-4550-BB81-C200940936C4}"/>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E8B79C6E-5FE5-452D-81BE-9E9891D381EC}"/>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A0242507-D14B-432D-8400-4BC5B145E7D7}"/>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511B9F0A-AD98-4136-9ED4-BB6E3C129DD3}"/>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6496A082-7215-4FEF-994D-AF2D65907397}"/>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60131305-C78F-4912-8840-E4188826B9F3}"/>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C32D01D1-F905-47C5-9797-3F494A952CB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862D9FA3-15D7-4756-BEE3-2B09770623D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96338</xdr:rowOff>
    </xdr:from>
    <xdr:to>
      <xdr:col>24</xdr:col>
      <xdr:colOff>62865</xdr:colOff>
      <xdr:row>64</xdr:row>
      <xdr:rowOff>31024</xdr:rowOff>
    </xdr:to>
    <xdr:cxnSp macro="">
      <xdr:nvCxnSpPr>
        <xdr:cNvPr id="175" name="直線コネクタ 174">
          <a:extLst>
            <a:ext uri="{FF2B5EF4-FFF2-40B4-BE49-F238E27FC236}">
              <a16:creationId xmlns:a16="http://schemas.microsoft.com/office/drawing/2014/main" id="{9D27B103-68DE-44B4-8237-9320534182EA}"/>
            </a:ext>
          </a:extLst>
        </xdr:cNvPr>
        <xdr:cNvCxnSpPr/>
      </xdr:nvCxnSpPr>
      <xdr:spPr>
        <a:xfrm flipV="1">
          <a:off x="4634865" y="9526088"/>
          <a:ext cx="0" cy="1477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34851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D91C0A1C-0459-44CD-AB2B-EACAD1D4F2C1}"/>
            </a:ext>
          </a:extLst>
        </xdr:cNvPr>
        <xdr:cNvSpPr txBox="1"/>
      </xdr:nvSpPr>
      <xdr:spPr>
        <a:xfrm>
          <a:off x="4673600" y="1100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31024</xdr:rowOff>
    </xdr:from>
    <xdr:to>
      <xdr:col>24</xdr:col>
      <xdr:colOff>152400</xdr:colOff>
      <xdr:row>64</xdr:row>
      <xdr:rowOff>31024</xdr:rowOff>
    </xdr:to>
    <xdr:cxnSp macro="">
      <xdr:nvCxnSpPr>
        <xdr:cNvPr id="177" name="直線コネクタ 176">
          <a:extLst>
            <a:ext uri="{FF2B5EF4-FFF2-40B4-BE49-F238E27FC236}">
              <a16:creationId xmlns:a16="http://schemas.microsoft.com/office/drawing/2014/main" id="{51B42685-CDC2-4368-9D66-D1E12DC66F11}"/>
            </a:ext>
          </a:extLst>
        </xdr:cNvPr>
        <xdr:cNvCxnSpPr/>
      </xdr:nvCxnSpPr>
      <xdr:spPr>
        <a:xfrm>
          <a:off x="4546600" y="11003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43015</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4CD5A395-3941-4B65-B9FB-FAD35B449BF5}"/>
            </a:ext>
          </a:extLst>
        </xdr:cNvPr>
        <xdr:cNvSpPr txBox="1"/>
      </xdr:nvSpPr>
      <xdr:spPr>
        <a:xfrm>
          <a:off x="4673600" y="930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96338</xdr:rowOff>
    </xdr:from>
    <xdr:to>
      <xdr:col>24</xdr:col>
      <xdr:colOff>152400</xdr:colOff>
      <xdr:row>55</xdr:row>
      <xdr:rowOff>96338</xdr:rowOff>
    </xdr:to>
    <xdr:cxnSp macro="">
      <xdr:nvCxnSpPr>
        <xdr:cNvPr id="179" name="直線コネクタ 178">
          <a:extLst>
            <a:ext uri="{FF2B5EF4-FFF2-40B4-BE49-F238E27FC236}">
              <a16:creationId xmlns:a16="http://schemas.microsoft.com/office/drawing/2014/main" id="{045E8885-98A7-4352-B92D-134EEEFAC281}"/>
            </a:ext>
          </a:extLst>
        </xdr:cNvPr>
        <xdr:cNvCxnSpPr/>
      </xdr:nvCxnSpPr>
      <xdr:spPr>
        <a:xfrm>
          <a:off x="4546600" y="952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115768</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13C11783-504A-43E8-8EAB-039530210FE5}"/>
            </a:ext>
          </a:extLst>
        </xdr:cNvPr>
        <xdr:cNvSpPr txBox="1"/>
      </xdr:nvSpPr>
      <xdr:spPr>
        <a:xfrm>
          <a:off x="4673600" y="104027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1" name="フローチャート: 判断 180">
          <a:extLst>
            <a:ext uri="{FF2B5EF4-FFF2-40B4-BE49-F238E27FC236}">
              <a16:creationId xmlns:a16="http://schemas.microsoft.com/office/drawing/2014/main" id="{36E271E5-8FF2-4008-8DFE-CF53F6404F3C}"/>
            </a:ext>
          </a:extLst>
        </xdr:cNvPr>
        <xdr:cNvSpPr/>
      </xdr:nvSpPr>
      <xdr:spPr>
        <a:xfrm>
          <a:off x="45847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79828</xdr:rowOff>
    </xdr:from>
    <xdr:to>
      <xdr:col>20</xdr:col>
      <xdr:colOff>38100</xdr:colOff>
      <xdr:row>62</xdr:row>
      <xdr:rowOff>9978</xdr:rowOff>
    </xdr:to>
    <xdr:sp macro="" textlink="">
      <xdr:nvSpPr>
        <xdr:cNvPr id="182" name="フローチャート: 判断 181">
          <a:extLst>
            <a:ext uri="{FF2B5EF4-FFF2-40B4-BE49-F238E27FC236}">
              <a16:creationId xmlns:a16="http://schemas.microsoft.com/office/drawing/2014/main" id="{BF62109D-F0D2-4B2A-B077-EF51E9885C2E}"/>
            </a:ext>
          </a:extLst>
        </xdr:cNvPr>
        <xdr:cNvSpPr/>
      </xdr:nvSpPr>
      <xdr:spPr>
        <a:xfrm>
          <a:off x="3746500" y="10538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76563</xdr:rowOff>
    </xdr:from>
    <xdr:to>
      <xdr:col>15</xdr:col>
      <xdr:colOff>101600</xdr:colOff>
      <xdr:row>62</xdr:row>
      <xdr:rowOff>6713</xdr:rowOff>
    </xdr:to>
    <xdr:sp macro="" textlink="">
      <xdr:nvSpPr>
        <xdr:cNvPr id="183" name="フローチャート: 判断 182">
          <a:extLst>
            <a:ext uri="{FF2B5EF4-FFF2-40B4-BE49-F238E27FC236}">
              <a16:creationId xmlns:a16="http://schemas.microsoft.com/office/drawing/2014/main" id="{6CBB09DD-6A01-427F-8B96-1A9EE3313948}"/>
            </a:ext>
          </a:extLst>
        </xdr:cNvPr>
        <xdr:cNvSpPr/>
      </xdr:nvSpPr>
      <xdr:spPr>
        <a:xfrm>
          <a:off x="2857500" y="1053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68399</xdr:rowOff>
    </xdr:from>
    <xdr:to>
      <xdr:col>10</xdr:col>
      <xdr:colOff>165100</xdr:colOff>
      <xdr:row>61</xdr:row>
      <xdr:rowOff>169999</xdr:rowOff>
    </xdr:to>
    <xdr:sp macro="" textlink="">
      <xdr:nvSpPr>
        <xdr:cNvPr id="184" name="フローチャート: 判断 183">
          <a:extLst>
            <a:ext uri="{FF2B5EF4-FFF2-40B4-BE49-F238E27FC236}">
              <a16:creationId xmlns:a16="http://schemas.microsoft.com/office/drawing/2014/main" id="{ED507CC0-469D-4883-BA71-3A94857AF639}"/>
            </a:ext>
          </a:extLst>
        </xdr:cNvPr>
        <xdr:cNvSpPr/>
      </xdr:nvSpPr>
      <xdr:spPr>
        <a:xfrm>
          <a:off x="1968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1646AFD9-902A-43CC-9357-5FDDB64CC076}"/>
            </a:ext>
          </a:extLst>
        </xdr:cNvPr>
        <xdr:cNvSpPr/>
      </xdr:nvSpPr>
      <xdr:spPr>
        <a:xfrm>
          <a:off x="1079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1EEF5C9-EC60-40DF-B196-FB0918F9E17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B13B539-9033-45B1-A82C-BAD903EC792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0DCE7A3-8E89-4972-8D10-8925AE387D1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2741A4D6-9411-4584-B592-235ABAE9317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13EEFC2A-0A34-44B5-9B1E-5C01AD4D3FB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169635</xdr:rowOff>
    </xdr:from>
    <xdr:to>
      <xdr:col>24</xdr:col>
      <xdr:colOff>114300</xdr:colOff>
      <xdr:row>62</xdr:row>
      <xdr:rowOff>99785</xdr:rowOff>
    </xdr:to>
    <xdr:sp macro="" textlink="">
      <xdr:nvSpPr>
        <xdr:cNvPr id="191" name="楕円 190">
          <a:extLst>
            <a:ext uri="{FF2B5EF4-FFF2-40B4-BE49-F238E27FC236}">
              <a16:creationId xmlns:a16="http://schemas.microsoft.com/office/drawing/2014/main" id="{2CF1ED3D-1437-4A55-A879-459B57D4D627}"/>
            </a:ext>
          </a:extLst>
        </xdr:cNvPr>
        <xdr:cNvSpPr/>
      </xdr:nvSpPr>
      <xdr:spPr>
        <a:xfrm>
          <a:off x="4584700" y="1062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148062</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E8C64328-1CB4-4728-8BD9-3E349B65D777}"/>
            </a:ext>
          </a:extLst>
        </xdr:cNvPr>
        <xdr:cNvSpPr txBox="1"/>
      </xdr:nvSpPr>
      <xdr:spPr>
        <a:xfrm>
          <a:off x="4673600" y="1060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141877</xdr:rowOff>
    </xdr:from>
    <xdr:to>
      <xdr:col>20</xdr:col>
      <xdr:colOff>38100</xdr:colOff>
      <xdr:row>62</xdr:row>
      <xdr:rowOff>72027</xdr:rowOff>
    </xdr:to>
    <xdr:sp macro="" textlink="">
      <xdr:nvSpPr>
        <xdr:cNvPr id="193" name="楕円 192">
          <a:extLst>
            <a:ext uri="{FF2B5EF4-FFF2-40B4-BE49-F238E27FC236}">
              <a16:creationId xmlns:a16="http://schemas.microsoft.com/office/drawing/2014/main" id="{F5163217-17D5-49DF-9636-1ADB91774BD2}"/>
            </a:ext>
          </a:extLst>
        </xdr:cNvPr>
        <xdr:cNvSpPr/>
      </xdr:nvSpPr>
      <xdr:spPr>
        <a:xfrm>
          <a:off x="3746500" y="1060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21227</xdr:rowOff>
    </xdr:from>
    <xdr:to>
      <xdr:col>24</xdr:col>
      <xdr:colOff>63500</xdr:colOff>
      <xdr:row>62</xdr:row>
      <xdr:rowOff>48985</xdr:rowOff>
    </xdr:to>
    <xdr:cxnSp macro="">
      <xdr:nvCxnSpPr>
        <xdr:cNvPr id="194" name="直線コネクタ 193">
          <a:extLst>
            <a:ext uri="{FF2B5EF4-FFF2-40B4-BE49-F238E27FC236}">
              <a16:creationId xmlns:a16="http://schemas.microsoft.com/office/drawing/2014/main" id="{0726E765-2E55-4D8E-93EA-1E793F46C9CC}"/>
            </a:ext>
          </a:extLst>
        </xdr:cNvPr>
        <xdr:cNvCxnSpPr/>
      </xdr:nvCxnSpPr>
      <xdr:spPr>
        <a:xfrm>
          <a:off x="3797300" y="10651127"/>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114119</xdr:rowOff>
    </xdr:from>
    <xdr:to>
      <xdr:col>15</xdr:col>
      <xdr:colOff>101600</xdr:colOff>
      <xdr:row>62</xdr:row>
      <xdr:rowOff>44269</xdr:rowOff>
    </xdr:to>
    <xdr:sp macro="" textlink="">
      <xdr:nvSpPr>
        <xdr:cNvPr id="195" name="楕円 194">
          <a:extLst>
            <a:ext uri="{FF2B5EF4-FFF2-40B4-BE49-F238E27FC236}">
              <a16:creationId xmlns:a16="http://schemas.microsoft.com/office/drawing/2014/main" id="{30A43750-13F4-474F-BA11-89D33C032CA7}"/>
            </a:ext>
          </a:extLst>
        </xdr:cNvPr>
        <xdr:cNvSpPr/>
      </xdr:nvSpPr>
      <xdr:spPr>
        <a:xfrm>
          <a:off x="2857500" y="1057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164919</xdr:rowOff>
    </xdr:from>
    <xdr:to>
      <xdr:col>19</xdr:col>
      <xdr:colOff>177800</xdr:colOff>
      <xdr:row>62</xdr:row>
      <xdr:rowOff>21227</xdr:rowOff>
    </xdr:to>
    <xdr:cxnSp macro="">
      <xdr:nvCxnSpPr>
        <xdr:cNvPr id="196" name="直線コネクタ 195">
          <a:extLst>
            <a:ext uri="{FF2B5EF4-FFF2-40B4-BE49-F238E27FC236}">
              <a16:creationId xmlns:a16="http://schemas.microsoft.com/office/drawing/2014/main" id="{ED08221E-164E-4F2C-A634-70F9D8951343}"/>
            </a:ext>
          </a:extLst>
        </xdr:cNvPr>
        <xdr:cNvCxnSpPr/>
      </xdr:nvCxnSpPr>
      <xdr:spPr>
        <a:xfrm>
          <a:off x="2908300" y="10623369"/>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86360</xdr:rowOff>
    </xdr:from>
    <xdr:to>
      <xdr:col>10</xdr:col>
      <xdr:colOff>165100</xdr:colOff>
      <xdr:row>62</xdr:row>
      <xdr:rowOff>16510</xdr:rowOff>
    </xdr:to>
    <xdr:sp macro="" textlink="">
      <xdr:nvSpPr>
        <xdr:cNvPr id="197" name="楕円 196">
          <a:extLst>
            <a:ext uri="{FF2B5EF4-FFF2-40B4-BE49-F238E27FC236}">
              <a16:creationId xmlns:a16="http://schemas.microsoft.com/office/drawing/2014/main" id="{B3F3126A-C284-4461-90AB-FEC35436F641}"/>
            </a:ext>
          </a:extLst>
        </xdr:cNvPr>
        <xdr:cNvSpPr/>
      </xdr:nvSpPr>
      <xdr:spPr>
        <a:xfrm>
          <a:off x="19685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137160</xdr:rowOff>
    </xdr:from>
    <xdr:to>
      <xdr:col>15</xdr:col>
      <xdr:colOff>50800</xdr:colOff>
      <xdr:row>61</xdr:row>
      <xdr:rowOff>164919</xdr:rowOff>
    </xdr:to>
    <xdr:cxnSp macro="">
      <xdr:nvCxnSpPr>
        <xdr:cNvPr id="198" name="直線コネクタ 197">
          <a:extLst>
            <a:ext uri="{FF2B5EF4-FFF2-40B4-BE49-F238E27FC236}">
              <a16:creationId xmlns:a16="http://schemas.microsoft.com/office/drawing/2014/main" id="{A7DE2BAC-4C2A-459D-B5C7-1AE0FFD1521E}"/>
            </a:ext>
          </a:extLst>
        </xdr:cNvPr>
        <xdr:cNvCxnSpPr/>
      </xdr:nvCxnSpPr>
      <xdr:spPr>
        <a:xfrm>
          <a:off x="2019300" y="10595610"/>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65133</xdr:rowOff>
    </xdr:from>
    <xdr:to>
      <xdr:col>6</xdr:col>
      <xdr:colOff>38100</xdr:colOff>
      <xdr:row>61</xdr:row>
      <xdr:rowOff>166733</xdr:rowOff>
    </xdr:to>
    <xdr:sp macro="" textlink="">
      <xdr:nvSpPr>
        <xdr:cNvPr id="199" name="楕円 198">
          <a:extLst>
            <a:ext uri="{FF2B5EF4-FFF2-40B4-BE49-F238E27FC236}">
              <a16:creationId xmlns:a16="http://schemas.microsoft.com/office/drawing/2014/main" id="{4418955F-743C-4678-8879-8E3607EDC7BE}"/>
            </a:ext>
          </a:extLst>
        </xdr:cNvPr>
        <xdr:cNvSpPr/>
      </xdr:nvSpPr>
      <xdr:spPr>
        <a:xfrm>
          <a:off x="1079500" y="1052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115933</xdr:rowOff>
    </xdr:from>
    <xdr:to>
      <xdr:col>10</xdr:col>
      <xdr:colOff>114300</xdr:colOff>
      <xdr:row>61</xdr:row>
      <xdr:rowOff>137160</xdr:rowOff>
    </xdr:to>
    <xdr:cxnSp macro="">
      <xdr:nvCxnSpPr>
        <xdr:cNvPr id="200" name="直線コネクタ 199">
          <a:extLst>
            <a:ext uri="{FF2B5EF4-FFF2-40B4-BE49-F238E27FC236}">
              <a16:creationId xmlns:a16="http://schemas.microsoft.com/office/drawing/2014/main" id="{BB74FFEC-C2FD-437F-A40E-D11155C07CA9}"/>
            </a:ext>
          </a:extLst>
        </xdr:cNvPr>
        <xdr:cNvCxnSpPr/>
      </xdr:nvCxnSpPr>
      <xdr:spPr>
        <a:xfrm>
          <a:off x="1130300" y="10574383"/>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26505</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7122ED81-A166-48C7-9FEF-EEC25E18F56E}"/>
            </a:ext>
          </a:extLst>
        </xdr:cNvPr>
        <xdr:cNvSpPr txBox="1"/>
      </xdr:nvSpPr>
      <xdr:spPr>
        <a:xfrm>
          <a:off x="3582044" y="10313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23240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E1D79504-B087-4F3F-9081-C7C023DE674F}"/>
            </a:ext>
          </a:extLst>
        </xdr:cNvPr>
        <xdr:cNvSpPr txBox="1"/>
      </xdr:nvSpPr>
      <xdr:spPr>
        <a:xfrm>
          <a:off x="2705744" y="10310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15076</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3490203A-C69A-4766-BDCB-475FC3E1E4DF}"/>
            </a:ext>
          </a:extLst>
        </xdr:cNvPr>
        <xdr:cNvSpPr txBox="1"/>
      </xdr:nvSpPr>
      <xdr:spPr>
        <a:xfrm>
          <a:off x="1816744" y="10302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75492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5D1548E5-C070-4A41-BF5C-ED0132D86C28}"/>
            </a:ext>
          </a:extLst>
        </xdr:cNvPr>
        <xdr:cNvSpPr txBox="1"/>
      </xdr:nvSpPr>
      <xdr:spPr>
        <a:xfrm>
          <a:off x="927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63154</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4A0C0EB5-218E-4533-A4E2-620E27166A84}"/>
            </a:ext>
          </a:extLst>
        </xdr:cNvPr>
        <xdr:cNvSpPr txBox="1"/>
      </xdr:nvSpPr>
      <xdr:spPr>
        <a:xfrm>
          <a:off x="3582044" y="10693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35396</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8A60BC71-BA33-486A-9698-B1D3006040EC}"/>
            </a:ext>
          </a:extLst>
        </xdr:cNvPr>
        <xdr:cNvSpPr txBox="1"/>
      </xdr:nvSpPr>
      <xdr:spPr>
        <a:xfrm>
          <a:off x="2705744" y="1066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7637</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419DB7CB-5278-4BB8-A4CA-71E4E70F1ACE}"/>
            </a:ext>
          </a:extLst>
        </xdr:cNvPr>
        <xdr:cNvSpPr txBox="1"/>
      </xdr:nvSpPr>
      <xdr:spPr>
        <a:xfrm>
          <a:off x="1816744" y="1063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157860</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7DA13A39-A0D0-4E4F-95F4-A2D3085959E7}"/>
            </a:ext>
          </a:extLst>
        </xdr:cNvPr>
        <xdr:cNvSpPr txBox="1"/>
      </xdr:nvSpPr>
      <xdr:spPr>
        <a:xfrm>
          <a:off x="927744" y="10616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9B898156-5826-41C6-8075-167D58F28FA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F67093E2-2D3E-4277-8112-B178BF76E51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19FBD57-4DCD-4016-8E64-809E76047C9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8A101F0D-370E-44C2-B200-A4EF0F00A09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C5033ACA-05C4-4F7F-900E-60FE38FE73B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F7356FC5-4DAB-436A-8A30-BD0D83E2F56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4532CCBA-1C8A-48F0-8B35-0711C87009C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A3B0AC16-3D77-4725-BCFD-79928A277F3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FB203E16-3060-4C22-90FB-4B0AD38FE0E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E5C01CFD-534C-4279-83FF-2A38B462DA1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7FCD7DA8-3E5E-4472-B2B9-7E5E24DAF7E1}"/>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FA3FFAD4-45C0-4E3E-8C4D-ECDAD9DCC597}"/>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99E8BEC-EE60-4D2D-8742-D66231E533AE}"/>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5ED75A9D-916B-4657-BBA0-FA39036B49DE}"/>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C0AABC7C-4CD7-4E35-8333-A33E7B217A7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4157D2A0-D4D8-486E-91EC-67833E07A637}"/>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ADF38EBA-4ECA-4EF1-81A4-DFE94BE2B9C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BF07BBC3-CB75-44B3-BB15-F1994E4C4CF8}"/>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C415B6AF-A2AC-4421-B0C8-A60839C4AD37}"/>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039CE4F6-8CD1-4DA5-B8E1-2C0732BA6A6E}"/>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8A5952BB-CB2B-435E-A4C7-154013AF247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7777FE51-B1CF-4669-B194-A5E29A0C08C7}"/>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9FCE5D86-1C66-4902-90A1-10084FDBF61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97900</xdr:rowOff>
    </xdr:from>
    <xdr:to>
      <xdr:col>54</xdr:col>
      <xdr:colOff>189865</xdr:colOff>
      <xdr:row>64</xdr:row>
      <xdr:rowOff>75663</xdr:rowOff>
    </xdr:to>
    <xdr:cxnSp macro="">
      <xdr:nvCxnSpPr>
        <xdr:cNvPr id="232" name="直線コネクタ 231">
          <a:extLst>
            <a:ext uri="{FF2B5EF4-FFF2-40B4-BE49-F238E27FC236}">
              <a16:creationId xmlns:a16="http://schemas.microsoft.com/office/drawing/2014/main" id="{E8C5571E-D243-40D3-A5CB-2C1B73466431}"/>
            </a:ext>
          </a:extLst>
        </xdr:cNvPr>
        <xdr:cNvCxnSpPr/>
      </xdr:nvCxnSpPr>
      <xdr:spPr>
        <a:xfrm flipV="1">
          <a:off x="10476865" y="9527650"/>
          <a:ext cx="0" cy="1520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73C4A95F-3653-4666-822C-608DDE413A4D}"/>
            </a:ext>
          </a:extLst>
        </xdr:cNvPr>
        <xdr:cNvSpPr txBox="1"/>
      </xdr:nvSpPr>
      <xdr:spPr>
        <a:xfrm>
          <a:off x="10515600" y="11052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75663</xdr:rowOff>
    </xdr:from>
    <xdr:to>
      <xdr:col>55</xdr:col>
      <xdr:colOff>88900</xdr:colOff>
      <xdr:row>64</xdr:row>
      <xdr:rowOff>75663</xdr:rowOff>
    </xdr:to>
    <xdr:cxnSp macro="">
      <xdr:nvCxnSpPr>
        <xdr:cNvPr id="234" name="直線コネクタ 233">
          <a:extLst>
            <a:ext uri="{FF2B5EF4-FFF2-40B4-BE49-F238E27FC236}">
              <a16:creationId xmlns:a16="http://schemas.microsoft.com/office/drawing/2014/main" id="{03480946-9244-44FF-900D-BD6570277922}"/>
            </a:ext>
          </a:extLst>
        </xdr:cNvPr>
        <xdr:cNvCxnSpPr/>
      </xdr:nvCxnSpPr>
      <xdr:spPr>
        <a:xfrm>
          <a:off x="10388600" y="11048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44577</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67521BDD-610F-4AC7-B55A-6BC6C4E58549}"/>
            </a:ext>
          </a:extLst>
        </xdr:cNvPr>
        <xdr:cNvSpPr txBox="1"/>
      </xdr:nvSpPr>
      <xdr:spPr>
        <a:xfrm>
          <a:off x="10515600" y="93028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97900</xdr:rowOff>
    </xdr:from>
    <xdr:to>
      <xdr:col>55</xdr:col>
      <xdr:colOff>88900</xdr:colOff>
      <xdr:row>55</xdr:row>
      <xdr:rowOff>97900</xdr:rowOff>
    </xdr:to>
    <xdr:cxnSp macro="">
      <xdr:nvCxnSpPr>
        <xdr:cNvPr id="236" name="直線コネクタ 235">
          <a:extLst>
            <a:ext uri="{FF2B5EF4-FFF2-40B4-BE49-F238E27FC236}">
              <a16:creationId xmlns:a16="http://schemas.microsoft.com/office/drawing/2014/main" id="{26BD0406-D61F-487B-B415-01007A6DAE1C}"/>
            </a:ext>
          </a:extLst>
        </xdr:cNvPr>
        <xdr:cNvCxnSpPr/>
      </xdr:nvCxnSpPr>
      <xdr:spPr>
        <a:xfrm>
          <a:off x="10388600" y="952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136389</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785D81FD-70C7-497C-A9F1-E7F50D83BE7D}"/>
            </a:ext>
          </a:extLst>
        </xdr:cNvPr>
        <xdr:cNvSpPr txBox="1"/>
      </xdr:nvSpPr>
      <xdr:spPr>
        <a:xfrm>
          <a:off x="10515600" y="10766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157962</xdr:rowOff>
    </xdr:from>
    <xdr:to>
      <xdr:col>55</xdr:col>
      <xdr:colOff>50800</xdr:colOff>
      <xdr:row>63</xdr:row>
      <xdr:rowOff>88112</xdr:rowOff>
    </xdr:to>
    <xdr:sp macro="" textlink="">
      <xdr:nvSpPr>
        <xdr:cNvPr id="238" name="フローチャート: 判断 237">
          <a:extLst>
            <a:ext uri="{FF2B5EF4-FFF2-40B4-BE49-F238E27FC236}">
              <a16:creationId xmlns:a16="http://schemas.microsoft.com/office/drawing/2014/main" id="{70143036-8C9E-49C6-84D2-304DEEC27FDF}"/>
            </a:ext>
          </a:extLst>
        </xdr:cNvPr>
        <xdr:cNvSpPr/>
      </xdr:nvSpPr>
      <xdr:spPr>
        <a:xfrm>
          <a:off x="10426700" y="1078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159148</xdr:rowOff>
    </xdr:from>
    <xdr:to>
      <xdr:col>50</xdr:col>
      <xdr:colOff>165100</xdr:colOff>
      <xdr:row>63</xdr:row>
      <xdr:rowOff>89298</xdr:rowOff>
    </xdr:to>
    <xdr:sp macro="" textlink="">
      <xdr:nvSpPr>
        <xdr:cNvPr id="239" name="フローチャート: 判断 238">
          <a:extLst>
            <a:ext uri="{FF2B5EF4-FFF2-40B4-BE49-F238E27FC236}">
              <a16:creationId xmlns:a16="http://schemas.microsoft.com/office/drawing/2014/main" id="{B9492B49-FB77-4ED4-B437-0E80B283F7A6}"/>
            </a:ext>
          </a:extLst>
        </xdr:cNvPr>
        <xdr:cNvSpPr/>
      </xdr:nvSpPr>
      <xdr:spPr>
        <a:xfrm>
          <a:off x="9588500" y="1078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xdr:rowOff>
    </xdr:from>
    <xdr:to>
      <xdr:col>46</xdr:col>
      <xdr:colOff>38100</xdr:colOff>
      <xdr:row>63</xdr:row>
      <xdr:rowOff>102215</xdr:rowOff>
    </xdr:to>
    <xdr:sp macro="" textlink="">
      <xdr:nvSpPr>
        <xdr:cNvPr id="240" name="フローチャート: 判断 239">
          <a:extLst>
            <a:ext uri="{FF2B5EF4-FFF2-40B4-BE49-F238E27FC236}">
              <a16:creationId xmlns:a16="http://schemas.microsoft.com/office/drawing/2014/main" id="{76D7BE7A-1514-424C-BAEC-FCE0C0E6AE02}"/>
            </a:ext>
          </a:extLst>
        </xdr:cNvPr>
        <xdr:cNvSpPr/>
      </xdr:nvSpPr>
      <xdr:spPr>
        <a:xfrm>
          <a:off x="8699500" y="1080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2864</xdr:rowOff>
    </xdr:from>
    <xdr:to>
      <xdr:col>41</xdr:col>
      <xdr:colOff>101600</xdr:colOff>
      <xdr:row>63</xdr:row>
      <xdr:rowOff>104464</xdr:rowOff>
    </xdr:to>
    <xdr:sp macro="" textlink="">
      <xdr:nvSpPr>
        <xdr:cNvPr id="241" name="フローチャート: 判断 240">
          <a:extLst>
            <a:ext uri="{FF2B5EF4-FFF2-40B4-BE49-F238E27FC236}">
              <a16:creationId xmlns:a16="http://schemas.microsoft.com/office/drawing/2014/main" id="{ADA4859B-AFD3-46A7-916D-7BE584169EB4}"/>
            </a:ext>
          </a:extLst>
        </xdr:cNvPr>
        <xdr:cNvSpPr/>
      </xdr:nvSpPr>
      <xdr:spPr>
        <a:xfrm>
          <a:off x="7810500" y="1080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04DF06CB-B416-43DA-B056-D124533DFFDD}"/>
            </a:ext>
          </a:extLst>
        </xdr:cNvPr>
        <xdr:cNvSpPr/>
      </xdr:nvSpPr>
      <xdr:spPr>
        <a:xfrm>
          <a:off x="6921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05B3E98-9AC3-4771-9708-75B66EC8E51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9119376-4925-4216-B4FF-37436A1EAB5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3DD5DC1-D887-4F9D-85F5-958C47979BB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A2622E4E-12A2-42FF-96B2-AA4FC55A047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C961D888-BAEC-4E12-9B5F-98C5B362D9D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129722</xdr:rowOff>
    </xdr:from>
    <xdr:to>
      <xdr:col>55</xdr:col>
      <xdr:colOff>50800</xdr:colOff>
      <xdr:row>61</xdr:row>
      <xdr:rowOff>59872</xdr:rowOff>
    </xdr:to>
    <xdr:sp macro="" textlink="">
      <xdr:nvSpPr>
        <xdr:cNvPr id="248" name="楕円 247">
          <a:extLst>
            <a:ext uri="{FF2B5EF4-FFF2-40B4-BE49-F238E27FC236}">
              <a16:creationId xmlns:a16="http://schemas.microsoft.com/office/drawing/2014/main" id="{BB1FC072-FC1E-4BE5-8464-7BFD29788219}"/>
            </a:ext>
          </a:extLst>
        </xdr:cNvPr>
        <xdr:cNvSpPr/>
      </xdr:nvSpPr>
      <xdr:spPr>
        <a:xfrm>
          <a:off x="10426700" y="10416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152599</xdr:rowOff>
    </xdr:from>
    <xdr:ext cx="690189" cy="259045"/>
    <xdr:sp macro="" textlink="">
      <xdr:nvSpPr>
        <xdr:cNvPr id="249" name="【橋りょう・トンネル】&#10;一人当たり有形固定資産（償却資産）額該当値テキスト">
          <a:extLst>
            <a:ext uri="{FF2B5EF4-FFF2-40B4-BE49-F238E27FC236}">
              <a16:creationId xmlns:a16="http://schemas.microsoft.com/office/drawing/2014/main" id="{6C74BAF1-09BA-4607-AA5F-3411F274997B}"/>
            </a:ext>
          </a:extLst>
        </xdr:cNvPr>
        <xdr:cNvSpPr txBox="1"/>
      </xdr:nvSpPr>
      <xdr:spPr>
        <a:xfrm>
          <a:off x="10515600" y="1026814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1,526,188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143771</xdr:rowOff>
    </xdr:from>
    <xdr:to>
      <xdr:col>50</xdr:col>
      <xdr:colOff>165100</xdr:colOff>
      <xdr:row>61</xdr:row>
      <xdr:rowOff>73921</xdr:rowOff>
    </xdr:to>
    <xdr:sp macro="" textlink="">
      <xdr:nvSpPr>
        <xdr:cNvPr id="250" name="楕円 249">
          <a:extLst>
            <a:ext uri="{FF2B5EF4-FFF2-40B4-BE49-F238E27FC236}">
              <a16:creationId xmlns:a16="http://schemas.microsoft.com/office/drawing/2014/main" id="{81BB86DC-BB40-4B0A-A102-B9BE9DB41CA4}"/>
            </a:ext>
          </a:extLst>
        </xdr:cNvPr>
        <xdr:cNvSpPr/>
      </xdr:nvSpPr>
      <xdr:spPr>
        <a:xfrm>
          <a:off x="9588500" y="10430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9072</xdr:rowOff>
    </xdr:from>
    <xdr:to>
      <xdr:col>55</xdr:col>
      <xdr:colOff>0</xdr:colOff>
      <xdr:row>61</xdr:row>
      <xdr:rowOff>23121</xdr:rowOff>
    </xdr:to>
    <xdr:cxnSp macro="">
      <xdr:nvCxnSpPr>
        <xdr:cNvPr id="251" name="直線コネクタ 250">
          <a:extLst>
            <a:ext uri="{FF2B5EF4-FFF2-40B4-BE49-F238E27FC236}">
              <a16:creationId xmlns:a16="http://schemas.microsoft.com/office/drawing/2014/main" id="{06AFE9DA-AFE3-4752-B44E-754AF4D025FA}"/>
            </a:ext>
          </a:extLst>
        </xdr:cNvPr>
        <xdr:cNvCxnSpPr/>
      </xdr:nvCxnSpPr>
      <xdr:spPr>
        <a:xfrm flipV="1">
          <a:off x="9639300" y="10467522"/>
          <a:ext cx="838200" cy="14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159721</xdr:rowOff>
    </xdr:from>
    <xdr:to>
      <xdr:col>46</xdr:col>
      <xdr:colOff>38100</xdr:colOff>
      <xdr:row>61</xdr:row>
      <xdr:rowOff>89871</xdr:rowOff>
    </xdr:to>
    <xdr:sp macro="" textlink="">
      <xdr:nvSpPr>
        <xdr:cNvPr id="252" name="楕円 251">
          <a:extLst>
            <a:ext uri="{FF2B5EF4-FFF2-40B4-BE49-F238E27FC236}">
              <a16:creationId xmlns:a16="http://schemas.microsoft.com/office/drawing/2014/main" id="{1BD0E886-CC99-4A23-944F-49DF3999A8B8}"/>
            </a:ext>
          </a:extLst>
        </xdr:cNvPr>
        <xdr:cNvSpPr/>
      </xdr:nvSpPr>
      <xdr:spPr>
        <a:xfrm>
          <a:off x="8699500" y="1044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23121</xdr:rowOff>
    </xdr:from>
    <xdr:to>
      <xdr:col>50</xdr:col>
      <xdr:colOff>114300</xdr:colOff>
      <xdr:row>61</xdr:row>
      <xdr:rowOff>39071</xdr:rowOff>
    </xdr:to>
    <xdr:cxnSp macro="">
      <xdr:nvCxnSpPr>
        <xdr:cNvPr id="253" name="直線コネクタ 252">
          <a:extLst>
            <a:ext uri="{FF2B5EF4-FFF2-40B4-BE49-F238E27FC236}">
              <a16:creationId xmlns:a16="http://schemas.microsoft.com/office/drawing/2014/main" id="{4414BD2F-0307-4205-B5C8-26904D00929F}"/>
            </a:ext>
          </a:extLst>
        </xdr:cNvPr>
        <xdr:cNvCxnSpPr/>
      </xdr:nvCxnSpPr>
      <xdr:spPr>
        <a:xfrm flipV="1">
          <a:off x="8750300" y="10481571"/>
          <a:ext cx="889000" cy="15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167457</xdr:rowOff>
    </xdr:from>
    <xdr:to>
      <xdr:col>41</xdr:col>
      <xdr:colOff>101600</xdr:colOff>
      <xdr:row>61</xdr:row>
      <xdr:rowOff>97607</xdr:rowOff>
    </xdr:to>
    <xdr:sp macro="" textlink="">
      <xdr:nvSpPr>
        <xdr:cNvPr id="254" name="楕円 253">
          <a:extLst>
            <a:ext uri="{FF2B5EF4-FFF2-40B4-BE49-F238E27FC236}">
              <a16:creationId xmlns:a16="http://schemas.microsoft.com/office/drawing/2014/main" id="{093602A7-8098-4238-AA6F-71501DE3E374}"/>
            </a:ext>
          </a:extLst>
        </xdr:cNvPr>
        <xdr:cNvSpPr/>
      </xdr:nvSpPr>
      <xdr:spPr>
        <a:xfrm>
          <a:off x="7810500" y="10454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39071</xdr:rowOff>
    </xdr:from>
    <xdr:to>
      <xdr:col>45</xdr:col>
      <xdr:colOff>177800</xdr:colOff>
      <xdr:row>61</xdr:row>
      <xdr:rowOff>46807</xdr:rowOff>
    </xdr:to>
    <xdr:cxnSp macro="">
      <xdr:nvCxnSpPr>
        <xdr:cNvPr id="255" name="直線コネクタ 254">
          <a:extLst>
            <a:ext uri="{FF2B5EF4-FFF2-40B4-BE49-F238E27FC236}">
              <a16:creationId xmlns:a16="http://schemas.microsoft.com/office/drawing/2014/main" id="{B8C090D3-3A29-4EB3-AC5A-2B1A05D79B3D}"/>
            </a:ext>
          </a:extLst>
        </xdr:cNvPr>
        <xdr:cNvCxnSpPr/>
      </xdr:nvCxnSpPr>
      <xdr:spPr>
        <a:xfrm flipV="1">
          <a:off x="7861300" y="10497521"/>
          <a:ext cx="889000" cy="7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5856</xdr:rowOff>
    </xdr:from>
    <xdr:to>
      <xdr:col>36</xdr:col>
      <xdr:colOff>165100</xdr:colOff>
      <xdr:row>61</xdr:row>
      <xdr:rowOff>107456</xdr:rowOff>
    </xdr:to>
    <xdr:sp macro="" textlink="">
      <xdr:nvSpPr>
        <xdr:cNvPr id="256" name="楕円 255">
          <a:extLst>
            <a:ext uri="{FF2B5EF4-FFF2-40B4-BE49-F238E27FC236}">
              <a16:creationId xmlns:a16="http://schemas.microsoft.com/office/drawing/2014/main" id="{1F1EF1EA-EBC6-45FF-AA29-4C1A8245FCE1}"/>
            </a:ext>
          </a:extLst>
        </xdr:cNvPr>
        <xdr:cNvSpPr/>
      </xdr:nvSpPr>
      <xdr:spPr>
        <a:xfrm>
          <a:off x="6921500" y="10464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46807</xdr:rowOff>
    </xdr:from>
    <xdr:to>
      <xdr:col>41</xdr:col>
      <xdr:colOff>50800</xdr:colOff>
      <xdr:row>61</xdr:row>
      <xdr:rowOff>56656</xdr:rowOff>
    </xdr:to>
    <xdr:cxnSp macro="">
      <xdr:nvCxnSpPr>
        <xdr:cNvPr id="257" name="直線コネクタ 256">
          <a:extLst>
            <a:ext uri="{FF2B5EF4-FFF2-40B4-BE49-F238E27FC236}">
              <a16:creationId xmlns:a16="http://schemas.microsoft.com/office/drawing/2014/main" id="{86AE70ED-9EF2-4BB1-9E12-CAA147DCB142}"/>
            </a:ext>
          </a:extLst>
        </xdr:cNvPr>
        <xdr:cNvCxnSpPr/>
      </xdr:nvCxnSpPr>
      <xdr:spPr>
        <a:xfrm flipV="1">
          <a:off x="6972300" y="10505257"/>
          <a:ext cx="889000" cy="9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80425</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8EA16E99-F657-46EB-B7A7-B830BBCB8EAF}"/>
            </a:ext>
          </a:extLst>
        </xdr:cNvPr>
        <xdr:cNvSpPr txBox="1"/>
      </xdr:nvSpPr>
      <xdr:spPr>
        <a:xfrm>
          <a:off x="9327095" y="10881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93342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165FF598-310E-42F9-83C8-470BB51FC0F0}"/>
            </a:ext>
          </a:extLst>
        </xdr:cNvPr>
        <xdr:cNvSpPr txBox="1"/>
      </xdr:nvSpPr>
      <xdr:spPr>
        <a:xfrm>
          <a:off x="8450795" y="10894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95591</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3F4120BF-C555-43AA-BBFC-1158DB5327D4}"/>
            </a:ext>
          </a:extLst>
        </xdr:cNvPr>
        <xdr:cNvSpPr txBox="1"/>
      </xdr:nvSpPr>
      <xdr:spPr>
        <a:xfrm>
          <a:off x="7561795" y="10896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67838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4DB59B1A-A0E6-45BD-B3DA-6D5F77AA996C}"/>
            </a:ext>
          </a:extLst>
        </xdr:cNvPr>
        <xdr:cNvSpPr txBox="1"/>
      </xdr:nvSpPr>
      <xdr:spPr>
        <a:xfrm>
          <a:off x="6672795" y="10869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59</xdr:row>
      <xdr:rowOff>90448</xdr:rowOff>
    </xdr:from>
    <xdr:ext cx="690189" cy="259045"/>
    <xdr:sp macro="" textlink="">
      <xdr:nvSpPr>
        <xdr:cNvPr id="262" name="n_1mainValue【橋りょう・トンネル】&#10;一人当たり有形固定資産（償却資産）額">
          <a:extLst>
            <a:ext uri="{FF2B5EF4-FFF2-40B4-BE49-F238E27FC236}">
              <a16:creationId xmlns:a16="http://schemas.microsoft.com/office/drawing/2014/main" id="{BD06E698-3764-4101-96EF-8E54E99ACF41}"/>
            </a:ext>
          </a:extLst>
        </xdr:cNvPr>
        <xdr:cNvSpPr txBox="1"/>
      </xdr:nvSpPr>
      <xdr:spPr>
        <a:xfrm>
          <a:off x="9281505" y="1020599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59</xdr:row>
      <xdr:rowOff>106398</xdr:rowOff>
    </xdr:from>
    <xdr:ext cx="690189" cy="259045"/>
    <xdr:sp macro="" textlink="">
      <xdr:nvSpPr>
        <xdr:cNvPr id="263" name="n_2mainValue【橋りょう・トンネル】&#10;一人当たり有形固定資産（償却資産）額">
          <a:extLst>
            <a:ext uri="{FF2B5EF4-FFF2-40B4-BE49-F238E27FC236}">
              <a16:creationId xmlns:a16="http://schemas.microsoft.com/office/drawing/2014/main" id="{83FAAC34-905B-4995-AE92-D0ED503C8A0E}"/>
            </a:ext>
          </a:extLst>
        </xdr:cNvPr>
        <xdr:cNvSpPr txBox="1"/>
      </xdr:nvSpPr>
      <xdr:spPr>
        <a:xfrm>
          <a:off x="8405205" y="102219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59</xdr:row>
      <xdr:rowOff>114134</xdr:rowOff>
    </xdr:from>
    <xdr:ext cx="690189" cy="259045"/>
    <xdr:sp macro="" textlink="">
      <xdr:nvSpPr>
        <xdr:cNvPr id="264" name="n_3mainValue【橋りょう・トンネル】&#10;一人当たり有形固定資産（償却資産）額">
          <a:extLst>
            <a:ext uri="{FF2B5EF4-FFF2-40B4-BE49-F238E27FC236}">
              <a16:creationId xmlns:a16="http://schemas.microsoft.com/office/drawing/2014/main" id="{AD3F948A-FAF2-4EFE-B5BA-A5B897ACF637}"/>
            </a:ext>
          </a:extLst>
        </xdr:cNvPr>
        <xdr:cNvSpPr txBox="1"/>
      </xdr:nvSpPr>
      <xdr:spPr>
        <a:xfrm>
          <a:off x="7516205" y="102296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59</xdr:row>
      <xdr:rowOff>123983</xdr:rowOff>
    </xdr:from>
    <xdr:ext cx="690189" cy="259045"/>
    <xdr:sp macro="" textlink="">
      <xdr:nvSpPr>
        <xdr:cNvPr id="265" name="n_4mainValue【橋りょう・トンネル】&#10;一人当たり有形固定資産（償却資産）額">
          <a:extLst>
            <a:ext uri="{FF2B5EF4-FFF2-40B4-BE49-F238E27FC236}">
              <a16:creationId xmlns:a16="http://schemas.microsoft.com/office/drawing/2014/main" id="{170923D8-3068-4D15-B056-995F40F0C3C5}"/>
            </a:ext>
          </a:extLst>
        </xdr:cNvPr>
        <xdr:cNvSpPr txBox="1"/>
      </xdr:nvSpPr>
      <xdr:spPr>
        <a:xfrm>
          <a:off x="6627205" y="1023953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D79D82BC-418D-4A71-A666-EDED565CFE0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20985EB1-3D47-4588-9F34-97D84230328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78832E5E-F6FE-4083-9D0B-17CF717892D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761FCBFF-168F-4D14-8CFE-0A23DCA9FF9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7A57CF5-5114-4CA7-B5AF-859DB1CB2A8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E5AF3DA4-60D7-4F1A-B6BA-A447CDD2354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692A9AC8-5AF2-41EF-9CC4-C37F7F05336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21BED5CE-142E-4EE1-869B-CB592A85395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3E3AB084-9021-455C-8B10-00ED6F0FEA0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24E260C9-1F83-4961-874F-0E892FD83507}"/>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A1F11757-D429-4E8C-813E-1469535A031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C5DB11D-8E45-45B7-9154-E677EDB2ECFF}"/>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1D4038C4-B173-4926-89C3-64DECF485A38}"/>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E962A9C4-AC39-4E97-B021-595F49F609FF}"/>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DCCD9627-78EE-41F7-A80A-6A87CB5E07BD}"/>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BAF203BD-B1AC-4321-8DAF-F430B2188294}"/>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959F4C87-AD88-44EF-A7C9-9F616E428AA6}"/>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92A9418A-8072-447E-A15E-176B3040C0BC}"/>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663EB776-61FB-4173-8B9F-57B4C46CA673}"/>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8A4DED91-0275-43AE-A42A-8B84EFB67AC2}"/>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46EDE2F0-5344-45BC-8EA1-F09036CDD717}"/>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935C09AD-2F6E-4E9B-986B-E0DCB50EE1F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71D3877F-A249-485D-847B-D47998F17F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15933D54-11D5-4337-BF38-16EEAFEACBA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C0D55507-2C66-4167-9C81-D7F422A6B500}"/>
            </a:ext>
          </a:extLst>
        </xdr:cNvPr>
        <xdr:cNvCxnSpPr/>
      </xdr:nvCxnSpPr>
      <xdr:spPr>
        <a:xfrm flipV="1">
          <a:off x="4634865" y="13445489"/>
          <a:ext cx="0" cy="1413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A90BC448-02B0-4411-A680-0198336D7A27}"/>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3EC379CA-94EF-40BC-87DA-F478ABA6A6DE}"/>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F5276FFC-9763-4FFD-B0EF-DD688057C64C}"/>
            </a:ext>
          </a:extLst>
        </xdr:cNvPr>
        <xdr:cNvSpPr txBox="1"/>
      </xdr:nvSpPr>
      <xdr:spPr>
        <a:xfrm>
          <a:off x="4673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4" name="直線コネクタ 293">
          <a:extLst>
            <a:ext uri="{FF2B5EF4-FFF2-40B4-BE49-F238E27FC236}">
              <a16:creationId xmlns:a16="http://schemas.microsoft.com/office/drawing/2014/main" id="{44587FF9-ADB9-47ED-BF54-136D68F0197F}"/>
            </a:ext>
          </a:extLst>
        </xdr:cNvPr>
        <xdr:cNvCxnSpPr/>
      </xdr:nvCxnSpPr>
      <xdr:spPr>
        <a:xfrm>
          <a:off x="4546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168291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EA958D80-476E-4BCF-A487-69D126A1958C}"/>
            </a:ext>
          </a:extLst>
        </xdr:cNvPr>
        <xdr:cNvSpPr txBox="1"/>
      </xdr:nvSpPr>
      <xdr:spPr>
        <a:xfrm>
          <a:off x="4673600" y="140557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145414</xdr:rowOff>
    </xdr:from>
    <xdr:to>
      <xdr:col>24</xdr:col>
      <xdr:colOff>114300</xdr:colOff>
      <xdr:row>83</xdr:row>
      <xdr:rowOff>75564</xdr:rowOff>
    </xdr:to>
    <xdr:sp macro="" textlink="">
      <xdr:nvSpPr>
        <xdr:cNvPr id="296" name="フローチャート: 判断 295">
          <a:extLst>
            <a:ext uri="{FF2B5EF4-FFF2-40B4-BE49-F238E27FC236}">
              <a16:creationId xmlns:a16="http://schemas.microsoft.com/office/drawing/2014/main" id="{97417404-CCCA-416F-8169-C35A5A037BD2}"/>
            </a:ext>
          </a:extLst>
        </xdr:cNvPr>
        <xdr:cNvSpPr/>
      </xdr:nvSpPr>
      <xdr:spPr>
        <a:xfrm>
          <a:off x="4584700" y="14204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126364</xdr:rowOff>
    </xdr:from>
    <xdr:to>
      <xdr:col>20</xdr:col>
      <xdr:colOff>38100</xdr:colOff>
      <xdr:row>83</xdr:row>
      <xdr:rowOff>56514</xdr:rowOff>
    </xdr:to>
    <xdr:sp macro="" textlink="">
      <xdr:nvSpPr>
        <xdr:cNvPr id="297" name="フローチャート: 判断 296">
          <a:extLst>
            <a:ext uri="{FF2B5EF4-FFF2-40B4-BE49-F238E27FC236}">
              <a16:creationId xmlns:a16="http://schemas.microsoft.com/office/drawing/2014/main" id="{B1076944-0726-44B7-84DF-7DD0127F0671}"/>
            </a:ext>
          </a:extLst>
        </xdr:cNvPr>
        <xdr:cNvSpPr/>
      </xdr:nvSpPr>
      <xdr:spPr>
        <a:xfrm>
          <a:off x="3746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124461</xdr:rowOff>
    </xdr:from>
    <xdr:to>
      <xdr:col>15</xdr:col>
      <xdr:colOff>101600</xdr:colOff>
      <xdr:row>83</xdr:row>
      <xdr:rowOff>54611</xdr:rowOff>
    </xdr:to>
    <xdr:sp macro="" textlink="">
      <xdr:nvSpPr>
        <xdr:cNvPr id="298" name="フローチャート: 判断 297">
          <a:extLst>
            <a:ext uri="{FF2B5EF4-FFF2-40B4-BE49-F238E27FC236}">
              <a16:creationId xmlns:a16="http://schemas.microsoft.com/office/drawing/2014/main" id="{D737F979-FEC0-4B5B-B0C8-289B1617993E}"/>
            </a:ext>
          </a:extLst>
        </xdr:cNvPr>
        <xdr:cNvSpPr/>
      </xdr:nvSpPr>
      <xdr:spPr>
        <a:xfrm>
          <a:off x="2857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103505</xdr:rowOff>
    </xdr:from>
    <xdr:to>
      <xdr:col>10</xdr:col>
      <xdr:colOff>165100</xdr:colOff>
      <xdr:row>83</xdr:row>
      <xdr:rowOff>33655</xdr:rowOff>
    </xdr:to>
    <xdr:sp macro="" textlink="">
      <xdr:nvSpPr>
        <xdr:cNvPr id="299" name="フローチャート: 判断 298">
          <a:extLst>
            <a:ext uri="{FF2B5EF4-FFF2-40B4-BE49-F238E27FC236}">
              <a16:creationId xmlns:a16="http://schemas.microsoft.com/office/drawing/2014/main" id="{5F368955-CDBE-4A39-BF7F-F6C3E7C06B80}"/>
            </a:ext>
          </a:extLst>
        </xdr:cNvPr>
        <xdr:cNvSpPr/>
      </xdr:nvSpPr>
      <xdr:spPr>
        <a:xfrm>
          <a:off x="19685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E5D6476B-99F5-40B8-953F-F3DA10407B87}"/>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A24C74B-B6FE-4E91-BC33-B36DAA74850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8A6942A-3DE6-4E4A-AB76-76C775F06F7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C0040F9-4227-480B-9AAF-9E77BE74253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9F36EBBB-DF79-4C9F-AD19-0BDF2C7B3C4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42203736-37D2-4C57-8682-0F77B7FD6CE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42545</xdr:rowOff>
    </xdr:from>
    <xdr:to>
      <xdr:col>24</xdr:col>
      <xdr:colOff>114300</xdr:colOff>
      <xdr:row>85</xdr:row>
      <xdr:rowOff>144145</xdr:rowOff>
    </xdr:to>
    <xdr:sp macro="" textlink="">
      <xdr:nvSpPr>
        <xdr:cNvPr id="306" name="楕円 305">
          <a:extLst>
            <a:ext uri="{FF2B5EF4-FFF2-40B4-BE49-F238E27FC236}">
              <a16:creationId xmlns:a16="http://schemas.microsoft.com/office/drawing/2014/main" id="{5B8CB523-8BCB-4BCA-A423-14EC60AE9B52}"/>
            </a:ext>
          </a:extLst>
        </xdr:cNvPr>
        <xdr:cNvSpPr/>
      </xdr:nvSpPr>
      <xdr:spPr>
        <a:xfrm>
          <a:off x="4584700" y="1461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20972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0A698AE8-7813-45AC-8A6C-CA76D7520ECC}"/>
            </a:ext>
          </a:extLst>
        </xdr:cNvPr>
        <xdr:cNvSpPr txBox="1"/>
      </xdr:nvSpPr>
      <xdr:spPr>
        <a:xfrm>
          <a:off x="4673600" y="1459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4445</xdr:rowOff>
    </xdr:from>
    <xdr:to>
      <xdr:col>20</xdr:col>
      <xdr:colOff>38100</xdr:colOff>
      <xdr:row>85</xdr:row>
      <xdr:rowOff>106045</xdr:rowOff>
    </xdr:to>
    <xdr:sp macro="" textlink="">
      <xdr:nvSpPr>
        <xdr:cNvPr id="308" name="楕円 307">
          <a:extLst>
            <a:ext uri="{FF2B5EF4-FFF2-40B4-BE49-F238E27FC236}">
              <a16:creationId xmlns:a16="http://schemas.microsoft.com/office/drawing/2014/main" id="{543EFB95-F3B5-46F1-B99F-1CEED6527AD8}"/>
            </a:ext>
          </a:extLst>
        </xdr:cNvPr>
        <xdr:cNvSpPr/>
      </xdr:nvSpPr>
      <xdr:spPr>
        <a:xfrm>
          <a:off x="3746500" y="1457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55245</xdr:rowOff>
    </xdr:from>
    <xdr:to>
      <xdr:col>24</xdr:col>
      <xdr:colOff>63500</xdr:colOff>
      <xdr:row>85</xdr:row>
      <xdr:rowOff>93345</xdr:rowOff>
    </xdr:to>
    <xdr:cxnSp macro="">
      <xdr:nvCxnSpPr>
        <xdr:cNvPr id="309" name="直線コネクタ 308">
          <a:extLst>
            <a:ext uri="{FF2B5EF4-FFF2-40B4-BE49-F238E27FC236}">
              <a16:creationId xmlns:a16="http://schemas.microsoft.com/office/drawing/2014/main" id="{EF048D20-EC5A-4484-9744-281D693F3DD8}"/>
            </a:ext>
          </a:extLst>
        </xdr:cNvPr>
        <xdr:cNvCxnSpPr/>
      </xdr:nvCxnSpPr>
      <xdr:spPr>
        <a:xfrm>
          <a:off x="3797300" y="1462849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126364</xdr:rowOff>
    </xdr:from>
    <xdr:to>
      <xdr:col>15</xdr:col>
      <xdr:colOff>101600</xdr:colOff>
      <xdr:row>85</xdr:row>
      <xdr:rowOff>56514</xdr:rowOff>
    </xdr:to>
    <xdr:sp macro="" textlink="">
      <xdr:nvSpPr>
        <xdr:cNvPr id="310" name="楕円 309">
          <a:extLst>
            <a:ext uri="{FF2B5EF4-FFF2-40B4-BE49-F238E27FC236}">
              <a16:creationId xmlns:a16="http://schemas.microsoft.com/office/drawing/2014/main" id="{5890A1F8-3DAD-4531-860E-7073D7E452D7}"/>
            </a:ext>
          </a:extLst>
        </xdr:cNvPr>
        <xdr:cNvSpPr/>
      </xdr:nvSpPr>
      <xdr:spPr>
        <a:xfrm>
          <a:off x="2857500" y="1452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5714</xdr:rowOff>
    </xdr:from>
    <xdr:to>
      <xdr:col>19</xdr:col>
      <xdr:colOff>177800</xdr:colOff>
      <xdr:row>85</xdr:row>
      <xdr:rowOff>55245</xdr:rowOff>
    </xdr:to>
    <xdr:cxnSp macro="">
      <xdr:nvCxnSpPr>
        <xdr:cNvPr id="311" name="直線コネクタ 310">
          <a:extLst>
            <a:ext uri="{FF2B5EF4-FFF2-40B4-BE49-F238E27FC236}">
              <a16:creationId xmlns:a16="http://schemas.microsoft.com/office/drawing/2014/main" id="{8CAEA8D9-0653-44E3-932C-504D443F0CB9}"/>
            </a:ext>
          </a:extLst>
        </xdr:cNvPr>
        <xdr:cNvCxnSpPr/>
      </xdr:nvCxnSpPr>
      <xdr:spPr>
        <a:xfrm>
          <a:off x="2908300" y="14578964"/>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65405</xdr:rowOff>
    </xdr:from>
    <xdr:to>
      <xdr:col>10</xdr:col>
      <xdr:colOff>165100</xdr:colOff>
      <xdr:row>84</xdr:row>
      <xdr:rowOff>167005</xdr:rowOff>
    </xdr:to>
    <xdr:sp macro="" textlink="">
      <xdr:nvSpPr>
        <xdr:cNvPr id="312" name="楕円 311">
          <a:extLst>
            <a:ext uri="{FF2B5EF4-FFF2-40B4-BE49-F238E27FC236}">
              <a16:creationId xmlns:a16="http://schemas.microsoft.com/office/drawing/2014/main" id="{378B07E2-30AF-40F8-975F-5262C489CE38}"/>
            </a:ext>
          </a:extLst>
        </xdr:cNvPr>
        <xdr:cNvSpPr/>
      </xdr:nvSpPr>
      <xdr:spPr>
        <a:xfrm>
          <a:off x="1968500" y="1446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116205</xdr:rowOff>
    </xdr:from>
    <xdr:to>
      <xdr:col>15</xdr:col>
      <xdr:colOff>50800</xdr:colOff>
      <xdr:row>85</xdr:row>
      <xdr:rowOff>5714</xdr:rowOff>
    </xdr:to>
    <xdr:cxnSp macro="">
      <xdr:nvCxnSpPr>
        <xdr:cNvPr id="313" name="直線コネクタ 312">
          <a:extLst>
            <a:ext uri="{FF2B5EF4-FFF2-40B4-BE49-F238E27FC236}">
              <a16:creationId xmlns:a16="http://schemas.microsoft.com/office/drawing/2014/main" id="{F88B9395-CF49-4B09-8525-4E72FA4A2819}"/>
            </a:ext>
          </a:extLst>
        </xdr:cNvPr>
        <xdr:cNvCxnSpPr/>
      </xdr:nvCxnSpPr>
      <xdr:spPr>
        <a:xfrm>
          <a:off x="2019300" y="14518005"/>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4445</xdr:rowOff>
    </xdr:from>
    <xdr:to>
      <xdr:col>6</xdr:col>
      <xdr:colOff>38100</xdr:colOff>
      <xdr:row>84</xdr:row>
      <xdr:rowOff>106045</xdr:rowOff>
    </xdr:to>
    <xdr:sp macro="" textlink="">
      <xdr:nvSpPr>
        <xdr:cNvPr id="314" name="楕円 313">
          <a:extLst>
            <a:ext uri="{FF2B5EF4-FFF2-40B4-BE49-F238E27FC236}">
              <a16:creationId xmlns:a16="http://schemas.microsoft.com/office/drawing/2014/main" id="{DCF84371-4215-429B-8074-A9E4A457119E}"/>
            </a:ext>
          </a:extLst>
        </xdr:cNvPr>
        <xdr:cNvSpPr/>
      </xdr:nvSpPr>
      <xdr:spPr>
        <a:xfrm>
          <a:off x="1079500" y="1440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55245</xdr:rowOff>
    </xdr:from>
    <xdr:to>
      <xdr:col>10</xdr:col>
      <xdr:colOff>114300</xdr:colOff>
      <xdr:row>84</xdr:row>
      <xdr:rowOff>116205</xdr:rowOff>
    </xdr:to>
    <xdr:cxnSp macro="">
      <xdr:nvCxnSpPr>
        <xdr:cNvPr id="315" name="直線コネクタ 314">
          <a:extLst>
            <a:ext uri="{FF2B5EF4-FFF2-40B4-BE49-F238E27FC236}">
              <a16:creationId xmlns:a16="http://schemas.microsoft.com/office/drawing/2014/main" id="{40B6690E-28E1-4546-97E6-75E629E721A1}"/>
            </a:ext>
          </a:extLst>
        </xdr:cNvPr>
        <xdr:cNvCxnSpPr/>
      </xdr:nvCxnSpPr>
      <xdr:spPr>
        <a:xfrm>
          <a:off x="1130300" y="14457045"/>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73041</xdr:rowOff>
    </xdr:from>
    <xdr:ext cx="405111" cy="259045"/>
    <xdr:sp macro="" textlink="">
      <xdr:nvSpPr>
        <xdr:cNvPr id="316" name="n_1aveValue【公営住宅】&#10;有形固定資産減価償却率">
          <a:extLst>
            <a:ext uri="{FF2B5EF4-FFF2-40B4-BE49-F238E27FC236}">
              <a16:creationId xmlns:a16="http://schemas.microsoft.com/office/drawing/2014/main" id="{62D6FC5F-8842-4EDC-AB97-4033443A1714}"/>
            </a:ext>
          </a:extLst>
        </xdr:cNvPr>
        <xdr:cNvSpPr txBox="1"/>
      </xdr:nvSpPr>
      <xdr:spPr>
        <a:xfrm>
          <a:off x="3582044" y="1396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71138</xdr:rowOff>
    </xdr:from>
    <xdr:ext cx="405111" cy="259045"/>
    <xdr:sp macro="" textlink="">
      <xdr:nvSpPr>
        <xdr:cNvPr id="317" name="n_2aveValue【公営住宅】&#10;有形固定資産減価償却率">
          <a:extLst>
            <a:ext uri="{FF2B5EF4-FFF2-40B4-BE49-F238E27FC236}">
              <a16:creationId xmlns:a16="http://schemas.microsoft.com/office/drawing/2014/main" id="{5D3747BB-6D04-4CC7-8B13-2AD1C92DA1E0}"/>
            </a:ext>
          </a:extLst>
        </xdr:cNvPr>
        <xdr:cNvSpPr txBox="1"/>
      </xdr:nvSpPr>
      <xdr:spPr>
        <a:xfrm>
          <a:off x="2705744" y="1395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50182</xdr:rowOff>
    </xdr:from>
    <xdr:ext cx="405111" cy="259045"/>
    <xdr:sp macro="" textlink="">
      <xdr:nvSpPr>
        <xdr:cNvPr id="318" name="n_3aveValue【公営住宅】&#10;有形固定資産減価償却率">
          <a:extLst>
            <a:ext uri="{FF2B5EF4-FFF2-40B4-BE49-F238E27FC236}">
              <a16:creationId xmlns:a16="http://schemas.microsoft.com/office/drawing/2014/main" id="{0F2B05C4-E6D4-4557-BC8E-3B461BC67C16}"/>
            </a:ext>
          </a:extLst>
        </xdr:cNvPr>
        <xdr:cNvSpPr txBox="1"/>
      </xdr:nvSpPr>
      <xdr:spPr>
        <a:xfrm>
          <a:off x="1816744" y="1393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9" name="n_4aveValue【公営住宅】&#10;有形固定資産減価償却率">
          <a:extLst>
            <a:ext uri="{FF2B5EF4-FFF2-40B4-BE49-F238E27FC236}">
              <a16:creationId xmlns:a16="http://schemas.microsoft.com/office/drawing/2014/main" id="{D3D26215-C6E3-4B92-ADDC-CC4736A33E09}"/>
            </a:ext>
          </a:extLst>
        </xdr:cNvPr>
        <xdr:cNvSpPr txBox="1"/>
      </xdr:nvSpPr>
      <xdr:spPr>
        <a:xfrm>
          <a:off x="927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97172</xdr:rowOff>
    </xdr:from>
    <xdr:ext cx="405111" cy="259045"/>
    <xdr:sp macro="" textlink="">
      <xdr:nvSpPr>
        <xdr:cNvPr id="320" name="n_1mainValue【公営住宅】&#10;有形固定資産減価償却率">
          <a:extLst>
            <a:ext uri="{FF2B5EF4-FFF2-40B4-BE49-F238E27FC236}">
              <a16:creationId xmlns:a16="http://schemas.microsoft.com/office/drawing/2014/main" id="{1C76A35F-876A-4D05-A6FA-93C0994D0883}"/>
            </a:ext>
          </a:extLst>
        </xdr:cNvPr>
        <xdr:cNvSpPr txBox="1"/>
      </xdr:nvSpPr>
      <xdr:spPr>
        <a:xfrm>
          <a:off x="3582044" y="1467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47641</xdr:rowOff>
    </xdr:from>
    <xdr:ext cx="405111" cy="259045"/>
    <xdr:sp macro="" textlink="">
      <xdr:nvSpPr>
        <xdr:cNvPr id="321" name="n_2mainValue【公営住宅】&#10;有形固定資産減価償却率">
          <a:extLst>
            <a:ext uri="{FF2B5EF4-FFF2-40B4-BE49-F238E27FC236}">
              <a16:creationId xmlns:a16="http://schemas.microsoft.com/office/drawing/2014/main" id="{B3D532E3-8AA4-4602-AF60-3E570F09EA89}"/>
            </a:ext>
          </a:extLst>
        </xdr:cNvPr>
        <xdr:cNvSpPr txBox="1"/>
      </xdr:nvSpPr>
      <xdr:spPr>
        <a:xfrm>
          <a:off x="2705744" y="14620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158132</xdr:rowOff>
    </xdr:from>
    <xdr:ext cx="405111" cy="259045"/>
    <xdr:sp macro="" textlink="">
      <xdr:nvSpPr>
        <xdr:cNvPr id="322" name="n_3mainValue【公営住宅】&#10;有形固定資産減価償却率">
          <a:extLst>
            <a:ext uri="{FF2B5EF4-FFF2-40B4-BE49-F238E27FC236}">
              <a16:creationId xmlns:a16="http://schemas.microsoft.com/office/drawing/2014/main" id="{C01E78F7-0637-4E66-AC7C-D50BA93E7394}"/>
            </a:ext>
          </a:extLst>
        </xdr:cNvPr>
        <xdr:cNvSpPr txBox="1"/>
      </xdr:nvSpPr>
      <xdr:spPr>
        <a:xfrm>
          <a:off x="1816744" y="1455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97172</xdr:rowOff>
    </xdr:from>
    <xdr:ext cx="405111" cy="259045"/>
    <xdr:sp macro="" textlink="">
      <xdr:nvSpPr>
        <xdr:cNvPr id="323" name="n_4mainValue【公営住宅】&#10;有形固定資産減価償却率">
          <a:extLst>
            <a:ext uri="{FF2B5EF4-FFF2-40B4-BE49-F238E27FC236}">
              <a16:creationId xmlns:a16="http://schemas.microsoft.com/office/drawing/2014/main" id="{7C6C06E8-30D2-43D2-AADD-3A3D0FBC4A33}"/>
            </a:ext>
          </a:extLst>
        </xdr:cNvPr>
        <xdr:cNvSpPr txBox="1"/>
      </xdr:nvSpPr>
      <xdr:spPr>
        <a:xfrm>
          <a:off x="927744" y="1449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81BCEAFB-2255-41B7-BA18-C74D6EDBDEB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95D5CC6-05A1-4500-A3B9-83A9E725C64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FE9E660-6582-43A6-9310-CCCAC406779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98AAEF0C-642F-49F2-A4CD-738ECC83597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433236DC-D0B2-45DB-81E8-7EC182C9A9E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BED7EDA8-8DE4-432D-B570-7A64031529E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8C70CC1F-BF53-4CC0-A5E6-D94E5DC982A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5BC1E3D7-67C4-4D7C-9AAC-0931C7A6F7C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3E0E4C51-FD9B-4F56-82B3-1FF5BB89882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4B13A70-3552-4CC8-97F8-52DF99406EE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074C5E47-5D64-41FC-B49A-D306B412500D}"/>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ADBAC50C-203B-49EB-9338-4689CEC927B5}"/>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CCB9FBA9-44D3-44CD-AB8F-8FBCAF2E747D}"/>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B4CA77B0-9FE0-42CA-AB36-A648E4597D55}"/>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D13DD68A-A621-45FD-9ED0-8E3A7EFFC863}"/>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5622FE10-A7BC-4BB7-A851-571CDC180D87}"/>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AD592F4E-8022-42CE-84D6-7F28A933DAF8}"/>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B89156BA-211F-45E9-9210-B34E819E321A}"/>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6FAA7D6E-8AFE-4CFA-8872-226B981BC222}"/>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D782C24C-190C-44B9-A232-67C9915C437A}"/>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5A340B1E-68F1-4334-8B39-F3DAC2F57718}"/>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3A659B51-0225-4C25-AEC3-9F1D710068D5}"/>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4473A0CA-5F7F-4C9B-BEC8-60557F27C3C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123444</xdr:rowOff>
    </xdr:from>
    <xdr:to>
      <xdr:col>54</xdr:col>
      <xdr:colOff>189865</xdr:colOff>
      <xdr:row>86</xdr:row>
      <xdr:rowOff>107442</xdr:rowOff>
    </xdr:to>
    <xdr:cxnSp macro="">
      <xdr:nvCxnSpPr>
        <xdr:cNvPr id="347" name="直線コネクタ 346">
          <a:extLst>
            <a:ext uri="{FF2B5EF4-FFF2-40B4-BE49-F238E27FC236}">
              <a16:creationId xmlns:a16="http://schemas.microsoft.com/office/drawing/2014/main" id="{0AB836CD-F65C-4837-96A3-A1A6B5A6DEF2}"/>
            </a:ext>
          </a:extLst>
        </xdr:cNvPr>
        <xdr:cNvCxnSpPr/>
      </xdr:nvCxnSpPr>
      <xdr:spPr>
        <a:xfrm flipV="1">
          <a:off x="10476865" y="1332509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48" name="【公営住宅】&#10;一人当たり面積最小値テキスト">
          <a:extLst>
            <a:ext uri="{FF2B5EF4-FFF2-40B4-BE49-F238E27FC236}">
              <a16:creationId xmlns:a16="http://schemas.microsoft.com/office/drawing/2014/main" id="{5317DADC-E36D-454B-8AB4-82313F8A3A72}"/>
            </a:ext>
          </a:extLst>
        </xdr:cNvPr>
        <xdr:cNvSpPr txBox="1"/>
      </xdr:nvSpPr>
      <xdr:spPr>
        <a:xfrm>
          <a:off x="10515600" y="1485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49" name="直線コネクタ 348">
          <a:extLst>
            <a:ext uri="{FF2B5EF4-FFF2-40B4-BE49-F238E27FC236}">
              <a16:creationId xmlns:a16="http://schemas.microsoft.com/office/drawing/2014/main" id="{5B699110-0946-4961-AEAA-57B85F3D86A2}"/>
            </a:ext>
          </a:extLst>
        </xdr:cNvPr>
        <xdr:cNvCxnSpPr/>
      </xdr:nvCxnSpPr>
      <xdr:spPr>
        <a:xfrm>
          <a:off x="10388600" y="14852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70121</xdr:rowOff>
    </xdr:from>
    <xdr:ext cx="469744" cy="259045"/>
    <xdr:sp macro="" textlink="">
      <xdr:nvSpPr>
        <xdr:cNvPr id="350" name="【公営住宅】&#10;一人当たり面積最大値テキスト">
          <a:extLst>
            <a:ext uri="{FF2B5EF4-FFF2-40B4-BE49-F238E27FC236}">
              <a16:creationId xmlns:a16="http://schemas.microsoft.com/office/drawing/2014/main" id="{7D5D3AC3-BE5B-43DB-942A-1F978D04BF4D}"/>
            </a:ext>
          </a:extLst>
        </xdr:cNvPr>
        <xdr:cNvSpPr txBox="1"/>
      </xdr:nvSpPr>
      <xdr:spPr>
        <a:xfrm>
          <a:off x="10515600" y="13100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123444</xdr:rowOff>
    </xdr:from>
    <xdr:to>
      <xdr:col>55</xdr:col>
      <xdr:colOff>88900</xdr:colOff>
      <xdr:row>77</xdr:row>
      <xdr:rowOff>123444</xdr:rowOff>
    </xdr:to>
    <xdr:cxnSp macro="">
      <xdr:nvCxnSpPr>
        <xdr:cNvPr id="351" name="直線コネクタ 350">
          <a:extLst>
            <a:ext uri="{FF2B5EF4-FFF2-40B4-BE49-F238E27FC236}">
              <a16:creationId xmlns:a16="http://schemas.microsoft.com/office/drawing/2014/main" id="{34C8FAA9-CC18-426C-BFE8-26799F27C227}"/>
            </a:ext>
          </a:extLst>
        </xdr:cNvPr>
        <xdr:cNvCxnSpPr/>
      </xdr:nvCxnSpPr>
      <xdr:spPr>
        <a:xfrm>
          <a:off x="10388600" y="13325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46944</xdr:rowOff>
    </xdr:from>
    <xdr:ext cx="469744" cy="259045"/>
    <xdr:sp macro="" textlink="">
      <xdr:nvSpPr>
        <xdr:cNvPr id="352" name="【公営住宅】&#10;一人当たり面積平均値テキスト">
          <a:extLst>
            <a:ext uri="{FF2B5EF4-FFF2-40B4-BE49-F238E27FC236}">
              <a16:creationId xmlns:a16="http://schemas.microsoft.com/office/drawing/2014/main" id="{5DD21B4A-FF2D-4E3E-BFD8-EC584BD652BB}"/>
            </a:ext>
          </a:extLst>
        </xdr:cNvPr>
        <xdr:cNvSpPr txBox="1"/>
      </xdr:nvSpPr>
      <xdr:spPr>
        <a:xfrm>
          <a:off x="10515600" y="14277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24067</xdr:rowOff>
    </xdr:from>
    <xdr:to>
      <xdr:col>55</xdr:col>
      <xdr:colOff>50800</xdr:colOff>
      <xdr:row>84</xdr:row>
      <xdr:rowOff>125667</xdr:rowOff>
    </xdr:to>
    <xdr:sp macro="" textlink="">
      <xdr:nvSpPr>
        <xdr:cNvPr id="353" name="フローチャート: 判断 352">
          <a:extLst>
            <a:ext uri="{FF2B5EF4-FFF2-40B4-BE49-F238E27FC236}">
              <a16:creationId xmlns:a16="http://schemas.microsoft.com/office/drawing/2014/main" id="{BDE66ABD-3B20-4452-8DD7-D5BA48F2E0CD}"/>
            </a:ext>
          </a:extLst>
        </xdr:cNvPr>
        <xdr:cNvSpPr/>
      </xdr:nvSpPr>
      <xdr:spPr>
        <a:xfrm>
          <a:off x="10426700" y="14425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36640</xdr:rowOff>
    </xdr:from>
    <xdr:to>
      <xdr:col>50</xdr:col>
      <xdr:colOff>165100</xdr:colOff>
      <xdr:row>84</xdr:row>
      <xdr:rowOff>138240</xdr:rowOff>
    </xdr:to>
    <xdr:sp macro="" textlink="">
      <xdr:nvSpPr>
        <xdr:cNvPr id="354" name="フローチャート: 判断 353">
          <a:extLst>
            <a:ext uri="{FF2B5EF4-FFF2-40B4-BE49-F238E27FC236}">
              <a16:creationId xmlns:a16="http://schemas.microsoft.com/office/drawing/2014/main" id="{3B63FEE6-DF6D-4CBC-8E6B-41059621C6FD}"/>
            </a:ext>
          </a:extLst>
        </xdr:cNvPr>
        <xdr:cNvSpPr/>
      </xdr:nvSpPr>
      <xdr:spPr>
        <a:xfrm>
          <a:off x="9588500" y="1443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33782</xdr:rowOff>
    </xdr:from>
    <xdr:to>
      <xdr:col>46</xdr:col>
      <xdr:colOff>38100</xdr:colOff>
      <xdr:row>84</xdr:row>
      <xdr:rowOff>135382</xdr:rowOff>
    </xdr:to>
    <xdr:sp macro="" textlink="">
      <xdr:nvSpPr>
        <xdr:cNvPr id="355" name="フローチャート: 判断 354">
          <a:extLst>
            <a:ext uri="{FF2B5EF4-FFF2-40B4-BE49-F238E27FC236}">
              <a16:creationId xmlns:a16="http://schemas.microsoft.com/office/drawing/2014/main" id="{F5549EAE-DC0D-488A-B43B-B9580567FCF2}"/>
            </a:ext>
          </a:extLst>
        </xdr:cNvPr>
        <xdr:cNvSpPr/>
      </xdr:nvSpPr>
      <xdr:spPr>
        <a:xfrm>
          <a:off x="8699500" y="14435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36258</xdr:rowOff>
    </xdr:from>
    <xdr:to>
      <xdr:col>41</xdr:col>
      <xdr:colOff>101600</xdr:colOff>
      <xdr:row>84</xdr:row>
      <xdr:rowOff>137858</xdr:rowOff>
    </xdr:to>
    <xdr:sp macro="" textlink="">
      <xdr:nvSpPr>
        <xdr:cNvPr id="356" name="フローチャート: 判断 355">
          <a:extLst>
            <a:ext uri="{FF2B5EF4-FFF2-40B4-BE49-F238E27FC236}">
              <a16:creationId xmlns:a16="http://schemas.microsoft.com/office/drawing/2014/main" id="{D2DFAD7A-7377-4A2D-AAF5-FB4A4ACDB5F4}"/>
            </a:ext>
          </a:extLst>
        </xdr:cNvPr>
        <xdr:cNvSpPr/>
      </xdr:nvSpPr>
      <xdr:spPr>
        <a:xfrm>
          <a:off x="7810500" y="14438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129412</xdr:rowOff>
    </xdr:from>
    <xdr:to>
      <xdr:col>36</xdr:col>
      <xdr:colOff>165100</xdr:colOff>
      <xdr:row>85</xdr:row>
      <xdr:rowOff>59562</xdr:rowOff>
    </xdr:to>
    <xdr:sp macro="" textlink="">
      <xdr:nvSpPr>
        <xdr:cNvPr id="357" name="フローチャート: 判断 356">
          <a:extLst>
            <a:ext uri="{FF2B5EF4-FFF2-40B4-BE49-F238E27FC236}">
              <a16:creationId xmlns:a16="http://schemas.microsoft.com/office/drawing/2014/main" id="{7648DBD0-4CB0-41A4-8F95-101E850F7768}"/>
            </a:ext>
          </a:extLst>
        </xdr:cNvPr>
        <xdr:cNvSpPr/>
      </xdr:nvSpPr>
      <xdr:spPr>
        <a:xfrm>
          <a:off x="6921500" y="14531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D60FD067-278B-4C6A-B3DE-D5392DCEAC5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18CD871B-6283-4F9B-8B04-5FD637ADD55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530573C3-B262-4FF6-BA64-840BE2BE5A1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38D397DC-6E54-455C-9033-95D52EA911A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1BB94D0-5070-4891-B1BD-74F0F82FB4B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171323</xdr:rowOff>
    </xdr:from>
    <xdr:to>
      <xdr:col>55</xdr:col>
      <xdr:colOff>50800</xdr:colOff>
      <xdr:row>85</xdr:row>
      <xdr:rowOff>101473</xdr:rowOff>
    </xdr:to>
    <xdr:sp macro="" textlink="">
      <xdr:nvSpPr>
        <xdr:cNvPr id="363" name="楕円 362">
          <a:extLst>
            <a:ext uri="{FF2B5EF4-FFF2-40B4-BE49-F238E27FC236}">
              <a16:creationId xmlns:a16="http://schemas.microsoft.com/office/drawing/2014/main" id="{91DCF490-BBC6-482F-A02B-AE70B8619391}"/>
            </a:ext>
          </a:extLst>
        </xdr:cNvPr>
        <xdr:cNvSpPr/>
      </xdr:nvSpPr>
      <xdr:spPr>
        <a:xfrm>
          <a:off x="10426700" y="1457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149750</xdr:rowOff>
    </xdr:from>
    <xdr:ext cx="469744" cy="259045"/>
    <xdr:sp macro="" textlink="">
      <xdr:nvSpPr>
        <xdr:cNvPr id="364" name="【公営住宅】&#10;一人当たり面積該当値テキスト">
          <a:extLst>
            <a:ext uri="{FF2B5EF4-FFF2-40B4-BE49-F238E27FC236}">
              <a16:creationId xmlns:a16="http://schemas.microsoft.com/office/drawing/2014/main" id="{5A2E4654-BE79-45D9-98DD-63849AF2D412}"/>
            </a:ext>
          </a:extLst>
        </xdr:cNvPr>
        <xdr:cNvSpPr txBox="1"/>
      </xdr:nvSpPr>
      <xdr:spPr>
        <a:xfrm>
          <a:off x="10515600" y="14551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5587</xdr:rowOff>
    </xdr:from>
    <xdr:to>
      <xdr:col>50</xdr:col>
      <xdr:colOff>165100</xdr:colOff>
      <xdr:row>85</xdr:row>
      <xdr:rowOff>107187</xdr:rowOff>
    </xdr:to>
    <xdr:sp macro="" textlink="">
      <xdr:nvSpPr>
        <xdr:cNvPr id="365" name="楕円 364">
          <a:extLst>
            <a:ext uri="{FF2B5EF4-FFF2-40B4-BE49-F238E27FC236}">
              <a16:creationId xmlns:a16="http://schemas.microsoft.com/office/drawing/2014/main" id="{6DC87DBB-AE87-4F6E-B2C5-5174E3590D2B}"/>
            </a:ext>
          </a:extLst>
        </xdr:cNvPr>
        <xdr:cNvSpPr/>
      </xdr:nvSpPr>
      <xdr:spPr>
        <a:xfrm>
          <a:off x="9588500" y="1457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50673</xdr:rowOff>
    </xdr:from>
    <xdr:to>
      <xdr:col>55</xdr:col>
      <xdr:colOff>0</xdr:colOff>
      <xdr:row>85</xdr:row>
      <xdr:rowOff>56387</xdr:rowOff>
    </xdr:to>
    <xdr:cxnSp macro="">
      <xdr:nvCxnSpPr>
        <xdr:cNvPr id="366" name="直線コネクタ 365">
          <a:extLst>
            <a:ext uri="{FF2B5EF4-FFF2-40B4-BE49-F238E27FC236}">
              <a16:creationId xmlns:a16="http://schemas.microsoft.com/office/drawing/2014/main" id="{FBBFF71D-7DCC-4054-BDE7-872D1355CEA0}"/>
            </a:ext>
          </a:extLst>
        </xdr:cNvPr>
        <xdr:cNvCxnSpPr/>
      </xdr:nvCxnSpPr>
      <xdr:spPr>
        <a:xfrm flipV="1">
          <a:off x="9639300" y="14623923"/>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12064</xdr:rowOff>
    </xdr:from>
    <xdr:to>
      <xdr:col>46</xdr:col>
      <xdr:colOff>38100</xdr:colOff>
      <xdr:row>85</xdr:row>
      <xdr:rowOff>113664</xdr:rowOff>
    </xdr:to>
    <xdr:sp macro="" textlink="">
      <xdr:nvSpPr>
        <xdr:cNvPr id="367" name="楕円 366">
          <a:extLst>
            <a:ext uri="{FF2B5EF4-FFF2-40B4-BE49-F238E27FC236}">
              <a16:creationId xmlns:a16="http://schemas.microsoft.com/office/drawing/2014/main" id="{D8A93166-7D63-48C9-8C71-4F74A6A25CB2}"/>
            </a:ext>
          </a:extLst>
        </xdr:cNvPr>
        <xdr:cNvSpPr/>
      </xdr:nvSpPr>
      <xdr:spPr>
        <a:xfrm>
          <a:off x="8699500" y="14585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56387</xdr:rowOff>
    </xdr:from>
    <xdr:to>
      <xdr:col>50</xdr:col>
      <xdr:colOff>114300</xdr:colOff>
      <xdr:row>85</xdr:row>
      <xdr:rowOff>62864</xdr:rowOff>
    </xdr:to>
    <xdr:cxnSp macro="">
      <xdr:nvCxnSpPr>
        <xdr:cNvPr id="368" name="直線コネクタ 367">
          <a:extLst>
            <a:ext uri="{FF2B5EF4-FFF2-40B4-BE49-F238E27FC236}">
              <a16:creationId xmlns:a16="http://schemas.microsoft.com/office/drawing/2014/main" id="{3449F8EA-789E-41CF-ADE1-04A6AF39AFD5}"/>
            </a:ext>
          </a:extLst>
        </xdr:cNvPr>
        <xdr:cNvCxnSpPr/>
      </xdr:nvCxnSpPr>
      <xdr:spPr>
        <a:xfrm flipV="1">
          <a:off x="8750300" y="14629637"/>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15112</xdr:rowOff>
    </xdr:from>
    <xdr:to>
      <xdr:col>41</xdr:col>
      <xdr:colOff>101600</xdr:colOff>
      <xdr:row>85</xdr:row>
      <xdr:rowOff>116712</xdr:rowOff>
    </xdr:to>
    <xdr:sp macro="" textlink="">
      <xdr:nvSpPr>
        <xdr:cNvPr id="369" name="楕円 368">
          <a:extLst>
            <a:ext uri="{FF2B5EF4-FFF2-40B4-BE49-F238E27FC236}">
              <a16:creationId xmlns:a16="http://schemas.microsoft.com/office/drawing/2014/main" id="{21CD5A5A-F240-429E-BBF6-DA286261C8EC}"/>
            </a:ext>
          </a:extLst>
        </xdr:cNvPr>
        <xdr:cNvSpPr/>
      </xdr:nvSpPr>
      <xdr:spPr>
        <a:xfrm>
          <a:off x="7810500" y="14588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62864</xdr:rowOff>
    </xdr:from>
    <xdr:to>
      <xdr:col>45</xdr:col>
      <xdr:colOff>177800</xdr:colOff>
      <xdr:row>85</xdr:row>
      <xdr:rowOff>65912</xdr:rowOff>
    </xdr:to>
    <xdr:cxnSp macro="">
      <xdr:nvCxnSpPr>
        <xdr:cNvPr id="370" name="直線コネクタ 369">
          <a:extLst>
            <a:ext uri="{FF2B5EF4-FFF2-40B4-BE49-F238E27FC236}">
              <a16:creationId xmlns:a16="http://schemas.microsoft.com/office/drawing/2014/main" id="{E4887DBF-D4F0-4EE9-BA1A-1B05A9C710A6}"/>
            </a:ext>
          </a:extLst>
        </xdr:cNvPr>
        <xdr:cNvCxnSpPr/>
      </xdr:nvCxnSpPr>
      <xdr:spPr>
        <a:xfrm flipV="1">
          <a:off x="7861300" y="14636114"/>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4826</xdr:rowOff>
    </xdr:from>
    <xdr:to>
      <xdr:col>36</xdr:col>
      <xdr:colOff>165100</xdr:colOff>
      <xdr:row>85</xdr:row>
      <xdr:rowOff>106426</xdr:rowOff>
    </xdr:to>
    <xdr:sp macro="" textlink="">
      <xdr:nvSpPr>
        <xdr:cNvPr id="371" name="楕円 370">
          <a:extLst>
            <a:ext uri="{FF2B5EF4-FFF2-40B4-BE49-F238E27FC236}">
              <a16:creationId xmlns:a16="http://schemas.microsoft.com/office/drawing/2014/main" id="{38457475-2AE8-4BE3-AFE9-E33045B51F7F}"/>
            </a:ext>
          </a:extLst>
        </xdr:cNvPr>
        <xdr:cNvSpPr/>
      </xdr:nvSpPr>
      <xdr:spPr>
        <a:xfrm>
          <a:off x="6921500" y="1457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55626</xdr:rowOff>
    </xdr:from>
    <xdr:to>
      <xdr:col>41</xdr:col>
      <xdr:colOff>50800</xdr:colOff>
      <xdr:row>85</xdr:row>
      <xdr:rowOff>65912</xdr:rowOff>
    </xdr:to>
    <xdr:cxnSp macro="">
      <xdr:nvCxnSpPr>
        <xdr:cNvPr id="372" name="直線コネクタ 371">
          <a:extLst>
            <a:ext uri="{FF2B5EF4-FFF2-40B4-BE49-F238E27FC236}">
              <a16:creationId xmlns:a16="http://schemas.microsoft.com/office/drawing/2014/main" id="{3B31EAE0-01AE-47F4-B5ED-4E0D4A0F0C6E}"/>
            </a:ext>
          </a:extLst>
        </xdr:cNvPr>
        <xdr:cNvCxnSpPr/>
      </xdr:nvCxnSpPr>
      <xdr:spPr>
        <a:xfrm>
          <a:off x="6972300" y="14628876"/>
          <a:ext cx="889000" cy="10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154767</xdr:rowOff>
    </xdr:from>
    <xdr:ext cx="469744" cy="259045"/>
    <xdr:sp macro="" textlink="">
      <xdr:nvSpPr>
        <xdr:cNvPr id="373" name="n_1aveValue【公営住宅】&#10;一人当たり面積">
          <a:extLst>
            <a:ext uri="{FF2B5EF4-FFF2-40B4-BE49-F238E27FC236}">
              <a16:creationId xmlns:a16="http://schemas.microsoft.com/office/drawing/2014/main" id="{4B5C463B-277C-4070-90C8-49FD56A4A61B}"/>
            </a:ext>
          </a:extLst>
        </xdr:cNvPr>
        <xdr:cNvSpPr txBox="1"/>
      </xdr:nvSpPr>
      <xdr:spPr>
        <a:xfrm>
          <a:off x="9391727" y="1421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151909</xdr:rowOff>
    </xdr:from>
    <xdr:ext cx="469744" cy="259045"/>
    <xdr:sp macro="" textlink="">
      <xdr:nvSpPr>
        <xdr:cNvPr id="374" name="n_2aveValue【公営住宅】&#10;一人当たり面積">
          <a:extLst>
            <a:ext uri="{FF2B5EF4-FFF2-40B4-BE49-F238E27FC236}">
              <a16:creationId xmlns:a16="http://schemas.microsoft.com/office/drawing/2014/main" id="{69B285F4-1D4B-451E-A23F-479121B4FF2B}"/>
            </a:ext>
          </a:extLst>
        </xdr:cNvPr>
        <xdr:cNvSpPr txBox="1"/>
      </xdr:nvSpPr>
      <xdr:spPr>
        <a:xfrm>
          <a:off x="8515427" y="14210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154385</xdr:rowOff>
    </xdr:from>
    <xdr:ext cx="469744" cy="259045"/>
    <xdr:sp macro="" textlink="">
      <xdr:nvSpPr>
        <xdr:cNvPr id="375" name="n_3aveValue【公営住宅】&#10;一人当たり面積">
          <a:extLst>
            <a:ext uri="{FF2B5EF4-FFF2-40B4-BE49-F238E27FC236}">
              <a16:creationId xmlns:a16="http://schemas.microsoft.com/office/drawing/2014/main" id="{B13891B7-9569-49A0-A6D8-411A5A5395BB}"/>
            </a:ext>
          </a:extLst>
        </xdr:cNvPr>
        <xdr:cNvSpPr txBox="1"/>
      </xdr:nvSpPr>
      <xdr:spPr>
        <a:xfrm>
          <a:off x="7626427" y="14213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76089</xdr:rowOff>
    </xdr:from>
    <xdr:ext cx="469744" cy="259045"/>
    <xdr:sp macro="" textlink="">
      <xdr:nvSpPr>
        <xdr:cNvPr id="376" name="n_4aveValue【公営住宅】&#10;一人当たり面積">
          <a:extLst>
            <a:ext uri="{FF2B5EF4-FFF2-40B4-BE49-F238E27FC236}">
              <a16:creationId xmlns:a16="http://schemas.microsoft.com/office/drawing/2014/main" id="{36617A80-CF0D-4513-8EA5-3D24F249F9E3}"/>
            </a:ext>
          </a:extLst>
        </xdr:cNvPr>
        <xdr:cNvSpPr txBox="1"/>
      </xdr:nvSpPr>
      <xdr:spPr>
        <a:xfrm>
          <a:off x="6737427" y="14306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98314</xdr:rowOff>
    </xdr:from>
    <xdr:ext cx="469744" cy="259045"/>
    <xdr:sp macro="" textlink="">
      <xdr:nvSpPr>
        <xdr:cNvPr id="377" name="n_1mainValue【公営住宅】&#10;一人当たり面積">
          <a:extLst>
            <a:ext uri="{FF2B5EF4-FFF2-40B4-BE49-F238E27FC236}">
              <a16:creationId xmlns:a16="http://schemas.microsoft.com/office/drawing/2014/main" id="{437B3D5D-8CCB-4C99-991C-58F2E8D94030}"/>
            </a:ext>
          </a:extLst>
        </xdr:cNvPr>
        <xdr:cNvSpPr txBox="1"/>
      </xdr:nvSpPr>
      <xdr:spPr>
        <a:xfrm>
          <a:off x="9391727" y="14671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104791</xdr:rowOff>
    </xdr:from>
    <xdr:ext cx="469744" cy="259045"/>
    <xdr:sp macro="" textlink="">
      <xdr:nvSpPr>
        <xdr:cNvPr id="378" name="n_2mainValue【公営住宅】&#10;一人当たり面積">
          <a:extLst>
            <a:ext uri="{FF2B5EF4-FFF2-40B4-BE49-F238E27FC236}">
              <a16:creationId xmlns:a16="http://schemas.microsoft.com/office/drawing/2014/main" id="{BB07497B-5725-45B5-8E7A-69286283F38A}"/>
            </a:ext>
          </a:extLst>
        </xdr:cNvPr>
        <xdr:cNvSpPr txBox="1"/>
      </xdr:nvSpPr>
      <xdr:spPr>
        <a:xfrm>
          <a:off x="8515427" y="14678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107839</xdr:rowOff>
    </xdr:from>
    <xdr:ext cx="469744" cy="259045"/>
    <xdr:sp macro="" textlink="">
      <xdr:nvSpPr>
        <xdr:cNvPr id="379" name="n_3mainValue【公営住宅】&#10;一人当たり面積">
          <a:extLst>
            <a:ext uri="{FF2B5EF4-FFF2-40B4-BE49-F238E27FC236}">
              <a16:creationId xmlns:a16="http://schemas.microsoft.com/office/drawing/2014/main" id="{D6EB1AE0-177E-4FD9-A964-4F04FDBD3FB8}"/>
            </a:ext>
          </a:extLst>
        </xdr:cNvPr>
        <xdr:cNvSpPr txBox="1"/>
      </xdr:nvSpPr>
      <xdr:spPr>
        <a:xfrm>
          <a:off x="7626427" y="14681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97553</xdr:rowOff>
    </xdr:from>
    <xdr:ext cx="469744" cy="259045"/>
    <xdr:sp macro="" textlink="">
      <xdr:nvSpPr>
        <xdr:cNvPr id="380" name="n_4mainValue【公営住宅】&#10;一人当たり面積">
          <a:extLst>
            <a:ext uri="{FF2B5EF4-FFF2-40B4-BE49-F238E27FC236}">
              <a16:creationId xmlns:a16="http://schemas.microsoft.com/office/drawing/2014/main" id="{86C48316-D148-442C-9242-FC050E21589E}"/>
            </a:ext>
          </a:extLst>
        </xdr:cNvPr>
        <xdr:cNvSpPr txBox="1"/>
      </xdr:nvSpPr>
      <xdr:spPr>
        <a:xfrm>
          <a:off x="6737427" y="14670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E29B4C6C-BEBD-4AD0-B5F4-58A4139FBC8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D7ABB347-AB5A-4CCD-89AA-2DAE0FD2D63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E9092090-5FB7-4F0F-8D68-0DAA7A06E3C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FE06DAC8-614A-4522-B477-6826153BD09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4780F3D4-9B3B-486E-91CD-39F654E90A0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AA41B441-22C6-4224-BC5F-B335AA7E1D4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70C4339A-DD10-4A99-BE2D-E4D7A20073F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B9FCFD9C-1DFE-4E8D-B70E-C0C6BB4EDA12}"/>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78B77615-5480-413E-9C11-31A8908C3F7A}"/>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7737C2EA-E424-48B3-9649-BF20591FCB64}"/>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E3B15ED4-AD5F-4B98-B403-EE1FBB23D20A}"/>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2" name="直線コネクタ 391">
          <a:extLst>
            <a:ext uri="{FF2B5EF4-FFF2-40B4-BE49-F238E27FC236}">
              <a16:creationId xmlns:a16="http://schemas.microsoft.com/office/drawing/2014/main" id="{2AB5E569-BC2F-4E23-AD21-88EF7BD7CE1E}"/>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3" name="テキスト ボックス 392">
          <a:extLst>
            <a:ext uri="{FF2B5EF4-FFF2-40B4-BE49-F238E27FC236}">
              <a16:creationId xmlns:a16="http://schemas.microsoft.com/office/drawing/2014/main" id="{121C9A02-43AB-4CA5-A088-7DDF760FA1E4}"/>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4" name="直線コネクタ 393">
          <a:extLst>
            <a:ext uri="{FF2B5EF4-FFF2-40B4-BE49-F238E27FC236}">
              <a16:creationId xmlns:a16="http://schemas.microsoft.com/office/drawing/2014/main" id="{D82457D8-1D7F-47BB-8CB4-A06AE603B274}"/>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5" name="テキスト ボックス 394">
          <a:extLst>
            <a:ext uri="{FF2B5EF4-FFF2-40B4-BE49-F238E27FC236}">
              <a16:creationId xmlns:a16="http://schemas.microsoft.com/office/drawing/2014/main" id="{E756F1C1-364A-4385-B578-39A7689F7A3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6" name="直線コネクタ 395">
          <a:extLst>
            <a:ext uri="{FF2B5EF4-FFF2-40B4-BE49-F238E27FC236}">
              <a16:creationId xmlns:a16="http://schemas.microsoft.com/office/drawing/2014/main" id="{D8F8E49F-0A91-4BFD-AFE0-790249EAF4EF}"/>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7" name="テキスト ボックス 396">
          <a:extLst>
            <a:ext uri="{FF2B5EF4-FFF2-40B4-BE49-F238E27FC236}">
              <a16:creationId xmlns:a16="http://schemas.microsoft.com/office/drawing/2014/main" id="{A30583B0-6464-43AC-B006-2458C810D771}"/>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8" name="直線コネクタ 397">
          <a:extLst>
            <a:ext uri="{FF2B5EF4-FFF2-40B4-BE49-F238E27FC236}">
              <a16:creationId xmlns:a16="http://schemas.microsoft.com/office/drawing/2014/main" id="{1FA86BEA-1229-4786-9A30-E73D71E5198D}"/>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9" name="テキスト ボックス 398">
          <a:extLst>
            <a:ext uri="{FF2B5EF4-FFF2-40B4-BE49-F238E27FC236}">
              <a16:creationId xmlns:a16="http://schemas.microsoft.com/office/drawing/2014/main" id="{8D3F69E8-170A-40ED-A07A-2930EB4A6E3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0" name="直線コネクタ 399">
          <a:extLst>
            <a:ext uri="{FF2B5EF4-FFF2-40B4-BE49-F238E27FC236}">
              <a16:creationId xmlns:a16="http://schemas.microsoft.com/office/drawing/2014/main" id="{0C8F44ED-0B6C-46AB-B100-8FFD1E88A438}"/>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1" name="テキスト ボックス 400">
          <a:extLst>
            <a:ext uri="{FF2B5EF4-FFF2-40B4-BE49-F238E27FC236}">
              <a16:creationId xmlns:a16="http://schemas.microsoft.com/office/drawing/2014/main" id="{9D71AC88-3AB9-4554-BD2D-61766C903BF3}"/>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2" name="直線コネクタ 401">
          <a:extLst>
            <a:ext uri="{FF2B5EF4-FFF2-40B4-BE49-F238E27FC236}">
              <a16:creationId xmlns:a16="http://schemas.microsoft.com/office/drawing/2014/main" id="{3DF12A5D-45CD-434B-826E-30B20BC63127}"/>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3" name="テキスト ボックス 402">
          <a:extLst>
            <a:ext uri="{FF2B5EF4-FFF2-40B4-BE49-F238E27FC236}">
              <a16:creationId xmlns:a16="http://schemas.microsoft.com/office/drawing/2014/main" id="{EFC4F8EE-9537-4DA4-8347-506147E2141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4" name="直線コネクタ 403">
          <a:extLst>
            <a:ext uri="{FF2B5EF4-FFF2-40B4-BE49-F238E27FC236}">
              <a16:creationId xmlns:a16="http://schemas.microsoft.com/office/drawing/2014/main" id="{13F348CA-092C-4FD1-A5FF-D4D56CA9EDB3}"/>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5" name="【港湾・漁港】&#10;有形固定資産減価償却率グラフ枠">
          <a:extLst>
            <a:ext uri="{FF2B5EF4-FFF2-40B4-BE49-F238E27FC236}">
              <a16:creationId xmlns:a16="http://schemas.microsoft.com/office/drawing/2014/main" id="{5DF90254-4150-4407-B5CD-347787F4ECF1}"/>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156211</xdr:rowOff>
    </xdr:from>
    <xdr:to>
      <xdr:col>24</xdr:col>
      <xdr:colOff>62865</xdr:colOff>
      <xdr:row>108</xdr:row>
      <xdr:rowOff>128451</xdr:rowOff>
    </xdr:to>
    <xdr:cxnSp macro="">
      <xdr:nvCxnSpPr>
        <xdr:cNvPr id="406" name="直線コネクタ 405">
          <a:extLst>
            <a:ext uri="{FF2B5EF4-FFF2-40B4-BE49-F238E27FC236}">
              <a16:creationId xmlns:a16="http://schemas.microsoft.com/office/drawing/2014/main" id="{318981FF-6A3B-4565-9121-1F55EF7822EA}"/>
            </a:ext>
          </a:extLst>
        </xdr:cNvPr>
        <xdr:cNvCxnSpPr/>
      </xdr:nvCxnSpPr>
      <xdr:spPr>
        <a:xfrm flipV="1">
          <a:off x="4634865" y="17301211"/>
          <a:ext cx="0" cy="1343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132278</xdr:rowOff>
    </xdr:from>
    <xdr:ext cx="405111" cy="259045"/>
    <xdr:sp macro="" textlink="">
      <xdr:nvSpPr>
        <xdr:cNvPr id="407" name="【港湾・漁港】&#10;有形固定資産減価償却率最小値テキスト">
          <a:extLst>
            <a:ext uri="{FF2B5EF4-FFF2-40B4-BE49-F238E27FC236}">
              <a16:creationId xmlns:a16="http://schemas.microsoft.com/office/drawing/2014/main" id="{55AE48EE-9985-4EC6-99CF-7EA89D522E88}"/>
            </a:ext>
          </a:extLst>
        </xdr:cNvPr>
        <xdr:cNvSpPr txBox="1"/>
      </xdr:nvSpPr>
      <xdr:spPr>
        <a:xfrm>
          <a:off x="4673600" y="18648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128451</xdr:rowOff>
    </xdr:from>
    <xdr:to>
      <xdr:col>24</xdr:col>
      <xdr:colOff>152400</xdr:colOff>
      <xdr:row>108</xdr:row>
      <xdr:rowOff>128451</xdr:rowOff>
    </xdr:to>
    <xdr:cxnSp macro="">
      <xdr:nvCxnSpPr>
        <xdr:cNvPr id="408" name="直線コネクタ 407">
          <a:extLst>
            <a:ext uri="{FF2B5EF4-FFF2-40B4-BE49-F238E27FC236}">
              <a16:creationId xmlns:a16="http://schemas.microsoft.com/office/drawing/2014/main" id="{51DBED21-4F64-4EA2-B9E2-5C908B64F611}"/>
            </a:ext>
          </a:extLst>
        </xdr:cNvPr>
        <xdr:cNvCxnSpPr/>
      </xdr:nvCxnSpPr>
      <xdr:spPr>
        <a:xfrm>
          <a:off x="4546600" y="18645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102888</xdr:rowOff>
    </xdr:from>
    <xdr:ext cx="405111" cy="259045"/>
    <xdr:sp macro="" textlink="">
      <xdr:nvSpPr>
        <xdr:cNvPr id="409" name="【港湾・漁港】&#10;有形固定資産減価償却率最大値テキスト">
          <a:extLst>
            <a:ext uri="{FF2B5EF4-FFF2-40B4-BE49-F238E27FC236}">
              <a16:creationId xmlns:a16="http://schemas.microsoft.com/office/drawing/2014/main" id="{CC11382C-E9F5-4B51-9516-AAFEC57419C4}"/>
            </a:ext>
          </a:extLst>
        </xdr:cNvPr>
        <xdr:cNvSpPr txBox="1"/>
      </xdr:nvSpPr>
      <xdr:spPr>
        <a:xfrm>
          <a:off x="4673600" y="17076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156211</xdr:rowOff>
    </xdr:from>
    <xdr:to>
      <xdr:col>24</xdr:col>
      <xdr:colOff>152400</xdr:colOff>
      <xdr:row>100</xdr:row>
      <xdr:rowOff>156211</xdr:rowOff>
    </xdr:to>
    <xdr:cxnSp macro="">
      <xdr:nvCxnSpPr>
        <xdr:cNvPr id="410" name="直線コネクタ 409">
          <a:extLst>
            <a:ext uri="{FF2B5EF4-FFF2-40B4-BE49-F238E27FC236}">
              <a16:creationId xmlns:a16="http://schemas.microsoft.com/office/drawing/2014/main" id="{C9B1C0E8-8369-4D69-A0BA-FC10F5BFF041}"/>
            </a:ext>
          </a:extLst>
        </xdr:cNvPr>
        <xdr:cNvCxnSpPr/>
      </xdr:nvCxnSpPr>
      <xdr:spPr>
        <a:xfrm>
          <a:off x="4546600" y="1730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25054</xdr:rowOff>
    </xdr:from>
    <xdr:ext cx="405111" cy="259045"/>
    <xdr:sp macro="" textlink="">
      <xdr:nvSpPr>
        <xdr:cNvPr id="411" name="【港湾・漁港】&#10;有形固定資産減価償却率平均値テキスト">
          <a:extLst>
            <a:ext uri="{FF2B5EF4-FFF2-40B4-BE49-F238E27FC236}">
              <a16:creationId xmlns:a16="http://schemas.microsoft.com/office/drawing/2014/main" id="{2294F5CA-0AC6-4DB4-BE65-1753BB587D16}"/>
            </a:ext>
          </a:extLst>
        </xdr:cNvPr>
        <xdr:cNvSpPr txBox="1"/>
      </xdr:nvSpPr>
      <xdr:spPr>
        <a:xfrm>
          <a:off x="4673600" y="180273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46627</xdr:rowOff>
    </xdr:from>
    <xdr:to>
      <xdr:col>24</xdr:col>
      <xdr:colOff>114300</xdr:colOff>
      <xdr:row>105</xdr:row>
      <xdr:rowOff>148227</xdr:rowOff>
    </xdr:to>
    <xdr:sp macro="" textlink="">
      <xdr:nvSpPr>
        <xdr:cNvPr id="412" name="フローチャート: 判断 411">
          <a:extLst>
            <a:ext uri="{FF2B5EF4-FFF2-40B4-BE49-F238E27FC236}">
              <a16:creationId xmlns:a16="http://schemas.microsoft.com/office/drawing/2014/main" id="{9F739B80-2D26-4BFD-96D8-98D8872D68CD}"/>
            </a:ext>
          </a:extLst>
        </xdr:cNvPr>
        <xdr:cNvSpPr/>
      </xdr:nvSpPr>
      <xdr:spPr>
        <a:xfrm>
          <a:off x="4584700" y="1804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46627</xdr:rowOff>
    </xdr:from>
    <xdr:to>
      <xdr:col>20</xdr:col>
      <xdr:colOff>38100</xdr:colOff>
      <xdr:row>105</xdr:row>
      <xdr:rowOff>148227</xdr:rowOff>
    </xdr:to>
    <xdr:sp macro="" textlink="">
      <xdr:nvSpPr>
        <xdr:cNvPr id="413" name="フローチャート: 判断 412">
          <a:extLst>
            <a:ext uri="{FF2B5EF4-FFF2-40B4-BE49-F238E27FC236}">
              <a16:creationId xmlns:a16="http://schemas.microsoft.com/office/drawing/2014/main" id="{020C1CDA-D968-4995-9A33-CF08BA9FF3C3}"/>
            </a:ext>
          </a:extLst>
        </xdr:cNvPr>
        <xdr:cNvSpPr/>
      </xdr:nvSpPr>
      <xdr:spPr>
        <a:xfrm>
          <a:off x="3746500" y="1804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162561</xdr:rowOff>
    </xdr:from>
    <xdr:to>
      <xdr:col>15</xdr:col>
      <xdr:colOff>101600</xdr:colOff>
      <xdr:row>105</xdr:row>
      <xdr:rowOff>92711</xdr:rowOff>
    </xdr:to>
    <xdr:sp macro="" textlink="">
      <xdr:nvSpPr>
        <xdr:cNvPr id="414" name="フローチャート: 判断 413">
          <a:extLst>
            <a:ext uri="{FF2B5EF4-FFF2-40B4-BE49-F238E27FC236}">
              <a16:creationId xmlns:a16="http://schemas.microsoft.com/office/drawing/2014/main" id="{A26A7099-1D87-4BB9-AC4D-17BBEB7AED67}"/>
            </a:ext>
          </a:extLst>
        </xdr:cNvPr>
        <xdr:cNvSpPr/>
      </xdr:nvSpPr>
      <xdr:spPr>
        <a:xfrm>
          <a:off x="2857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128270</xdr:rowOff>
    </xdr:from>
    <xdr:to>
      <xdr:col>10</xdr:col>
      <xdr:colOff>165100</xdr:colOff>
      <xdr:row>105</xdr:row>
      <xdr:rowOff>58420</xdr:rowOff>
    </xdr:to>
    <xdr:sp macro="" textlink="">
      <xdr:nvSpPr>
        <xdr:cNvPr id="415" name="フローチャート: 判断 414">
          <a:extLst>
            <a:ext uri="{FF2B5EF4-FFF2-40B4-BE49-F238E27FC236}">
              <a16:creationId xmlns:a16="http://schemas.microsoft.com/office/drawing/2014/main" id="{3CE1D27D-9FE2-423D-9D7C-8A514CCA62F4}"/>
            </a:ext>
          </a:extLst>
        </xdr:cNvPr>
        <xdr:cNvSpPr/>
      </xdr:nvSpPr>
      <xdr:spPr>
        <a:xfrm>
          <a:off x="1968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66221</xdr:rowOff>
    </xdr:from>
    <xdr:to>
      <xdr:col>6</xdr:col>
      <xdr:colOff>38100</xdr:colOff>
      <xdr:row>104</xdr:row>
      <xdr:rowOff>167821</xdr:rowOff>
    </xdr:to>
    <xdr:sp macro="" textlink="">
      <xdr:nvSpPr>
        <xdr:cNvPr id="416" name="フローチャート: 判断 415">
          <a:extLst>
            <a:ext uri="{FF2B5EF4-FFF2-40B4-BE49-F238E27FC236}">
              <a16:creationId xmlns:a16="http://schemas.microsoft.com/office/drawing/2014/main" id="{A2CABCE8-7CC6-4BB9-AC08-BFE5238F4A74}"/>
            </a:ext>
          </a:extLst>
        </xdr:cNvPr>
        <xdr:cNvSpPr/>
      </xdr:nvSpPr>
      <xdr:spPr>
        <a:xfrm>
          <a:off x="1079500" y="17897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D7C0DA66-26A1-4D92-BCFC-268015A758AF}"/>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FB08A1E2-5A61-4C63-8402-A12DCC1F8245}"/>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A871BF18-C16B-4DC1-959B-C0EFBF342C9B}"/>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132DBD96-179A-4FB1-A338-3D2797D6CBA5}"/>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AA9C9DFB-0708-4801-A662-EBC30E57228B}"/>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43362</xdr:rowOff>
    </xdr:from>
    <xdr:to>
      <xdr:col>24</xdr:col>
      <xdr:colOff>114300</xdr:colOff>
      <xdr:row>105</xdr:row>
      <xdr:rowOff>144962</xdr:rowOff>
    </xdr:to>
    <xdr:sp macro="" textlink="">
      <xdr:nvSpPr>
        <xdr:cNvPr id="422" name="楕円 421">
          <a:extLst>
            <a:ext uri="{FF2B5EF4-FFF2-40B4-BE49-F238E27FC236}">
              <a16:creationId xmlns:a16="http://schemas.microsoft.com/office/drawing/2014/main" id="{23004D5B-1E49-463C-B8BC-F8743C8D4B5C}"/>
            </a:ext>
          </a:extLst>
        </xdr:cNvPr>
        <xdr:cNvSpPr/>
      </xdr:nvSpPr>
      <xdr:spPr>
        <a:xfrm>
          <a:off x="4584700" y="1804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66239</xdr:rowOff>
    </xdr:from>
    <xdr:ext cx="405111" cy="259045"/>
    <xdr:sp macro="" textlink="">
      <xdr:nvSpPr>
        <xdr:cNvPr id="423" name="【港湾・漁港】&#10;有形固定資産減価償却率該当値テキスト">
          <a:extLst>
            <a:ext uri="{FF2B5EF4-FFF2-40B4-BE49-F238E27FC236}">
              <a16:creationId xmlns:a16="http://schemas.microsoft.com/office/drawing/2014/main" id="{6600164F-5125-47DB-A1EF-9941AC937CCB}"/>
            </a:ext>
          </a:extLst>
        </xdr:cNvPr>
        <xdr:cNvSpPr txBox="1"/>
      </xdr:nvSpPr>
      <xdr:spPr>
        <a:xfrm>
          <a:off x="4673600" y="17897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10705</xdr:rowOff>
    </xdr:from>
    <xdr:to>
      <xdr:col>20</xdr:col>
      <xdr:colOff>38100</xdr:colOff>
      <xdr:row>105</xdr:row>
      <xdr:rowOff>112305</xdr:rowOff>
    </xdr:to>
    <xdr:sp macro="" textlink="">
      <xdr:nvSpPr>
        <xdr:cNvPr id="424" name="楕円 423">
          <a:extLst>
            <a:ext uri="{FF2B5EF4-FFF2-40B4-BE49-F238E27FC236}">
              <a16:creationId xmlns:a16="http://schemas.microsoft.com/office/drawing/2014/main" id="{D1D20825-A390-412F-B315-879B43955B6F}"/>
            </a:ext>
          </a:extLst>
        </xdr:cNvPr>
        <xdr:cNvSpPr/>
      </xdr:nvSpPr>
      <xdr:spPr>
        <a:xfrm>
          <a:off x="3746500" y="1801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61505</xdr:rowOff>
    </xdr:from>
    <xdr:to>
      <xdr:col>24</xdr:col>
      <xdr:colOff>63500</xdr:colOff>
      <xdr:row>105</xdr:row>
      <xdr:rowOff>94162</xdr:rowOff>
    </xdr:to>
    <xdr:cxnSp macro="">
      <xdr:nvCxnSpPr>
        <xdr:cNvPr id="425" name="直線コネクタ 424">
          <a:extLst>
            <a:ext uri="{FF2B5EF4-FFF2-40B4-BE49-F238E27FC236}">
              <a16:creationId xmlns:a16="http://schemas.microsoft.com/office/drawing/2014/main" id="{D3720AFA-9095-417E-9C4B-55AEA41D3F72}"/>
            </a:ext>
          </a:extLst>
        </xdr:cNvPr>
        <xdr:cNvCxnSpPr/>
      </xdr:nvCxnSpPr>
      <xdr:spPr>
        <a:xfrm>
          <a:off x="3797300" y="18063755"/>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151130</xdr:rowOff>
    </xdr:from>
    <xdr:to>
      <xdr:col>15</xdr:col>
      <xdr:colOff>101600</xdr:colOff>
      <xdr:row>105</xdr:row>
      <xdr:rowOff>81280</xdr:rowOff>
    </xdr:to>
    <xdr:sp macro="" textlink="">
      <xdr:nvSpPr>
        <xdr:cNvPr id="426" name="楕円 425">
          <a:extLst>
            <a:ext uri="{FF2B5EF4-FFF2-40B4-BE49-F238E27FC236}">
              <a16:creationId xmlns:a16="http://schemas.microsoft.com/office/drawing/2014/main" id="{F9016D0D-61F1-40D0-89E3-2728B4E15B74}"/>
            </a:ext>
          </a:extLst>
        </xdr:cNvPr>
        <xdr:cNvSpPr/>
      </xdr:nvSpPr>
      <xdr:spPr>
        <a:xfrm>
          <a:off x="2857500" y="179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30480</xdr:rowOff>
    </xdr:from>
    <xdr:to>
      <xdr:col>19</xdr:col>
      <xdr:colOff>177800</xdr:colOff>
      <xdr:row>105</xdr:row>
      <xdr:rowOff>61505</xdr:rowOff>
    </xdr:to>
    <xdr:cxnSp macro="">
      <xdr:nvCxnSpPr>
        <xdr:cNvPr id="427" name="直線コネクタ 426">
          <a:extLst>
            <a:ext uri="{FF2B5EF4-FFF2-40B4-BE49-F238E27FC236}">
              <a16:creationId xmlns:a16="http://schemas.microsoft.com/office/drawing/2014/main" id="{11ED6177-450F-476E-ADC5-C5A8276F896C}"/>
            </a:ext>
          </a:extLst>
        </xdr:cNvPr>
        <xdr:cNvCxnSpPr/>
      </xdr:nvCxnSpPr>
      <xdr:spPr>
        <a:xfrm>
          <a:off x="2908300" y="18032730"/>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118473</xdr:rowOff>
    </xdr:from>
    <xdr:to>
      <xdr:col>10</xdr:col>
      <xdr:colOff>165100</xdr:colOff>
      <xdr:row>105</xdr:row>
      <xdr:rowOff>48623</xdr:rowOff>
    </xdr:to>
    <xdr:sp macro="" textlink="">
      <xdr:nvSpPr>
        <xdr:cNvPr id="428" name="楕円 427">
          <a:extLst>
            <a:ext uri="{FF2B5EF4-FFF2-40B4-BE49-F238E27FC236}">
              <a16:creationId xmlns:a16="http://schemas.microsoft.com/office/drawing/2014/main" id="{E633BCBB-1123-436D-928C-300E25D0DDB0}"/>
            </a:ext>
          </a:extLst>
        </xdr:cNvPr>
        <xdr:cNvSpPr/>
      </xdr:nvSpPr>
      <xdr:spPr>
        <a:xfrm>
          <a:off x="1968500" y="1794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169273</xdr:rowOff>
    </xdr:from>
    <xdr:to>
      <xdr:col>15</xdr:col>
      <xdr:colOff>50800</xdr:colOff>
      <xdr:row>105</xdr:row>
      <xdr:rowOff>30480</xdr:rowOff>
    </xdr:to>
    <xdr:cxnSp macro="">
      <xdr:nvCxnSpPr>
        <xdr:cNvPr id="429" name="直線コネクタ 428">
          <a:extLst>
            <a:ext uri="{FF2B5EF4-FFF2-40B4-BE49-F238E27FC236}">
              <a16:creationId xmlns:a16="http://schemas.microsoft.com/office/drawing/2014/main" id="{FF5E7FD5-B3B1-45D9-97A9-6A6C9A675A2B}"/>
            </a:ext>
          </a:extLst>
        </xdr:cNvPr>
        <xdr:cNvCxnSpPr/>
      </xdr:nvCxnSpPr>
      <xdr:spPr>
        <a:xfrm>
          <a:off x="2019300" y="1800007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85816</xdr:rowOff>
    </xdr:from>
    <xdr:to>
      <xdr:col>6</xdr:col>
      <xdr:colOff>38100</xdr:colOff>
      <xdr:row>105</xdr:row>
      <xdr:rowOff>15966</xdr:rowOff>
    </xdr:to>
    <xdr:sp macro="" textlink="">
      <xdr:nvSpPr>
        <xdr:cNvPr id="430" name="楕円 429">
          <a:extLst>
            <a:ext uri="{FF2B5EF4-FFF2-40B4-BE49-F238E27FC236}">
              <a16:creationId xmlns:a16="http://schemas.microsoft.com/office/drawing/2014/main" id="{E4532277-17BA-463C-8520-A4909E13D968}"/>
            </a:ext>
          </a:extLst>
        </xdr:cNvPr>
        <xdr:cNvSpPr/>
      </xdr:nvSpPr>
      <xdr:spPr>
        <a:xfrm>
          <a:off x="1079500" y="1791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136616</xdr:rowOff>
    </xdr:from>
    <xdr:to>
      <xdr:col>10</xdr:col>
      <xdr:colOff>114300</xdr:colOff>
      <xdr:row>104</xdr:row>
      <xdr:rowOff>169273</xdr:rowOff>
    </xdr:to>
    <xdr:cxnSp macro="">
      <xdr:nvCxnSpPr>
        <xdr:cNvPr id="431" name="直線コネクタ 430">
          <a:extLst>
            <a:ext uri="{FF2B5EF4-FFF2-40B4-BE49-F238E27FC236}">
              <a16:creationId xmlns:a16="http://schemas.microsoft.com/office/drawing/2014/main" id="{FF9D474A-4575-42A5-893C-7A2FCB1F2678}"/>
            </a:ext>
          </a:extLst>
        </xdr:cNvPr>
        <xdr:cNvCxnSpPr/>
      </xdr:nvCxnSpPr>
      <xdr:spPr>
        <a:xfrm>
          <a:off x="1130300" y="1796741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139354</xdr:rowOff>
    </xdr:from>
    <xdr:ext cx="405111" cy="259045"/>
    <xdr:sp macro="" textlink="">
      <xdr:nvSpPr>
        <xdr:cNvPr id="432" name="n_1aveValue【港湾・漁港】&#10;有形固定資産減価償却率">
          <a:extLst>
            <a:ext uri="{FF2B5EF4-FFF2-40B4-BE49-F238E27FC236}">
              <a16:creationId xmlns:a16="http://schemas.microsoft.com/office/drawing/2014/main" id="{1F6A38DF-FE42-4710-93AD-AA1C27E06D80}"/>
            </a:ext>
          </a:extLst>
        </xdr:cNvPr>
        <xdr:cNvSpPr txBox="1"/>
      </xdr:nvSpPr>
      <xdr:spPr>
        <a:xfrm>
          <a:off x="3582044" y="1814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83838</xdr:rowOff>
    </xdr:from>
    <xdr:ext cx="405111" cy="259045"/>
    <xdr:sp macro="" textlink="">
      <xdr:nvSpPr>
        <xdr:cNvPr id="433" name="n_2aveValue【港湾・漁港】&#10;有形固定資産減価償却率">
          <a:extLst>
            <a:ext uri="{FF2B5EF4-FFF2-40B4-BE49-F238E27FC236}">
              <a16:creationId xmlns:a16="http://schemas.microsoft.com/office/drawing/2014/main" id="{CF442837-AD11-43AD-9FFE-1F00E0410C78}"/>
            </a:ext>
          </a:extLst>
        </xdr:cNvPr>
        <xdr:cNvSpPr txBox="1"/>
      </xdr:nvSpPr>
      <xdr:spPr>
        <a:xfrm>
          <a:off x="2705744" y="1808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49547</xdr:rowOff>
    </xdr:from>
    <xdr:ext cx="405111" cy="259045"/>
    <xdr:sp macro="" textlink="">
      <xdr:nvSpPr>
        <xdr:cNvPr id="434" name="n_3aveValue【港湾・漁港】&#10;有形固定資産減価償却率">
          <a:extLst>
            <a:ext uri="{FF2B5EF4-FFF2-40B4-BE49-F238E27FC236}">
              <a16:creationId xmlns:a16="http://schemas.microsoft.com/office/drawing/2014/main" id="{BE3EDA32-1A5E-4592-A598-FFB517BC042B}"/>
            </a:ext>
          </a:extLst>
        </xdr:cNvPr>
        <xdr:cNvSpPr txBox="1"/>
      </xdr:nvSpPr>
      <xdr:spPr>
        <a:xfrm>
          <a:off x="1816744" y="1805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12898</xdr:rowOff>
    </xdr:from>
    <xdr:ext cx="405111" cy="259045"/>
    <xdr:sp macro="" textlink="">
      <xdr:nvSpPr>
        <xdr:cNvPr id="435" name="n_4aveValue【港湾・漁港】&#10;有形固定資産減価償却率">
          <a:extLst>
            <a:ext uri="{FF2B5EF4-FFF2-40B4-BE49-F238E27FC236}">
              <a16:creationId xmlns:a16="http://schemas.microsoft.com/office/drawing/2014/main" id="{BF5CE1F8-B716-432F-9B9F-86AB0C1B5A06}"/>
            </a:ext>
          </a:extLst>
        </xdr:cNvPr>
        <xdr:cNvSpPr txBox="1"/>
      </xdr:nvSpPr>
      <xdr:spPr>
        <a:xfrm>
          <a:off x="927744" y="17672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128832</xdr:rowOff>
    </xdr:from>
    <xdr:ext cx="405111" cy="259045"/>
    <xdr:sp macro="" textlink="">
      <xdr:nvSpPr>
        <xdr:cNvPr id="436" name="n_1mainValue【港湾・漁港】&#10;有形固定資産減価償却率">
          <a:extLst>
            <a:ext uri="{FF2B5EF4-FFF2-40B4-BE49-F238E27FC236}">
              <a16:creationId xmlns:a16="http://schemas.microsoft.com/office/drawing/2014/main" id="{5DFF2232-4E28-4CF4-9FFD-BDDF28B78F60}"/>
            </a:ext>
          </a:extLst>
        </xdr:cNvPr>
        <xdr:cNvSpPr txBox="1"/>
      </xdr:nvSpPr>
      <xdr:spPr>
        <a:xfrm>
          <a:off x="3582044" y="17788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97807</xdr:rowOff>
    </xdr:from>
    <xdr:ext cx="405111" cy="259045"/>
    <xdr:sp macro="" textlink="">
      <xdr:nvSpPr>
        <xdr:cNvPr id="437" name="n_2mainValue【港湾・漁港】&#10;有形固定資産減価償却率">
          <a:extLst>
            <a:ext uri="{FF2B5EF4-FFF2-40B4-BE49-F238E27FC236}">
              <a16:creationId xmlns:a16="http://schemas.microsoft.com/office/drawing/2014/main" id="{21D37CFF-E65D-4067-8E15-F9EF9E747149}"/>
            </a:ext>
          </a:extLst>
        </xdr:cNvPr>
        <xdr:cNvSpPr txBox="1"/>
      </xdr:nvSpPr>
      <xdr:spPr>
        <a:xfrm>
          <a:off x="2705744" y="1775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65150</xdr:rowOff>
    </xdr:from>
    <xdr:ext cx="405111" cy="259045"/>
    <xdr:sp macro="" textlink="">
      <xdr:nvSpPr>
        <xdr:cNvPr id="438" name="n_3mainValue【港湾・漁港】&#10;有形固定資産減価償却率">
          <a:extLst>
            <a:ext uri="{FF2B5EF4-FFF2-40B4-BE49-F238E27FC236}">
              <a16:creationId xmlns:a16="http://schemas.microsoft.com/office/drawing/2014/main" id="{9427D388-9A43-4B06-A9DF-186985A1482A}"/>
            </a:ext>
          </a:extLst>
        </xdr:cNvPr>
        <xdr:cNvSpPr txBox="1"/>
      </xdr:nvSpPr>
      <xdr:spPr>
        <a:xfrm>
          <a:off x="1816744" y="17724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7093</xdr:rowOff>
    </xdr:from>
    <xdr:ext cx="405111" cy="259045"/>
    <xdr:sp macro="" textlink="">
      <xdr:nvSpPr>
        <xdr:cNvPr id="439" name="n_4mainValue【港湾・漁港】&#10;有形固定資産減価償却率">
          <a:extLst>
            <a:ext uri="{FF2B5EF4-FFF2-40B4-BE49-F238E27FC236}">
              <a16:creationId xmlns:a16="http://schemas.microsoft.com/office/drawing/2014/main" id="{3BF2AD40-1E87-44AC-97CD-BAEAAB71AB35}"/>
            </a:ext>
          </a:extLst>
        </xdr:cNvPr>
        <xdr:cNvSpPr txBox="1"/>
      </xdr:nvSpPr>
      <xdr:spPr>
        <a:xfrm>
          <a:off x="927744" y="1800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0" name="正方形/長方形 439">
          <a:extLst>
            <a:ext uri="{FF2B5EF4-FFF2-40B4-BE49-F238E27FC236}">
              <a16:creationId xmlns:a16="http://schemas.microsoft.com/office/drawing/2014/main" id="{E6D57CAA-930C-4B2C-B64B-340971B2F8B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1" name="正方形/長方形 440">
          <a:extLst>
            <a:ext uri="{FF2B5EF4-FFF2-40B4-BE49-F238E27FC236}">
              <a16:creationId xmlns:a16="http://schemas.microsoft.com/office/drawing/2014/main" id="{56604677-2CE6-4B88-AA23-2C4C425B903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2" name="正方形/長方形 441">
          <a:extLst>
            <a:ext uri="{FF2B5EF4-FFF2-40B4-BE49-F238E27FC236}">
              <a16:creationId xmlns:a16="http://schemas.microsoft.com/office/drawing/2014/main" id="{1E0A535A-4C5A-4D57-B0DD-A045F04C477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3" name="正方形/長方形 442">
          <a:extLst>
            <a:ext uri="{FF2B5EF4-FFF2-40B4-BE49-F238E27FC236}">
              <a16:creationId xmlns:a16="http://schemas.microsoft.com/office/drawing/2014/main" id="{60B886E8-02FC-436F-8ACF-6F6D6429492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4" name="正方形/長方形 443">
          <a:extLst>
            <a:ext uri="{FF2B5EF4-FFF2-40B4-BE49-F238E27FC236}">
              <a16:creationId xmlns:a16="http://schemas.microsoft.com/office/drawing/2014/main" id="{1B62E8E9-BD8A-4038-B109-E2379E37444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5" name="正方形/長方形 444">
          <a:extLst>
            <a:ext uri="{FF2B5EF4-FFF2-40B4-BE49-F238E27FC236}">
              <a16:creationId xmlns:a16="http://schemas.microsoft.com/office/drawing/2014/main" id="{AF5724FE-F5C3-466B-91A4-37818FC88F8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6" name="正方形/長方形 445">
          <a:extLst>
            <a:ext uri="{FF2B5EF4-FFF2-40B4-BE49-F238E27FC236}">
              <a16:creationId xmlns:a16="http://schemas.microsoft.com/office/drawing/2014/main" id="{52C537E0-5B1B-4B7C-8E62-693C4CB7949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7" name="正方形/長方形 446">
          <a:extLst>
            <a:ext uri="{FF2B5EF4-FFF2-40B4-BE49-F238E27FC236}">
              <a16:creationId xmlns:a16="http://schemas.microsoft.com/office/drawing/2014/main" id="{DC34735B-A0F5-4DA9-A9DF-C33A129AE2B7}"/>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8" name="テキスト ボックス 447">
          <a:extLst>
            <a:ext uri="{FF2B5EF4-FFF2-40B4-BE49-F238E27FC236}">
              <a16:creationId xmlns:a16="http://schemas.microsoft.com/office/drawing/2014/main" id="{30EEC749-3426-4D65-8F76-5A1A431E601E}"/>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9" name="直線コネクタ 448">
          <a:extLst>
            <a:ext uri="{FF2B5EF4-FFF2-40B4-BE49-F238E27FC236}">
              <a16:creationId xmlns:a16="http://schemas.microsoft.com/office/drawing/2014/main" id="{33BC8C2D-F8BD-4FCF-A82B-3CA5371438CA}"/>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0" name="直線コネクタ 449">
          <a:extLst>
            <a:ext uri="{FF2B5EF4-FFF2-40B4-BE49-F238E27FC236}">
              <a16:creationId xmlns:a16="http://schemas.microsoft.com/office/drawing/2014/main" id="{A87C5808-2C3A-4C47-8E86-1A4282FC0EE1}"/>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51" name="テキスト ボックス 450">
          <a:extLst>
            <a:ext uri="{FF2B5EF4-FFF2-40B4-BE49-F238E27FC236}">
              <a16:creationId xmlns:a16="http://schemas.microsoft.com/office/drawing/2014/main" id="{C8A074DD-9C14-49D0-90AE-09C3E6BC175A}"/>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2" name="直線コネクタ 451">
          <a:extLst>
            <a:ext uri="{FF2B5EF4-FFF2-40B4-BE49-F238E27FC236}">
              <a16:creationId xmlns:a16="http://schemas.microsoft.com/office/drawing/2014/main" id="{630886D1-5EFD-405D-A80C-A0075A6969DC}"/>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453" name="テキスト ボックス 452">
          <a:extLst>
            <a:ext uri="{FF2B5EF4-FFF2-40B4-BE49-F238E27FC236}">
              <a16:creationId xmlns:a16="http://schemas.microsoft.com/office/drawing/2014/main" id="{E466EDCB-34F2-43DD-B544-D2BDA709AF6A}"/>
            </a:ext>
          </a:extLst>
        </xdr:cNvPr>
        <xdr:cNvSpPr txBox="1"/>
      </xdr:nvSpPr>
      <xdr:spPr>
        <a:xfrm>
          <a:off x="5918428" y="1814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4" name="直線コネクタ 453">
          <a:extLst>
            <a:ext uri="{FF2B5EF4-FFF2-40B4-BE49-F238E27FC236}">
              <a16:creationId xmlns:a16="http://schemas.microsoft.com/office/drawing/2014/main" id="{40EA746E-618A-4536-AA98-DC6AFB3360DC}"/>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55" name="テキスト ボックス 454">
          <a:extLst>
            <a:ext uri="{FF2B5EF4-FFF2-40B4-BE49-F238E27FC236}">
              <a16:creationId xmlns:a16="http://schemas.microsoft.com/office/drawing/2014/main" id="{30D46BB6-18C3-4BC9-822F-0489654F416D}"/>
            </a:ext>
          </a:extLst>
        </xdr:cNvPr>
        <xdr:cNvSpPr txBox="1"/>
      </xdr:nvSpPr>
      <xdr:spPr>
        <a:xfrm>
          <a:off x="5918428" y="177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6" name="直線コネクタ 455">
          <a:extLst>
            <a:ext uri="{FF2B5EF4-FFF2-40B4-BE49-F238E27FC236}">
              <a16:creationId xmlns:a16="http://schemas.microsoft.com/office/drawing/2014/main" id="{5E7549D7-CA40-48B5-BD24-9C9F4B7D5834}"/>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457" name="テキスト ボックス 456">
          <a:extLst>
            <a:ext uri="{FF2B5EF4-FFF2-40B4-BE49-F238E27FC236}">
              <a16:creationId xmlns:a16="http://schemas.microsoft.com/office/drawing/2014/main" id="{5EC86171-C342-4C23-9D47-D385DDC31BF6}"/>
            </a:ext>
          </a:extLst>
        </xdr:cNvPr>
        <xdr:cNvSpPr txBox="1"/>
      </xdr:nvSpPr>
      <xdr:spPr>
        <a:xfrm>
          <a:off x="5918428" y="173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8" name="直線コネクタ 457">
          <a:extLst>
            <a:ext uri="{FF2B5EF4-FFF2-40B4-BE49-F238E27FC236}">
              <a16:creationId xmlns:a16="http://schemas.microsoft.com/office/drawing/2014/main" id="{665CDB60-B451-4783-8EFD-7A82263C0DE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29227</xdr:rowOff>
    </xdr:from>
    <xdr:ext cx="685572" cy="259045"/>
    <xdr:sp macro="" textlink="">
      <xdr:nvSpPr>
        <xdr:cNvPr id="459" name="テキスト ボックス 458">
          <a:extLst>
            <a:ext uri="{FF2B5EF4-FFF2-40B4-BE49-F238E27FC236}">
              <a16:creationId xmlns:a16="http://schemas.microsoft.com/office/drawing/2014/main" id="{5BD5BD50-9B48-4773-9302-BF399237992F}"/>
            </a:ext>
          </a:extLst>
        </xdr:cNvPr>
        <xdr:cNvSpPr txBox="1"/>
      </xdr:nvSpPr>
      <xdr:spPr>
        <a:xfrm>
          <a:off x="5918428" y="1700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0" name="直線コネクタ 459">
          <a:extLst>
            <a:ext uri="{FF2B5EF4-FFF2-40B4-BE49-F238E27FC236}">
              <a16:creationId xmlns:a16="http://schemas.microsoft.com/office/drawing/2014/main" id="{D7A793FE-E76E-4154-B95E-CE2956D7AC53}"/>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61" name="テキスト ボックス 460">
          <a:extLst>
            <a:ext uri="{FF2B5EF4-FFF2-40B4-BE49-F238E27FC236}">
              <a16:creationId xmlns:a16="http://schemas.microsoft.com/office/drawing/2014/main" id="{3106204E-0A9C-437B-A68F-EC483D447EFE}"/>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2" name="【港湾・漁港】&#10;一人当たり有形固定資産（償却資産）額グラフ枠">
          <a:extLst>
            <a:ext uri="{FF2B5EF4-FFF2-40B4-BE49-F238E27FC236}">
              <a16:creationId xmlns:a16="http://schemas.microsoft.com/office/drawing/2014/main" id="{53A033C5-A466-4F51-9940-3FCA38752812}"/>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129290</xdr:rowOff>
    </xdr:from>
    <xdr:to>
      <xdr:col>54</xdr:col>
      <xdr:colOff>189865</xdr:colOff>
      <xdr:row>108</xdr:row>
      <xdr:rowOff>149303</xdr:rowOff>
    </xdr:to>
    <xdr:cxnSp macro="">
      <xdr:nvCxnSpPr>
        <xdr:cNvPr id="463" name="直線コネクタ 462">
          <a:extLst>
            <a:ext uri="{FF2B5EF4-FFF2-40B4-BE49-F238E27FC236}">
              <a16:creationId xmlns:a16="http://schemas.microsoft.com/office/drawing/2014/main" id="{F36789CB-FEC2-46C2-806F-615B9ED022B7}"/>
            </a:ext>
          </a:extLst>
        </xdr:cNvPr>
        <xdr:cNvCxnSpPr/>
      </xdr:nvCxnSpPr>
      <xdr:spPr>
        <a:xfrm flipV="1">
          <a:off x="10476865" y="17274290"/>
          <a:ext cx="0" cy="1391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153130</xdr:rowOff>
    </xdr:from>
    <xdr:ext cx="469744" cy="259045"/>
    <xdr:sp macro="" textlink="">
      <xdr:nvSpPr>
        <xdr:cNvPr id="464" name="【港湾・漁港】&#10;一人当たり有形固定資産（償却資産）額最小値テキスト">
          <a:extLst>
            <a:ext uri="{FF2B5EF4-FFF2-40B4-BE49-F238E27FC236}">
              <a16:creationId xmlns:a16="http://schemas.microsoft.com/office/drawing/2014/main" id="{CB51A421-FA7A-46F4-8801-F518CBBCDEDF}"/>
            </a:ext>
          </a:extLst>
        </xdr:cNvPr>
        <xdr:cNvSpPr txBox="1"/>
      </xdr:nvSpPr>
      <xdr:spPr>
        <a:xfrm>
          <a:off x="10515600" y="18669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149303</xdr:rowOff>
    </xdr:from>
    <xdr:to>
      <xdr:col>55</xdr:col>
      <xdr:colOff>88900</xdr:colOff>
      <xdr:row>108</xdr:row>
      <xdr:rowOff>149303</xdr:rowOff>
    </xdr:to>
    <xdr:cxnSp macro="">
      <xdr:nvCxnSpPr>
        <xdr:cNvPr id="465" name="直線コネクタ 464">
          <a:extLst>
            <a:ext uri="{FF2B5EF4-FFF2-40B4-BE49-F238E27FC236}">
              <a16:creationId xmlns:a16="http://schemas.microsoft.com/office/drawing/2014/main" id="{B4B6EF86-A88E-44F5-B9D7-A3C119D66512}"/>
            </a:ext>
          </a:extLst>
        </xdr:cNvPr>
        <xdr:cNvCxnSpPr/>
      </xdr:nvCxnSpPr>
      <xdr:spPr>
        <a:xfrm>
          <a:off x="10388600" y="18665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75967</xdr:rowOff>
    </xdr:from>
    <xdr:ext cx="690189" cy="259045"/>
    <xdr:sp macro="" textlink="">
      <xdr:nvSpPr>
        <xdr:cNvPr id="466" name="【港湾・漁港】&#10;一人当たり有形固定資産（償却資産）額最大値テキスト">
          <a:extLst>
            <a:ext uri="{FF2B5EF4-FFF2-40B4-BE49-F238E27FC236}">
              <a16:creationId xmlns:a16="http://schemas.microsoft.com/office/drawing/2014/main" id="{8F3B24D7-15F1-4609-921C-6156AE817CFE}"/>
            </a:ext>
          </a:extLst>
        </xdr:cNvPr>
        <xdr:cNvSpPr txBox="1"/>
      </xdr:nvSpPr>
      <xdr:spPr>
        <a:xfrm>
          <a:off x="10515600" y="1704951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3,660,656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129290</xdr:rowOff>
    </xdr:from>
    <xdr:to>
      <xdr:col>55</xdr:col>
      <xdr:colOff>88900</xdr:colOff>
      <xdr:row>100</xdr:row>
      <xdr:rowOff>129290</xdr:rowOff>
    </xdr:to>
    <xdr:cxnSp macro="">
      <xdr:nvCxnSpPr>
        <xdr:cNvPr id="467" name="直線コネクタ 466">
          <a:extLst>
            <a:ext uri="{FF2B5EF4-FFF2-40B4-BE49-F238E27FC236}">
              <a16:creationId xmlns:a16="http://schemas.microsoft.com/office/drawing/2014/main" id="{42BA5E42-72D5-4A86-92EC-152F172312B9}"/>
            </a:ext>
          </a:extLst>
        </xdr:cNvPr>
        <xdr:cNvCxnSpPr/>
      </xdr:nvCxnSpPr>
      <xdr:spPr>
        <a:xfrm>
          <a:off x="10388600" y="17274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2232</xdr:rowOff>
    </xdr:from>
    <xdr:ext cx="599010" cy="259045"/>
    <xdr:sp macro="" textlink="">
      <xdr:nvSpPr>
        <xdr:cNvPr id="468" name="【港湾・漁港】&#10;一人当たり有形固定資産（償却資産）額平均値テキスト">
          <a:extLst>
            <a:ext uri="{FF2B5EF4-FFF2-40B4-BE49-F238E27FC236}">
              <a16:creationId xmlns:a16="http://schemas.microsoft.com/office/drawing/2014/main" id="{7FFA9BC0-7F61-423A-A9A3-B9BA32E056D1}"/>
            </a:ext>
          </a:extLst>
        </xdr:cNvPr>
        <xdr:cNvSpPr txBox="1"/>
      </xdr:nvSpPr>
      <xdr:spPr>
        <a:xfrm>
          <a:off x="10515600" y="181759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150805</xdr:rowOff>
    </xdr:from>
    <xdr:to>
      <xdr:col>55</xdr:col>
      <xdr:colOff>50800</xdr:colOff>
      <xdr:row>107</xdr:row>
      <xdr:rowOff>80955</xdr:rowOff>
    </xdr:to>
    <xdr:sp macro="" textlink="">
      <xdr:nvSpPr>
        <xdr:cNvPr id="469" name="フローチャート: 判断 468">
          <a:extLst>
            <a:ext uri="{FF2B5EF4-FFF2-40B4-BE49-F238E27FC236}">
              <a16:creationId xmlns:a16="http://schemas.microsoft.com/office/drawing/2014/main" id="{50FE8859-9569-4442-ADE1-4342CF2D247B}"/>
            </a:ext>
          </a:extLst>
        </xdr:cNvPr>
        <xdr:cNvSpPr/>
      </xdr:nvSpPr>
      <xdr:spPr>
        <a:xfrm>
          <a:off x="10426700" y="1832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165892</xdr:rowOff>
    </xdr:from>
    <xdr:to>
      <xdr:col>50</xdr:col>
      <xdr:colOff>165100</xdr:colOff>
      <xdr:row>107</xdr:row>
      <xdr:rowOff>96042</xdr:rowOff>
    </xdr:to>
    <xdr:sp macro="" textlink="">
      <xdr:nvSpPr>
        <xdr:cNvPr id="470" name="フローチャート: 判断 469">
          <a:extLst>
            <a:ext uri="{FF2B5EF4-FFF2-40B4-BE49-F238E27FC236}">
              <a16:creationId xmlns:a16="http://schemas.microsoft.com/office/drawing/2014/main" id="{F78CA9B3-E91A-4556-AB2F-1A4D1AD5FCAA}"/>
            </a:ext>
          </a:extLst>
        </xdr:cNvPr>
        <xdr:cNvSpPr/>
      </xdr:nvSpPr>
      <xdr:spPr>
        <a:xfrm>
          <a:off x="9588500" y="18339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6147</xdr:rowOff>
    </xdr:from>
    <xdr:to>
      <xdr:col>46</xdr:col>
      <xdr:colOff>38100</xdr:colOff>
      <xdr:row>107</xdr:row>
      <xdr:rowOff>107747</xdr:rowOff>
    </xdr:to>
    <xdr:sp macro="" textlink="">
      <xdr:nvSpPr>
        <xdr:cNvPr id="471" name="フローチャート: 判断 470">
          <a:extLst>
            <a:ext uri="{FF2B5EF4-FFF2-40B4-BE49-F238E27FC236}">
              <a16:creationId xmlns:a16="http://schemas.microsoft.com/office/drawing/2014/main" id="{97497358-BF52-440B-80BB-71B844E5BE33}"/>
            </a:ext>
          </a:extLst>
        </xdr:cNvPr>
        <xdr:cNvSpPr/>
      </xdr:nvSpPr>
      <xdr:spPr>
        <a:xfrm>
          <a:off x="8699500" y="18351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166728</xdr:rowOff>
    </xdr:from>
    <xdr:to>
      <xdr:col>41</xdr:col>
      <xdr:colOff>101600</xdr:colOff>
      <xdr:row>107</xdr:row>
      <xdr:rowOff>96878</xdr:rowOff>
    </xdr:to>
    <xdr:sp macro="" textlink="">
      <xdr:nvSpPr>
        <xdr:cNvPr id="472" name="フローチャート: 判断 471">
          <a:extLst>
            <a:ext uri="{FF2B5EF4-FFF2-40B4-BE49-F238E27FC236}">
              <a16:creationId xmlns:a16="http://schemas.microsoft.com/office/drawing/2014/main" id="{C08C4DD8-83BF-493D-B714-379CA4C1035B}"/>
            </a:ext>
          </a:extLst>
        </xdr:cNvPr>
        <xdr:cNvSpPr/>
      </xdr:nvSpPr>
      <xdr:spPr>
        <a:xfrm>
          <a:off x="7810500" y="1834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138494</xdr:rowOff>
    </xdr:from>
    <xdr:to>
      <xdr:col>36</xdr:col>
      <xdr:colOff>165100</xdr:colOff>
      <xdr:row>107</xdr:row>
      <xdr:rowOff>68644</xdr:rowOff>
    </xdr:to>
    <xdr:sp macro="" textlink="">
      <xdr:nvSpPr>
        <xdr:cNvPr id="473" name="フローチャート: 判断 472">
          <a:extLst>
            <a:ext uri="{FF2B5EF4-FFF2-40B4-BE49-F238E27FC236}">
              <a16:creationId xmlns:a16="http://schemas.microsoft.com/office/drawing/2014/main" id="{C9B44243-DB9D-4441-8537-2D14F33B08AC}"/>
            </a:ext>
          </a:extLst>
        </xdr:cNvPr>
        <xdr:cNvSpPr/>
      </xdr:nvSpPr>
      <xdr:spPr>
        <a:xfrm>
          <a:off x="6921500" y="18312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3CA334B6-40B1-468E-92AD-E0956998626A}"/>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35C29592-A55C-4E72-8E18-2E44D542BBC3}"/>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EAF1A8CC-2DF6-403C-8F2F-7B50F012AA3A}"/>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804315D5-5E1A-4318-A2D8-D8EF6B8A638D}"/>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2D3779B9-4DDB-40B5-AFDD-7E61D934CE92}"/>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45056</xdr:rowOff>
    </xdr:from>
    <xdr:to>
      <xdr:col>55</xdr:col>
      <xdr:colOff>50800</xdr:colOff>
      <xdr:row>108</xdr:row>
      <xdr:rowOff>146656</xdr:rowOff>
    </xdr:to>
    <xdr:sp macro="" textlink="">
      <xdr:nvSpPr>
        <xdr:cNvPr id="479" name="楕円 478">
          <a:extLst>
            <a:ext uri="{FF2B5EF4-FFF2-40B4-BE49-F238E27FC236}">
              <a16:creationId xmlns:a16="http://schemas.microsoft.com/office/drawing/2014/main" id="{B2D79363-6B25-4F34-8C9E-014CAB229AF6}"/>
            </a:ext>
          </a:extLst>
        </xdr:cNvPr>
        <xdr:cNvSpPr/>
      </xdr:nvSpPr>
      <xdr:spPr>
        <a:xfrm>
          <a:off x="10426700" y="18561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131433</xdr:rowOff>
    </xdr:from>
    <xdr:ext cx="599010" cy="259045"/>
    <xdr:sp macro="" textlink="">
      <xdr:nvSpPr>
        <xdr:cNvPr id="480" name="【港湾・漁港】&#10;一人当たり有形固定資産（償却資産）額該当値テキスト">
          <a:extLst>
            <a:ext uri="{FF2B5EF4-FFF2-40B4-BE49-F238E27FC236}">
              <a16:creationId xmlns:a16="http://schemas.microsoft.com/office/drawing/2014/main" id="{6D072CB9-2AEB-41F1-8B3E-BBA85E3C4001}"/>
            </a:ext>
          </a:extLst>
        </xdr:cNvPr>
        <xdr:cNvSpPr txBox="1"/>
      </xdr:nvSpPr>
      <xdr:spPr>
        <a:xfrm>
          <a:off x="10515600" y="18476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46422</xdr:rowOff>
    </xdr:from>
    <xdr:to>
      <xdr:col>50</xdr:col>
      <xdr:colOff>165100</xdr:colOff>
      <xdr:row>108</xdr:row>
      <xdr:rowOff>148022</xdr:rowOff>
    </xdr:to>
    <xdr:sp macro="" textlink="">
      <xdr:nvSpPr>
        <xdr:cNvPr id="481" name="楕円 480">
          <a:extLst>
            <a:ext uri="{FF2B5EF4-FFF2-40B4-BE49-F238E27FC236}">
              <a16:creationId xmlns:a16="http://schemas.microsoft.com/office/drawing/2014/main" id="{F6C708F3-9191-411F-8B6E-D0EE58037602}"/>
            </a:ext>
          </a:extLst>
        </xdr:cNvPr>
        <xdr:cNvSpPr/>
      </xdr:nvSpPr>
      <xdr:spPr>
        <a:xfrm>
          <a:off x="9588500" y="18563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95856</xdr:rowOff>
    </xdr:from>
    <xdr:to>
      <xdr:col>55</xdr:col>
      <xdr:colOff>0</xdr:colOff>
      <xdr:row>108</xdr:row>
      <xdr:rowOff>97222</xdr:rowOff>
    </xdr:to>
    <xdr:cxnSp macro="">
      <xdr:nvCxnSpPr>
        <xdr:cNvPr id="482" name="直線コネクタ 481">
          <a:extLst>
            <a:ext uri="{FF2B5EF4-FFF2-40B4-BE49-F238E27FC236}">
              <a16:creationId xmlns:a16="http://schemas.microsoft.com/office/drawing/2014/main" id="{4EBA7272-7046-429A-8956-FA5B5DA15054}"/>
            </a:ext>
          </a:extLst>
        </xdr:cNvPr>
        <xdr:cNvCxnSpPr/>
      </xdr:nvCxnSpPr>
      <xdr:spPr>
        <a:xfrm flipV="1">
          <a:off x="9639300" y="18612456"/>
          <a:ext cx="838200" cy="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47972</xdr:rowOff>
    </xdr:from>
    <xdr:to>
      <xdr:col>46</xdr:col>
      <xdr:colOff>38100</xdr:colOff>
      <xdr:row>108</xdr:row>
      <xdr:rowOff>149572</xdr:rowOff>
    </xdr:to>
    <xdr:sp macro="" textlink="">
      <xdr:nvSpPr>
        <xdr:cNvPr id="483" name="楕円 482">
          <a:extLst>
            <a:ext uri="{FF2B5EF4-FFF2-40B4-BE49-F238E27FC236}">
              <a16:creationId xmlns:a16="http://schemas.microsoft.com/office/drawing/2014/main" id="{1BF1E43C-A3A0-425E-89CA-90710CAAB28B}"/>
            </a:ext>
          </a:extLst>
        </xdr:cNvPr>
        <xdr:cNvSpPr/>
      </xdr:nvSpPr>
      <xdr:spPr>
        <a:xfrm>
          <a:off x="8699500" y="1856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97222</xdr:rowOff>
    </xdr:from>
    <xdr:to>
      <xdr:col>50</xdr:col>
      <xdr:colOff>114300</xdr:colOff>
      <xdr:row>108</xdr:row>
      <xdr:rowOff>98772</xdr:rowOff>
    </xdr:to>
    <xdr:cxnSp macro="">
      <xdr:nvCxnSpPr>
        <xdr:cNvPr id="484" name="直線コネクタ 483">
          <a:extLst>
            <a:ext uri="{FF2B5EF4-FFF2-40B4-BE49-F238E27FC236}">
              <a16:creationId xmlns:a16="http://schemas.microsoft.com/office/drawing/2014/main" id="{6075F2C0-27DE-479B-9F0B-F36D31F008F3}"/>
            </a:ext>
          </a:extLst>
        </xdr:cNvPr>
        <xdr:cNvCxnSpPr/>
      </xdr:nvCxnSpPr>
      <xdr:spPr>
        <a:xfrm flipV="1">
          <a:off x="8750300" y="18613822"/>
          <a:ext cx="889000" cy="1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48724</xdr:rowOff>
    </xdr:from>
    <xdr:to>
      <xdr:col>41</xdr:col>
      <xdr:colOff>101600</xdr:colOff>
      <xdr:row>108</xdr:row>
      <xdr:rowOff>150324</xdr:rowOff>
    </xdr:to>
    <xdr:sp macro="" textlink="">
      <xdr:nvSpPr>
        <xdr:cNvPr id="485" name="楕円 484">
          <a:extLst>
            <a:ext uri="{FF2B5EF4-FFF2-40B4-BE49-F238E27FC236}">
              <a16:creationId xmlns:a16="http://schemas.microsoft.com/office/drawing/2014/main" id="{3DE52455-0620-407E-9ABA-CF10C7BAA9C0}"/>
            </a:ext>
          </a:extLst>
        </xdr:cNvPr>
        <xdr:cNvSpPr/>
      </xdr:nvSpPr>
      <xdr:spPr>
        <a:xfrm>
          <a:off x="7810500" y="1856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98772</xdr:rowOff>
    </xdr:from>
    <xdr:to>
      <xdr:col>45</xdr:col>
      <xdr:colOff>177800</xdr:colOff>
      <xdr:row>108</xdr:row>
      <xdr:rowOff>99524</xdr:rowOff>
    </xdr:to>
    <xdr:cxnSp macro="">
      <xdr:nvCxnSpPr>
        <xdr:cNvPr id="486" name="直線コネクタ 485">
          <a:extLst>
            <a:ext uri="{FF2B5EF4-FFF2-40B4-BE49-F238E27FC236}">
              <a16:creationId xmlns:a16="http://schemas.microsoft.com/office/drawing/2014/main" id="{D1BCD00A-B958-43B4-B0A3-4A99CEA22358}"/>
            </a:ext>
          </a:extLst>
        </xdr:cNvPr>
        <xdr:cNvCxnSpPr/>
      </xdr:nvCxnSpPr>
      <xdr:spPr>
        <a:xfrm flipV="1">
          <a:off x="7861300" y="18615372"/>
          <a:ext cx="889000" cy="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49998</xdr:rowOff>
    </xdr:from>
    <xdr:to>
      <xdr:col>36</xdr:col>
      <xdr:colOff>165100</xdr:colOff>
      <xdr:row>108</xdr:row>
      <xdr:rowOff>151598</xdr:rowOff>
    </xdr:to>
    <xdr:sp macro="" textlink="">
      <xdr:nvSpPr>
        <xdr:cNvPr id="487" name="楕円 486">
          <a:extLst>
            <a:ext uri="{FF2B5EF4-FFF2-40B4-BE49-F238E27FC236}">
              <a16:creationId xmlns:a16="http://schemas.microsoft.com/office/drawing/2014/main" id="{15885709-4475-41A0-B220-4C4C5A1FD4C9}"/>
            </a:ext>
          </a:extLst>
        </xdr:cNvPr>
        <xdr:cNvSpPr/>
      </xdr:nvSpPr>
      <xdr:spPr>
        <a:xfrm>
          <a:off x="6921500" y="18566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99524</xdr:rowOff>
    </xdr:from>
    <xdr:to>
      <xdr:col>41</xdr:col>
      <xdr:colOff>50800</xdr:colOff>
      <xdr:row>108</xdr:row>
      <xdr:rowOff>100798</xdr:rowOff>
    </xdr:to>
    <xdr:cxnSp macro="">
      <xdr:nvCxnSpPr>
        <xdr:cNvPr id="488" name="直線コネクタ 487">
          <a:extLst>
            <a:ext uri="{FF2B5EF4-FFF2-40B4-BE49-F238E27FC236}">
              <a16:creationId xmlns:a16="http://schemas.microsoft.com/office/drawing/2014/main" id="{1EF0CD33-5D0A-472C-B0AC-B95CBA0B5E81}"/>
            </a:ext>
          </a:extLst>
        </xdr:cNvPr>
        <xdr:cNvCxnSpPr/>
      </xdr:nvCxnSpPr>
      <xdr:spPr>
        <a:xfrm flipV="1">
          <a:off x="6972300" y="18616124"/>
          <a:ext cx="889000" cy="1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112569</xdr:rowOff>
    </xdr:from>
    <xdr:ext cx="599010" cy="259045"/>
    <xdr:sp macro="" textlink="">
      <xdr:nvSpPr>
        <xdr:cNvPr id="489" name="n_1aveValue【港湾・漁港】&#10;一人当たり有形固定資産（償却資産）額">
          <a:extLst>
            <a:ext uri="{FF2B5EF4-FFF2-40B4-BE49-F238E27FC236}">
              <a16:creationId xmlns:a16="http://schemas.microsoft.com/office/drawing/2014/main" id="{203A0CF9-1D08-4A29-A2D1-ADA0DBB98415}"/>
            </a:ext>
          </a:extLst>
        </xdr:cNvPr>
        <xdr:cNvSpPr txBox="1"/>
      </xdr:nvSpPr>
      <xdr:spPr>
        <a:xfrm>
          <a:off x="9327095" y="18114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124274</xdr:rowOff>
    </xdr:from>
    <xdr:ext cx="599010" cy="259045"/>
    <xdr:sp macro="" textlink="">
      <xdr:nvSpPr>
        <xdr:cNvPr id="490" name="n_2aveValue【港湾・漁港】&#10;一人当たり有形固定資産（償却資産）額">
          <a:extLst>
            <a:ext uri="{FF2B5EF4-FFF2-40B4-BE49-F238E27FC236}">
              <a16:creationId xmlns:a16="http://schemas.microsoft.com/office/drawing/2014/main" id="{EA5C57A1-051C-4D30-B587-795218F573E6}"/>
            </a:ext>
          </a:extLst>
        </xdr:cNvPr>
        <xdr:cNvSpPr txBox="1"/>
      </xdr:nvSpPr>
      <xdr:spPr>
        <a:xfrm>
          <a:off x="8450795" y="18126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113405</xdr:rowOff>
    </xdr:from>
    <xdr:ext cx="599010" cy="259045"/>
    <xdr:sp macro="" textlink="">
      <xdr:nvSpPr>
        <xdr:cNvPr id="491" name="n_3aveValue【港湾・漁港】&#10;一人当たり有形固定資産（償却資産）額">
          <a:extLst>
            <a:ext uri="{FF2B5EF4-FFF2-40B4-BE49-F238E27FC236}">
              <a16:creationId xmlns:a16="http://schemas.microsoft.com/office/drawing/2014/main" id="{C9365A19-3A59-4F74-80CE-0061F3D2A97C}"/>
            </a:ext>
          </a:extLst>
        </xdr:cNvPr>
        <xdr:cNvSpPr txBox="1"/>
      </xdr:nvSpPr>
      <xdr:spPr>
        <a:xfrm>
          <a:off x="7561795" y="18115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85171</xdr:rowOff>
    </xdr:from>
    <xdr:ext cx="599010" cy="259045"/>
    <xdr:sp macro="" textlink="">
      <xdr:nvSpPr>
        <xdr:cNvPr id="492" name="n_4aveValue【港湾・漁港】&#10;一人当たり有形固定資産（償却資産）額">
          <a:extLst>
            <a:ext uri="{FF2B5EF4-FFF2-40B4-BE49-F238E27FC236}">
              <a16:creationId xmlns:a16="http://schemas.microsoft.com/office/drawing/2014/main" id="{083D8BCA-DB69-42BE-8F96-9C23715834A3}"/>
            </a:ext>
          </a:extLst>
        </xdr:cNvPr>
        <xdr:cNvSpPr txBox="1"/>
      </xdr:nvSpPr>
      <xdr:spPr>
        <a:xfrm>
          <a:off x="6672795" y="18087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108</xdr:row>
      <xdr:rowOff>139149</xdr:rowOff>
    </xdr:from>
    <xdr:ext cx="599010" cy="259045"/>
    <xdr:sp macro="" textlink="">
      <xdr:nvSpPr>
        <xdr:cNvPr id="493" name="n_1mainValue【港湾・漁港】&#10;一人当たり有形固定資産（償却資産）額">
          <a:extLst>
            <a:ext uri="{FF2B5EF4-FFF2-40B4-BE49-F238E27FC236}">
              <a16:creationId xmlns:a16="http://schemas.microsoft.com/office/drawing/2014/main" id="{C07629E3-D6B3-42DD-940A-EE6F1AFB1324}"/>
            </a:ext>
          </a:extLst>
        </xdr:cNvPr>
        <xdr:cNvSpPr txBox="1"/>
      </xdr:nvSpPr>
      <xdr:spPr>
        <a:xfrm>
          <a:off x="9327095" y="18655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108</xdr:row>
      <xdr:rowOff>140699</xdr:rowOff>
    </xdr:from>
    <xdr:ext cx="599010" cy="259045"/>
    <xdr:sp macro="" textlink="">
      <xdr:nvSpPr>
        <xdr:cNvPr id="494" name="n_2mainValue【港湾・漁港】&#10;一人当たり有形固定資産（償却資産）額">
          <a:extLst>
            <a:ext uri="{FF2B5EF4-FFF2-40B4-BE49-F238E27FC236}">
              <a16:creationId xmlns:a16="http://schemas.microsoft.com/office/drawing/2014/main" id="{FF284072-7CB4-4465-8C44-0526DBA8B6CD}"/>
            </a:ext>
          </a:extLst>
        </xdr:cNvPr>
        <xdr:cNvSpPr txBox="1"/>
      </xdr:nvSpPr>
      <xdr:spPr>
        <a:xfrm>
          <a:off x="8450795" y="18657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108</xdr:row>
      <xdr:rowOff>141451</xdr:rowOff>
    </xdr:from>
    <xdr:ext cx="599010" cy="259045"/>
    <xdr:sp macro="" textlink="">
      <xdr:nvSpPr>
        <xdr:cNvPr id="495" name="n_3mainValue【港湾・漁港】&#10;一人当たり有形固定資産（償却資産）額">
          <a:extLst>
            <a:ext uri="{FF2B5EF4-FFF2-40B4-BE49-F238E27FC236}">
              <a16:creationId xmlns:a16="http://schemas.microsoft.com/office/drawing/2014/main" id="{F668E1D5-14A1-4FA1-8B72-A40540A7F479}"/>
            </a:ext>
          </a:extLst>
        </xdr:cNvPr>
        <xdr:cNvSpPr txBox="1"/>
      </xdr:nvSpPr>
      <xdr:spPr>
        <a:xfrm>
          <a:off x="7561795" y="18658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108</xdr:row>
      <xdr:rowOff>142725</xdr:rowOff>
    </xdr:from>
    <xdr:ext cx="599010" cy="259045"/>
    <xdr:sp macro="" textlink="">
      <xdr:nvSpPr>
        <xdr:cNvPr id="496" name="n_4mainValue【港湾・漁港】&#10;一人当たり有形固定資産（償却資産）額">
          <a:extLst>
            <a:ext uri="{FF2B5EF4-FFF2-40B4-BE49-F238E27FC236}">
              <a16:creationId xmlns:a16="http://schemas.microsoft.com/office/drawing/2014/main" id="{441350AE-E7CD-4D16-BF69-02E5B284580D}"/>
            </a:ext>
          </a:extLst>
        </xdr:cNvPr>
        <xdr:cNvSpPr txBox="1"/>
      </xdr:nvSpPr>
      <xdr:spPr>
        <a:xfrm>
          <a:off x="6672795" y="18659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7" name="正方形/長方形 496">
          <a:extLst>
            <a:ext uri="{FF2B5EF4-FFF2-40B4-BE49-F238E27FC236}">
              <a16:creationId xmlns:a16="http://schemas.microsoft.com/office/drawing/2014/main" id="{E55D23BA-3739-41E1-A176-91319263D03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8" name="正方形/長方形 497">
          <a:extLst>
            <a:ext uri="{FF2B5EF4-FFF2-40B4-BE49-F238E27FC236}">
              <a16:creationId xmlns:a16="http://schemas.microsoft.com/office/drawing/2014/main" id="{0B3B33D7-E2E0-4F23-AF71-B9536E8A110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9" name="正方形/長方形 498">
          <a:extLst>
            <a:ext uri="{FF2B5EF4-FFF2-40B4-BE49-F238E27FC236}">
              <a16:creationId xmlns:a16="http://schemas.microsoft.com/office/drawing/2014/main" id="{DB6B35AE-3AE1-44D6-AE24-B1C2D06D4F0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0" name="正方形/長方形 499">
          <a:extLst>
            <a:ext uri="{FF2B5EF4-FFF2-40B4-BE49-F238E27FC236}">
              <a16:creationId xmlns:a16="http://schemas.microsoft.com/office/drawing/2014/main" id="{AFDC9867-996E-408D-A2D6-C68BF2E5261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1" name="正方形/長方形 500">
          <a:extLst>
            <a:ext uri="{FF2B5EF4-FFF2-40B4-BE49-F238E27FC236}">
              <a16:creationId xmlns:a16="http://schemas.microsoft.com/office/drawing/2014/main" id="{27FD379E-6C60-4A81-AF54-5CA5C5F8456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2" name="正方形/長方形 501">
          <a:extLst>
            <a:ext uri="{FF2B5EF4-FFF2-40B4-BE49-F238E27FC236}">
              <a16:creationId xmlns:a16="http://schemas.microsoft.com/office/drawing/2014/main" id="{B6611A19-67B1-40D5-AF78-D7BFBE6177A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3" name="正方形/長方形 502">
          <a:extLst>
            <a:ext uri="{FF2B5EF4-FFF2-40B4-BE49-F238E27FC236}">
              <a16:creationId xmlns:a16="http://schemas.microsoft.com/office/drawing/2014/main" id="{0CCBB930-9BFE-43B3-B8E0-BD617DCCB9F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4" name="正方形/長方形 503">
          <a:extLst>
            <a:ext uri="{FF2B5EF4-FFF2-40B4-BE49-F238E27FC236}">
              <a16:creationId xmlns:a16="http://schemas.microsoft.com/office/drawing/2014/main" id="{1C0BE5F5-675F-4976-BE32-BD8BE5AEEBA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5" name="テキスト ボックス 504">
          <a:extLst>
            <a:ext uri="{FF2B5EF4-FFF2-40B4-BE49-F238E27FC236}">
              <a16:creationId xmlns:a16="http://schemas.microsoft.com/office/drawing/2014/main" id="{60F44FDC-5D86-4183-9B22-7BE47E9D628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6" name="直線コネクタ 505">
          <a:extLst>
            <a:ext uri="{FF2B5EF4-FFF2-40B4-BE49-F238E27FC236}">
              <a16:creationId xmlns:a16="http://schemas.microsoft.com/office/drawing/2014/main" id="{DE5E9198-D290-46F3-919E-70479B30FC7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7" name="テキスト ボックス 506">
          <a:extLst>
            <a:ext uri="{FF2B5EF4-FFF2-40B4-BE49-F238E27FC236}">
              <a16:creationId xmlns:a16="http://schemas.microsoft.com/office/drawing/2014/main" id="{5C65DB84-C8D5-462D-8E90-B51727A76B3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8" name="直線コネクタ 507">
          <a:extLst>
            <a:ext uri="{FF2B5EF4-FFF2-40B4-BE49-F238E27FC236}">
              <a16:creationId xmlns:a16="http://schemas.microsoft.com/office/drawing/2014/main" id="{BFA85F7A-6559-4AF6-9E61-8FCA8C573118}"/>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9" name="テキスト ボックス 508">
          <a:extLst>
            <a:ext uri="{FF2B5EF4-FFF2-40B4-BE49-F238E27FC236}">
              <a16:creationId xmlns:a16="http://schemas.microsoft.com/office/drawing/2014/main" id="{15E89E05-10CA-4C2F-86BC-767282EEB4C1}"/>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0" name="直線コネクタ 509">
          <a:extLst>
            <a:ext uri="{FF2B5EF4-FFF2-40B4-BE49-F238E27FC236}">
              <a16:creationId xmlns:a16="http://schemas.microsoft.com/office/drawing/2014/main" id="{098BC493-D914-4B04-A5F6-108DA58ADA36}"/>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1" name="テキスト ボックス 510">
          <a:extLst>
            <a:ext uri="{FF2B5EF4-FFF2-40B4-BE49-F238E27FC236}">
              <a16:creationId xmlns:a16="http://schemas.microsoft.com/office/drawing/2014/main" id="{F03D0634-8631-4F16-95B6-6A69A9812F77}"/>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2" name="直線コネクタ 511">
          <a:extLst>
            <a:ext uri="{FF2B5EF4-FFF2-40B4-BE49-F238E27FC236}">
              <a16:creationId xmlns:a16="http://schemas.microsoft.com/office/drawing/2014/main" id="{9784B5C8-734C-4AC8-A61D-BD1EF6F33F5F}"/>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3" name="テキスト ボックス 512">
          <a:extLst>
            <a:ext uri="{FF2B5EF4-FFF2-40B4-BE49-F238E27FC236}">
              <a16:creationId xmlns:a16="http://schemas.microsoft.com/office/drawing/2014/main" id="{D8B90F86-F304-463F-98DD-D730B63BD52E}"/>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4" name="直線コネクタ 513">
          <a:extLst>
            <a:ext uri="{FF2B5EF4-FFF2-40B4-BE49-F238E27FC236}">
              <a16:creationId xmlns:a16="http://schemas.microsoft.com/office/drawing/2014/main" id="{D23D2267-A1F2-450C-9C05-6C9D313F9A6C}"/>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5" name="テキスト ボックス 514">
          <a:extLst>
            <a:ext uri="{FF2B5EF4-FFF2-40B4-BE49-F238E27FC236}">
              <a16:creationId xmlns:a16="http://schemas.microsoft.com/office/drawing/2014/main" id="{E91BFD98-9084-4E58-971B-F199C64C4E7D}"/>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6" name="直線コネクタ 515">
          <a:extLst>
            <a:ext uri="{FF2B5EF4-FFF2-40B4-BE49-F238E27FC236}">
              <a16:creationId xmlns:a16="http://schemas.microsoft.com/office/drawing/2014/main" id="{3BB8F54A-E747-4FE7-9E31-E921ABE70747}"/>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7" name="テキスト ボックス 516">
          <a:extLst>
            <a:ext uri="{FF2B5EF4-FFF2-40B4-BE49-F238E27FC236}">
              <a16:creationId xmlns:a16="http://schemas.microsoft.com/office/drawing/2014/main" id="{EE54796C-F9BA-4F3C-9E5A-1E326E499849}"/>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8" name="直線コネクタ 517">
          <a:extLst>
            <a:ext uri="{FF2B5EF4-FFF2-40B4-BE49-F238E27FC236}">
              <a16:creationId xmlns:a16="http://schemas.microsoft.com/office/drawing/2014/main" id="{EBDF679E-5757-4630-8A43-DFA8165D7B34}"/>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9" name="テキスト ボックス 518">
          <a:extLst>
            <a:ext uri="{FF2B5EF4-FFF2-40B4-BE49-F238E27FC236}">
              <a16:creationId xmlns:a16="http://schemas.microsoft.com/office/drawing/2014/main" id="{6812D074-05AA-4599-AF4C-3EA3004FF527}"/>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0" name="直線コネクタ 519">
          <a:extLst>
            <a:ext uri="{FF2B5EF4-FFF2-40B4-BE49-F238E27FC236}">
              <a16:creationId xmlns:a16="http://schemas.microsoft.com/office/drawing/2014/main" id="{26DD1F05-F124-4311-83EA-633047CB4F8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21" name="【認定こども園・幼稚園・保育所】&#10;有形固定資産減価償却率グラフ枠">
          <a:extLst>
            <a:ext uri="{FF2B5EF4-FFF2-40B4-BE49-F238E27FC236}">
              <a16:creationId xmlns:a16="http://schemas.microsoft.com/office/drawing/2014/main" id="{DF23F715-683A-46BB-98E7-1E1FDDAA510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37011</xdr:rowOff>
    </xdr:from>
    <xdr:to>
      <xdr:col>85</xdr:col>
      <xdr:colOff>126364</xdr:colOff>
      <xdr:row>42</xdr:row>
      <xdr:rowOff>87630</xdr:rowOff>
    </xdr:to>
    <xdr:cxnSp macro="">
      <xdr:nvCxnSpPr>
        <xdr:cNvPr id="522" name="直線コネクタ 521">
          <a:extLst>
            <a:ext uri="{FF2B5EF4-FFF2-40B4-BE49-F238E27FC236}">
              <a16:creationId xmlns:a16="http://schemas.microsoft.com/office/drawing/2014/main" id="{F46CE55C-F81D-4EED-8F3F-FF8DA919EC9A}"/>
            </a:ext>
          </a:extLst>
        </xdr:cNvPr>
        <xdr:cNvCxnSpPr/>
      </xdr:nvCxnSpPr>
      <xdr:spPr>
        <a:xfrm flipV="1">
          <a:off x="16318864" y="5866311"/>
          <a:ext cx="0" cy="142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91457</xdr:rowOff>
    </xdr:from>
    <xdr:ext cx="405111" cy="259045"/>
    <xdr:sp macro="" textlink="">
      <xdr:nvSpPr>
        <xdr:cNvPr id="523" name="【認定こども園・幼稚園・保育所】&#10;有形固定資産減価償却率最小値テキスト">
          <a:extLst>
            <a:ext uri="{FF2B5EF4-FFF2-40B4-BE49-F238E27FC236}">
              <a16:creationId xmlns:a16="http://schemas.microsoft.com/office/drawing/2014/main" id="{8569A6DE-482B-4830-A8C2-E7E0C9BB2E98}"/>
            </a:ext>
          </a:extLst>
        </xdr:cNvPr>
        <xdr:cNvSpPr txBox="1"/>
      </xdr:nvSpPr>
      <xdr:spPr>
        <a:xfrm>
          <a:off x="16357600" y="729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87630</xdr:rowOff>
    </xdr:from>
    <xdr:to>
      <xdr:col>86</xdr:col>
      <xdr:colOff>25400</xdr:colOff>
      <xdr:row>42</xdr:row>
      <xdr:rowOff>87630</xdr:rowOff>
    </xdr:to>
    <xdr:cxnSp macro="">
      <xdr:nvCxnSpPr>
        <xdr:cNvPr id="524" name="直線コネクタ 523">
          <a:extLst>
            <a:ext uri="{FF2B5EF4-FFF2-40B4-BE49-F238E27FC236}">
              <a16:creationId xmlns:a16="http://schemas.microsoft.com/office/drawing/2014/main" id="{1F07C926-8278-4C10-B436-7A5BBE7ABB0E}"/>
            </a:ext>
          </a:extLst>
        </xdr:cNvPr>
        <xdr:cNvCxnSpPr/>
      </xdr:nvCxnSpPr>
      <xdr:spPr>
        <a:xfrm>
          <a:off x="16230600" y="728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155138</xdr:rowOff>
    </xdr:from>
    <xdr:ext cx="405111" cy="259045"/>
    <xdr:sp macro="" textlink="">
      <xdr:nvSpPr>
        <xdr:cNvPr id="525" name="【認定こども園・幼稚園・保育所】&#10;有形固定資産減価償却率最大値テキスト">
          <a:extLst>
            <a:ext uri="{FF2B5EF4-FFF2-40B4-BE49-F238E27FC236}">
              <a16:creationId xmlns:a16="http://schemas.microsoft.com/office/drawing/2014/main" id="{8C022D9F-D324-4978-861B-F7896969984A}"/>
            </a:ext>
          </a:extLst>
        </xdr:cNvPr>
        <xdr:cNvSpPr txBox="1"/>
      </xdr:nvSpPr>
      <xdr:spPr>
        <a:xfrm>
          <a:off x="16357600" y="5641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37011</xdr:rowOff>
    </xdr:from>
    <xdr:to>
      <xdr:col>86</xdr:col>
      <xdr:colOff>25400</xdr:colOff>
      <xdr:row>34</xdr:row>
      <xdr:rowOff>37011</xdr:rowOff>
    </xdr:to>
    <xdr:cxnSp macro="">
      <xdr:nvCxnSpPr>
        <xdr:cNvPr id="526" name="直線コネクタ 525">
          <a:extLst>
            <a:ext uri="{FF2B5EF4-FFF2-40B4-BE49-F238E27FC236}">
              <a16:creationId xmlns:a16="http://schemas.microsoft.com/office/drawing/2014/main" id="{1742D99B-8282-4294-8145-634CEAE64F84}"/>
            </a:ext>
          </a:extLst>
        </xdr:cNvPr>
        <xdr:cNvCxnSpPr/>
      </xdr:nvCxnSpPr>
      <xdr:spPr>
        <a:xfrm>
          <a:off x="16230600" y="586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45011</xdr:rowOff>
    </xdr:from>
    <xdr:ext cx="405111" cy="259045"/>
    <xdr:sp macro="" textlink="">
      <xdr:nvSpPr>
        <xdr:cNvPr id="527" name="【認定こども園・幼稚園・保育所】&#10;有形固定資産減価償却率平均値テキスト">
          <a:extLst>
            <a:ext uri="{FF2B5EF4-FFF2-40B4-BE49-F238E27FC236}">
              <a16:creationId xmlns:a16="http://schemas.microsoft.com/office/drawing/2014/main" id="{D5B59A86-68CF-4FA6-8A84-81EBE2626E34}"/>
            </a:ext>
          </a:extLst>
        </xdr:cNvPr>
        <xdr:cNvSpPr txBox="1"/>
      </xdr:nvSpPr>
      <xdr:spPr>
        <a:xfrm>
          <a:off x="16357600" y="63886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22134</xdr:rowOff>
    </xdr:from>
    <xdr:to>
      <xdr:col>85</xdr:col>
      <xdr:colOff>177800</xdr:colOff>
      <xdr:row>38</xdr:row>
      <xdr:rowOff>123734</xdr:rowOff>
    </xdr:to>
    <xdr:sp macro="" textlink="">
      <xdr:nvSpPr>
        <xdr:cNvPr id="528" name="フローチャート: 判断 527">
          <a:extLst>
            <a:ext uri="{FF2B5EF4-FFF2-40B4-BE49-F238E27FC236}">
              <a16:creationId xmlns:a16="http://schemas.microsoft.com/office/drawing/2014/main" id="{683EC447-0A02-4297-B405-BA73F45D26D7}"/>
            </a:ext>
          </a:extLst>
        </xdr:cNvPr>
        <xdr:cNvSpPr/>
      </xdr:nvSpPr>
      <xdr:spPr>
        <a:xfrm>
          <a:off x="16268700" y="653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35197</xdr:rowOff>
    </xdr:from>
    <xdr:to>
      <xdr:col>81</xdr:col>
      <xdr:colOff>101600</xdr:colOff>
      <xdr:row>38</xdr:row>
      <xdr:rowOff>136797</xdr:rowOff>
    </xdr:to>
    <xdr:sp macro="" textlink="">
      <xdr:nvSpPr>
        <xdr:cNvPr id="529" name="フローチャート: 判断 528">
          <a:extLst>
            <a:ext uri="{FF2B5EF4-FFF2-40B4-BE49-F238E27FC236}">
              <a16:creationId xmlns:a16="http://schemas.microsoft.com/office/drawing/2014/main" id="{906608EA-29BF-4F72-A757-55F18A9B1E22}"/>
            </a:ext>
          </a:extLst>
        </xdr:cNvPr>
        <xdr:cNvSpPr/>
      </xdr:nvSpPr>
      <xdr:spPr>
        <a:xfrm>
          <a:off x="15430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5806</xdr:rowOff>
    </xdr:from>
    <xdr:to>
      <xdr:col>76</xdr:col>
      <xdr:colOff>165100</xdr:colOff>
      <xdr:row>38</xdr:row>
      <xdr:rowOff>107406</xdr:rowOff>
    </xdr:to>
    <xdr:sp macro="" textlink="">
      <xdr:nvSpPr>
        <xdr:cNvPr id="530" name="フローチャート: 判断 529">
          <a:extLst>
            <a:ext uri="{FF2B5EF4-FFF2-40B4-BE49-F238E27FC236}">
              <a16:creationId xmlns:a16="http://schemas.microsoft.com/office/drawing/2014/main" id="{DAFB7013-1E0A-4D5D-A8D8-1AF8A3DB95E5}"/>
            </a:ext>
          </a:extLst>
        </xdr:cNvPr>
        <xdr:cNvSpPr/>
      </xdr:nvSpPr>
      <xdr:spPr>
        <a:xfrm>
          <a:off x="14541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164193</xdr:rowOff>
    </xdr:from>
    <xdr:to>
      <xdr:col>72</xdr:col>
      <xdr:colOff>38100</xdr:colOff>
      <xdr:row>38</xdr:row>
      <xdr:rowOff>94343</xdr:rowOff>
    </xdr:to>
    <xdr:sp macro="" textlink="">
      <xdr:nvSpPr>
        <xdr:cNvPr id="531" name="フローチャート: 判断 530">
          <a:extLst>
            <a:ext uri="{FF2B5EF4-FFF2-40B4-BE49-F238E27FC236}">
              <a16:creationId xmlns:a16="http://schemas.microsoft.com/office/drawing/2014/main" id="{5DD32012-B33E-46C4-8F3C-65A4646F5F06}"/>
            </a:ext>
          </a:extLst>
        </xdr:cNvPr>
        <xdr:cNvSpPr/>
      </xdr:nvSpPr>
      <xdr:spPr>
        <a:xfrm>
          <a:off x="13652500" y="650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532" name="フローチャート: 判断 531">
          <a:extLst>
            <a:ext uri="{FF2B5EF4-FFF2-40B4-BE49-F238E27FC236}">
              <a16:creationId xmlns:a16="http://schemas.microsoft.com/office/drawing/2014/main" id="{4290337E-5282-48AF-A4FB-41BFF2E867DE}"/>
            </a:ext>
          </a:extLst>
        </xdr:cNvPr>
        <xdr:cNvSpPr/>
      </xdr:nvSpPr>
      <xdr:spPr>
        <a:xfrm>
          <a:off x="12763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F764C74-D364-45B7-86F1-6CC12C581D9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7C296D82-7755-48FF-856D-E2828E2E8F01}"/>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4AD063F7-6035-43F4-BBC0-F8407CC4B0B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55D0FF1E-A151-4464-8A78-FF7EE2ECB31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8297399B-4550-4BE5-AD63-6DC1FAE4A89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133169</xdr:rowOff>
    </xdr:from>
    <xdr:to>
      <xdr:col>85</xdr:col>
      <xdr:colOff>177800</xdr:colOff>
      <xdr:row>40</xdr:row>
      <xdr:rowOff>63319</xdr:rowOff>
    </xdr:to>
    <xdr:sp macro="" textlink="">
      <xdr:nvSpPr>
        <xdr:cNvPr id="538" name="楕円 537">
          <a:extLst>
            <a:ext uri="{FF2B5EF4-FFF2-40B4-BE49-F238E27FC236}">
              <a16:creationId xmlns:a16="http://schemas.microsoft.com/office/drawing/2014/main" id="{ADC4C08A-F7BE-482B-92B6-E7F18764433B}"/>
            </a:ext>
          </a:extLst>
        </xdr:cNvPr>
        <xdr:cNvSpPr/>
      </xdr:nvSpPr>
      <xdr:spPr>
        <a:xfrm>
          <a:off x="16268700" y="681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111596</xdr:rowOff>
    </xdr:from>
    <xdr:ext cx="405111" cy="259045"/>
    <xdr:sp macro="" textlink="">
      <xdr:nvSpPr>
        <xdr:cNvPr id="539" name="【認定こども園・幼稚園・保育所】&#10;有形固定資産減価償却率該当値テキスト">
          <a:extLst>
            <a:ext uri="{FF2B5EF4-FFF2-40B4-BE49-F238E27FC236}">
              <a16:creationId xmlns:a16="http://schemas.microsoft.com/office/drawing/2014/main" id="{3C165630-5375-489C-89AC-93DF94215B59}"/>
            </a:ext>
          </a:extLst>
        </xdr:cNvPr>
        <xdr:cNvSpPr txBox="1"/>
      </xdr:nvSpPr>
      <xdr:spPr>
        <a:xfrm>
          <a:off x="16357600" y="679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79284</xdr:rowOff>
    </xdr:from>
    <xdr:to>
      <xdr:col>81</xdr:col>
      <xdr:colOff>101600</xdr:colOff>
      <xdr:row>40</xdr:row>
      <xdr:rowOff>9434</xdr:rowOff>
    </xdr:to>
    <xdr:sp macro="" textlink="">
      <xdr:nvSpPr>
        <xdr:cNvPr id="540" name="楕円 539">
          <a:extLst>
            <a:ext uri="{FF2B5EF4-FFF2-40B4-BE49-F238E27FC236}">
              <a16:creationId xmlns:a16="http://schemas.microsoft.com/office/drawing/2014/main" id="{DD1450BE-292B-478A-ABA3-0AFE8070185C}"/>
            </a:ext>
          </a:extLst>
        </xdr:cNvPr>
        <xdr:cNvSpPr/>
      </xdr:nvSpPr>
      <xdr:spPr>
        <a:xfrm>
          <a:off x="15430500" y="676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130084</xdr:rowOff>
    </xdr:from>
    <xdr:to>
      <xdr:col>85</xdr:col>
      <xdr:colOff>127000</xdr:colOff>
      <xdr:row>40</xdr:row>
      <xdr:rowOff>12519</xdr:rowOff>
    </xdr:to>
    <xdr:cxnSp macro="">
      <xdr:nvCxnSpPr>
        <xdr:cNvPr id="541" name="直線コネクタ 540">
          <a:extLst>
            <a:ext uri="{FF2B5EF4-FFF2-40B4-BE49-F238E27FC236}">
              <a16:creationId xmlns:a16="http://schemas.microsoft.com/office/drawing/2014/main" id="{40CE3755-3EC0-420B-8D5F-4790B9A6ED14}"/>
            </a:ext>
          </a:extLst>
        </xdr:cNvPr>
        <xdr:cNvCxnSpPr/>
      </xdr:nvCxnSpPr>
      <xdr:spPr>
        <a:xfrm>
          <a:off x="15481300" y="6816634"/>
          <a:ext cx="8382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22134</xdr:rowOff>
    </xdr:from>
    <xdr:to>
      <xdr:col>76</xdr:col>
      <xdr:colOff>165100</xdr:colOff>
      <xdr:row>39</xdr:row>
      <xdr:rowOff>123734</xdr:rowOff>
    </xdr:to>
    <xdr:sp macro="" textlink="">
      <xdr:nvSpPr>
        <xdr:cNvPr id="542" name="楕円 541">
          <a:extLst>
            <a:ext uri="{FF2B5EF4-FFF2-40B4-BE49-F238E27FC236}">
              <a16:creationId xmlns:a16="http://schemas.microsoft.com/office/drawing/2014/main" id="{17CCB559-E7F6-48C0-B8CD-FCDCD9393661}"/>
            </a:ext>
          </a:extLst>
        </xdr:cNvPr>
        <xdr:cNvSpPr/>
      </xdr:nvSpPr>
      <xdr:spPr>
        <a:xfrm>
          <a:off x="14541500" y="670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72934</xdr:rowOff>
    </xdr:from>
    <xdr:to>
      <xdr:col>81</xdr:col>
      <xdr:colOff>50800</xdr:colOff>
      <xdr:row>39</xdr:row>
      <xdr:rowOff>130084</xdr:rowOff>
    </xdr:to>
    <xdr:cxnSp macro="">
      <xdr:nvCxnSpPr>
        <xdr:cNvPr id="543" name="直線コネクタ 542">
          <a:extLst>
            <a:ext uri="{FF2B5EF4-FFF2-40B4-BE49-F238E27FC236}">
              <a16:creationId xmlns:a16="http://schemas.microsoft.com/office/drawing/2014/main" id="{A6CD4112-A6B9-4928-9A86-9B310080E9C2}"/>
            </a:ext>
          </a:extLst>
        </xdr:cNvPr>
        <xdr:cNvCxnSpPr/>
      </xdr:nvCxnSpPr>
      <xdr:spPr>
        <a:xfrm>
          <a:off x="14592300" y="6759484"/>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139700</xdr:rowOff>
    </xdr:from>
    <xdr:to>
      <xdr:col>72</xdr:col>
      <xdr:colOff>38100</xdr:colOff>
      <xdr:row>39</xdr:row>
      <xdr:rowOff>69850</xdr:rowOff>
    </xdr:to>
    <xdr:sp macro="" textlink="">
      <xdr:nvSpPr>
        <xdr:cNvPr id="544" name="楕円 543">
          <a:extLst>
            <a:ext uri="{FF2B5EF4-FFF2-40B4-BE49-F238E27FC236}">
              <a16:creationId xmlns:a16="http://schemas.microsoft.com/office/drawing/2014/main" id="{ECD18F71-CA32-432E-95A0-F37AB077EA31}"/>
            </a:ext>
          </a:extLst>
        </xdr:cNvPr>
        <xdr:cNvSpPr/>
      </xdr:nvSpPr>
      <xdr:spPr>
        <a:xfrm>
          <a:off x="13652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19050</xdr:rowOff>
    </xdr:from>
    <xdr:to>
      <xdr:col>76</xdr:col>
      <xdr:colOff>114300</xdr:colOff>
      <xdr:row>39</xdr:row>
      <xdr:rowOff>72934</xdr:rowOff>
    </xdr:to>
    <xdr:cxnSp macro="">
      <xdr:nvCxnSpPr>
        <xdr:cNvPr id="545" name="直線コネクタ 544">
          <a:extLst>
            <a:ext uri="{FF2B5EF4-FFF2-40B4-BE49-F238E27FC236}">
              <a16:creationId xmlns:a16="http://schemas.microsoft.com/office/drawing/2014/main" id="{1145BD3F-FECF-4257-A003-E9DD3BDF357E}"/>
            </a:ext>
          </a:extLst>
        </xdr:cNvPr>
        <xdr:cNvCxnSpPr/>
      </xdr:nvCxnSpPr>
      <xdr:spPr>
        <a:xfrm>
          <a:off x="13703300" y="6705600"/>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84183</xdr:rowOff>
    </xdr:from>
    <xdr:to>
      <xdr:col>67</xdr:col>
      <xdr:colOff>101600</xdr:colOff>
      <xdr:row>39</xdr:row>
      <xdr:rowOff>14333</xdr:rowOff>
    </xdr:to>
    <xdr:sp macro="" textlink="">
      <xdr:nvSpPr>
        <xdr:cNvPr id="546" name="楕円 545">
          <a:extLst>
            <a:ext uri="{FF2B5EF4-FFF2-40B4-BE49-F238E27FC236}">
              <a16:creationId xmlns:a16="http://schemas.microsoft.com/office/drawing/2014/main" id="{1DA27751-CCED-4037-9952-201B25E30EC0}"/>
            </a:ext>
          </a:extLst>
        </xdr:cNvPr>
        <xdr:cNvSpPr/>
      </xdr:nvSpPr>
      <xdr:spPr>
        <a:xfrm>
          <a:off x="12763500" y="659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134983</xdr:rowOff>
    </xdr:from>
    <xdr:to>
      <xdr:col>71</xdr:col>
      <xdr:colOff>177800</xdr:colOff>
      <xdr:row>39</xdr:row>
      <xdr:rowOff>19050</xdr:rowOff>
    </xdr:to>
    <xdr:cxnSp macro="">
      <xdr:nvCxnSpPr>
        <xdr:cNvPr id="547" name="直線コネクタ 546">
          <a:extLst>
            <a:ext uri="{FF2B5EF4-FFF2-40B4-BE49-F238E27FC236}">
              <a16:creationId xmlns:a16="http://schemas.microsoft.com/office/drawing/2014/main" id="{F5962479-2D81-44DA-AC61-56C710FF6558}"/>
            </a:ext>
          </a:extLst>
        </xdr:cNvPr>
        <xdr:cNvCxnSpPr/>
      </xdr:nvCxnSpPr>
      <xdr:spPr>
        <a:xfrm>
          <a:off x="12814300" y="6650083"/>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153324</xdr:rowOff>
    </xdr:from>
    <xdr:ext cx="405111" cy="259045"/>
    <xdr:sp macro="" textlink="">
      <xdr:nvSpPr>
        <xdr:cNvPr id="548" name="n_1aveValue【認定こども園・幼稚園・保育所】&#10;有形固定資産減価償却率">
          <a:extLst>
            <a:ext uri="{FF2B5EF4-FFF2-40B4-BE49-F238E27FC236}">
              <a16:creationId xmlns:a16="http://schemas.microsoft.com/office/drawing/2014/main" id="{0190CBE1-9C48-4019-88A5-3E06F903473B}"/>
            </a:ext>
          </a:extLst>
        </xdr:cNvPr>
        <xdr:cNvSpPr txBox="1"/>
      </xdr:nvSpPr>
      <xdr:spPr>
        <a:xfrm>
          <a:off x="15266044" y="632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123933</xdr:rowOff>
    </xdr:from>
    <xdr:ext cx="405111" cy="259045"/>
    <xdr:sp macro="" textlink="">
      <xdr:nvSpPr>
        <xdr:cNvPr id="549" name="n_2aveValue【認定こども園・幼稚園・保育所】&#10;有形固定資産減価償却率">
          <a:extLst>
            <a:ext uri="{FF2B5EF4-FFF2-40B4-BE49-F238E27FC236}">
              <a16:creationId xmlns:a16="http://schemas.microsoft.com/office/drawing/2014/main" id="{6BAF4CA7-5F2C-4D02-B1D9-FA6858FC1FE0}"/>
            </a:ext>
          </a:extLst>
        </xdr:cNvPr>
        <xdr:cNvSpPr txBox="1"/>
      </xdr:nvSpPr>
      <xdr:spPr>
        <a:xfrm>
          <a:off x="14389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110870</xdr:rowOff>
    </xdr:from>
    <xdr:ext cx="405111" cy="259045"/>
    <xdr:sp macro="" textlink="">
      <xdr:nvSpPr>
        <xdr:cNvPr id="550" name="n_3aveValue【認定こども園・幼稚園・保育所】&#10;有形固定資産減価償却率">
          <a:extLst>
            <a:ext uri="{FF2B5EF4-FFF2-40B4-BE49-F238E27FC236}">
              <a16:creationId xmlns:a16="http://schemas.microsoft.com/office/drawing/2014/main" id="{B9ED3139-DD14-4013-B40B-23BBB6B7244D}"/>
            </a:ext>
          </a:extLst>
        </xdr:cNvPr>
        <xdr:cNvSpPr txBox="1"/>
      </xdr:nvSpPr>
      <xdr:spPr>
        <a:xfrm>
          <a:off x="13500744" y="628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97807</xdr:rowOff>
    </xdr:from>
    <xdr:ext cx="405111" cy="259045"/>
    <xdr:sp macro="" textlink="">
      <xdr:nvSpPr>
        <xdr:cNvPr id="551" name="n_4aveValue【認定こども園・幼稚園・保育所】&#10;有形固定資産減価償却率">
          <a:extLst>
            <a:ext uri="{FF2B5EF4-FFF2-40B4-BE49-F238E27FC236}">
              <a16:creationId xmlns:a16="http://schemas.microsoft.com/office/drawing/2014/main" id="{CB0906A0-2EA8-4F10-B19F-4EFD701815F6}"/>
            </a:ext>
          </a:extLst>
        </xdr:cNvPr>
        <xdr:cNvSpPr txBox="1"/>
      </xdr:nvSpPr>
      <xdr:spPr>
        <a:xfrm>
          <a:off x="12611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561</xdr:rowOff>
    </xdr:from>
    <xdr:ext cx="405111" cy="259045"/>
    <xdr:sp macro="" textlink="">
      <xdr:nvSpPr>
        <xdr:cNvPr id="552" name="n_1mainValue【認定こども園・幼稚園・保育所】&#10;有形固定資産減価償却率">
          <a:extLst>
            <a:ext uri="{FF2B5EF4-FFF2-40B4-BE49-F238E27FC236}">
              <a16:creationId xmlns:a16="http://schemas.microsoft.com/office/drawing/2014/main" id="{4D38489E-30FA-4962-BBAF-F60FFF5758CC}"/>
            </a:ext>
          </a:extLst>
        </xdr:cNvPr>
        <xdr:cNvSpPr txBox="1"/>
      </xdr:nvSpPr>
      <xdr:spPr>
        <a:xfrm>
          <a:off x="15266044" y="685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114861</xdr:rowOff>
    </xdr:from>
    <xdr:ext cx="405111" cy="259045"/>
    <xdr:sp macro="" textlink="">
      <xdr:nvSpPr>
        <xdr:cNvPr id="553" name="n_2mainValue【認定こども園・幼稚園・保育所】&#10;有形固定資産減価償却率">
          <a:extLst>
            <a:ext uri="{FF2B5EF4-FFF2-40B4-BE49-F238E27FC236}">
              <a16:creationId xmlns:a16="http://schemas.microsoft.com/office/drawing/2014/main" id="{AFEC38D7-A8C9-44CA-B99D-C4272E332541}"/>
            </a:ext>
          </a:extLst>
        </xdr:cNvPr>
        <xdr:cNvSpPr txBox="1"/>
      </xdr:nvSpPr>
      <xdr:spPr>
        <a:xfrm>
          <a:off x="14389744" y="6801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60977</xdr:rowOff>
    </xdr:from>
    <xdr:ext cx="405111" cy="259045"/>
    <xdr:sp macro="" textlink="">
      <xdr:nvSpPr>
        <xdr:cNvPr id="554" name="n_3mainValue【認定こども園・幼稚園・保育所】&#10;有形固定資産減価償却率">
          <a:extLst>
            <a:ext uri="{FF2B5EF4-FFF2-40B4-BE49-F238E27FC236}">
              <a16:creationId xmlns:a16="http://schemas.microsoft.com/office/drawing/2014/main" id="{3F2A90B5-F59D-4C3E-B519-947B3C7CD472}"/>
            </a:ext>
          </a:extLst>
        </xdr:cNvPr>
        <xdr:cNvSpPr txBox="1"/>
      </xdr:nvSpPr>
      <xdr:spPr>
        <a:xfrm>
          <a:off x="13500744" y="674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5460</xdr:rowOff>
    </xdr:from>
    <xdr:ext cx="405111" cy="259045"/>
    <xdr:sp macro="" textlink="">
      <xdr:nvSpPr>
        <xdr:cNvPr id="555" name="n_4mainValue【認定こども園・幼稚園・保育所】&#10;有形固定資産減価償却率">
          <a:extLst>
            <a:ext uri="{FF2B5EF4-FFF2-40B4-BE49-F238E27FC236}">
              <a16:creationId xmlns:a16="http://schemas.microsoft.com/office/drawing/2014/main" id="{2AC1A014-63E8-4121-826C-46B6A59C9112}"/>
            </a:ext>
          </a:extLst>
        </xdr:cNvPr>
        <xdr:cNvSpPr txBox="1"/>
      </xdr:nvSpPr>
      <xdr:spPr>
        <a:xfrm>
          <a:off x="12611744" y="6692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6" name="正方形/長方形 555">
          <a:extLst>
            <a:ext uri="{FF2B5EF4-FFF2-40B4-BE49-F238E27FC236}">
              <a16:creationId xmlns:a16="http://schemas.microsoft.com/office/drawing/2014/main" id="{A94A68B2-1365-4CE6-A602-00E12A30C30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7" name="正方形/長方形 556">
          <a:extLst>
            <a:ext uri="{FF2B5EF4-FFF2-40B4-BE49-F238E27FC236}">
              <a16:creationId xmlns:a16="http://schemas.microsoft.com/office/drawing/2014/main" id="{781DF85D-D583-4D5E-BD36-4CBA01CD5F0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8" name="正方形/長方形 557">
          <a:extLst>
            <a:ext uri="{FF2B5EF4-FFF2-40B4-BE49-F238E27FC236}">
              <a16:creationId xmlns:a16="http://schemas.microsoft.com/office/drawing/2014/main" id="{4B2C26A8-F4AB-4171-BAD1-D1DD44E7C7A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9" name="正方形/長方形 558">
          <a:extLst>
            <a:ext uri="{FF2B5EF4-FFF2-40B4-BE49-F238E27FC236}">
              <a16:creationId xmlns:a16="http://schemas.microsoft.com/office/drawing/2014/main" id="{F20C2986-9823-45E2-BCCB-1609B41514C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0" name="正方形/長方形 559">
          <a:extLst>
            <a:ext uri="{FF2B5EF4-FFF2-40B4-BE49-F238E27FC236}">
              <a16:creationId xmlns:a16="http://schemas.microsoft.com/office/drawing/2014/main" id="{8FFB6EA2-0F55-4D4E-9C8A-A47F4B266F7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1" name="正方形/長方形 560">
          <a:extLst>
            <a:ext uri="{FF2B5EF4-FFF2-40B4-BE49-F238E27FC236}">
              <a16:creationId xmlns:a16="http://schemas.microsoft.com/office/drawing/2014/main" id="{4105ECF4-AF0F-4330-95CD-963E10844DC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2" name="正方形/長方形 561">
          <a:extLst>
            <a:ext uri="{FF2B5EF4-FFF2-40B4-BE49-F238E27FC236}">
              <a16:creationId xmlns:a16="http://schemas.microsoft.com/office/drawing/2014/main" id="{9A670D64-D909-4FA4-A0C5-C587707B810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3" name="正方形/長方形 562">
          <a:extLst>
            <a:ext uri="{FF2B5EF4-FFF2-40B4-BE49-F238E27FC236}">
              <a16:creationId xmlns:a16="http://schemas.microsoft.com/office/drawing/2014/main" id="{7CE1937C-1EC9-4A00-9A63-13EEF08F850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4" name="テキスト ボックス 563">
          <a:extLst>
            <a:ext uri="{FF2B5EF4-FFF2-40B4-BE49-F238E27FC236}">
              <a16:creationId xmlns:a16="http://schemas.microsoft.com/office/drawing/2014/main" id="{24C5D77F-CDB8-4854-8F91-5F7BA888D57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5" name="直線コネクタ 564">
          <a:extLst>
            <a:ext uri="{FF2B5EF4-FFF2-40B4-BE49-F238E27FC236}">
              <a16:creationId xmlns:a16="http://schemas.microsoft.com/office/drawing/2014/main" id="{621880A0-21E7-4C6B-B0A4-48B92A9107A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66" name="直線コネクタ 565">
          <a:extLst>
            <a:ext uri="{FF2B5EF4-FFF2-40B4-BE49-F238E27FC236}">
              <a16:creationId xmlns:a16="http://schemas.microsoft.com/office/drawing/2014/main" id="{F25FD12E-6EC1-4551-B017-27F71F70E891}"/>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567" name="テキスト ボックス 566">
          <a:extLst>
            <a:ext uri="{FF2B5EF4-FFF2-40B4-BE49-F238E27FC236}">
              <a16:creationId xmlns:a16="http://schemas.microsoft.com/office/drawing/2014/main" id="{C208D7DF-9D9C-4384-8BA7-675E26CA12D0}"/>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68" name="直線コネクタ 567">
          <a:extLst>
            <a:ext uri="{FF2B5EF4-FFF2-40B4-BE49-F238E27FC236}">
              <a16:creationId xmlns:a16="http://schemas.microsoft.com/office/drawing/2014/main" id="{A65C5039-FC7F-4BF8-96F9-0F48098D5C3F}"/>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69" name="テキスト ボックス 568">
          <a:extLst>
            <a:ext uri="{FF2B5EF4-FFF2-40B4-BE49-F238E27FC236}">
              <a16:creationId xmlns:a16="http://schemas.microsoft.com/office/drawing/2014/main" id="{25F08221-9A85-4D24-81BF-B06C5F7A3285}"/>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70" name="直線コネクタ 569">
          <a:extLst>
            <a:ext uri="{FF2B5EF4-FFF2-40B4-BE49-F238E27FC236}">
              <a16:creationId xmlns:a16="http://schemas.microsoft.com/office/drawing/2014/main" id="{73EF52B3-C455-4992-A34C-6FDFCF5A9EB3}"/>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71" name="テキスト ボックス 570">
          <a:extLst>
            <a:ext uri="{FF2B5EF4-FFF2-40B4-BE49-F238E27FC236}">
              <a16:creationId xmlns:a16="http://schemas.microsoft.com/office/drawing/2014/main" id="{363DAA76-BE18-4545-B92E-EA1ABAD213AA}"/>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72" name="直線コネクタ 571">
          <a:extLst>
            <a:ext uri="{FF2B5EF4-FFF2-40B4-BE49-F238E27FC236}">
              <a16:creationId xmlns:a16="http://schemas.microsoft.com/office/drawing/2014/main" id="{6DA23346-B90F-4DAF-9E28-5D1628803F4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73" name="テキスト ボックス 572">
          <a:extLst>
            <a:ext uri="{FF2B5EF4-FFF2-40B4-BE49-F238E27FC236}">
              <a16:creationId xmlns:a16="http://schemas.microsoft.com/office/drawing/2014/main" id="{FA2EB68C-0996-49DA-AE79-50C73D23733C}"/>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4" name="直線コネクタ 573">
          <a:extLst>
            <a:ext uri="{FF2B5EF4-FFF2-40B4-BE49-F238E27FC236}">
              <a16:creationId xmlns:a16="http://schemas.microsoft.com/office/drawing/2014/main" id="{4B3F88F7-85F3-4747-8F85-4D9E684D63B3}"/>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75" name="テキスト ボックス 574">
          <a:extLst>
            <a:ext uri="{FF2B5EF4-FFF2-40B4-BE49-F238E27FC236}">
              <a16:creationId xmlns:a16="http://schemas.microsoft.com/office/drawing/2014/main" id="{2135DCB0-C182-40E4-8FDD-9B56CF0AB5BC}"/>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76" name="直線コネクタ 575">
          <a:extLst>
            <a:ext uri="{FF2B5EF4-FFF2-40B4-BE49-F238E27FC236}">
              <a16:creationId xmlns:a16="http://schemas.microsoft.com/office/drawing/2014/main" id="{24B4F947-B56B-4C6D-93EE-0F084DB3666A}"/>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577" name="テキスト ボックス 576">
          <a:extLst>
            <a:ext uri="{FF2B5EF4-FFF2-40B4-BE49-F238E27FC236}">
              <a16:creationId xmlns:a16="http://schemas.microsoft.com/office/drawing/2014/main" id="{353F11A5-1387-461F-856F-FD9C407CB622}"/>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8" name="直線コネクタ 577">
          <a:extLst>
            <a:ext uri="{FF2B5EF4-FFF2-40B4-BE49-F238E27FC236}">
              <a16:creationId xmlns:a16="http://schemas.microsoft.com/office/drawing/2014/main" id="{AF63F413-6131-4D3D-8A04-4A5FDA39CF6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9" name="テキスト ボックス 578">
          <a:extLst>
            <a:ext uri="{FF2B5EF4-FFF2-40B4-BE49-F238E27FC236}">
              <a16:creationId xmlns:a16="http://schemas.microsoft.com/office/drawing/2014/main" id="{A061C3E1-9D27-488A-BA41-8B23FB51FA22}"/>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0" name="【認定こども園・幼稚園・保育所】&#10;一人当たり面積グラフ枠">
          <a:extLst>
            <a:ext uri="{FF2B5EF4-FFF2-40B4-BE49-F238E27FC236}">
              <a16:creationId xmlns:a16="http://schemas.microsoft.com/office/drawing/2014/main" id="{238124FE-1E8D-4372-AD14-DE716FD2012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54973</xdr:rowOff>
    </xdr:from>
    <xdr:to>
      <xdr:col>116</xdr:col>
      <xdr:colOff>62864</xdr:colOff>
      <xdr:row>42</xdr:row>
      <xdr:rowOff>1088</xdr:rowOff>
    </xdr:to>
    <xdr:cxnSp macro="">
      <xdr:nvCxnSpPr>
        <xdr:cNvPr id="581" name="直線コネクタ 580">
          <a:extLst>
            <a:ext uri="{FF2B5EF4-FFF2-40B4-BE49-F238E27FC236}">
              <a16:creationId xmlns:a16="http://schemas.microsoft.com/office/drawing/2014/main" id="{7D1CDCDA-4C47-41A7-B429-35CB5716B064}"/>
            </a:ext>
          </a:extLst>
        </xdr:cNvPr>
        <xdr:cNvCxnSpPr/>
      </xdr:nvCxnSpPr>
      <xdr:spPr>
        <a:xfrm flipV="1">
          <a:off x="22160864" y="5712823"/>
          <a:ext cx="0" cy="1489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582" name="【認定こども園・幼稚園・保育所】&#10;一人当たり面積最小値テキスト">
          <a:extLst>
            <a:ext uri="{FF2B5EF4-FFF2-40B4-BE49-F238E27FC236}">
              <a16:creationId xmlns:a16="http://schemas.microsoft.com/office/drawing/2014/main" id="{39DAC903-4178-402F-AA9E-FA437DAAF9B6}"/>
            </a:ext>
          </a:extLst>
        </xdr:cNvPr>
        <xdr:cNvSpPr txBox="1"/>
      </xdr:nvSpPr>
      <xdr:spPr>
        <a:xfrm>
          <a:off x="22199600" y="720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583" name="直線コネクタ 582">
          <a:extLst>
            <a:ext uri="{FF2B5EF4-FFF2-40B4-BE49-F238E27FC236}">
              <a16:creationId xmlns:a16="http://schemas.microsoft.com/office/drawing/2014/main" id="{054CC300-8384-4E87-A66C-FDB2512C6EE6}"/>
            </a:ext>
          </a:extLst>
        </xdr:cNvPr>
        <xdr:cNvCxnSpPr/>
      </xdr:nvCxnSpPr>
      <xdr:spPr>
        <a:xfrm>
          <a:off x="22072600" y="720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1650</xdr:rowOff>
    </xdr:from>
    <xdr:ext cx="469744" cy="259045"/>
    <xdr:sp macro="" textlink="">
      <xdr:nvSpPr>
        <xdr:cNvPr id="584" name="【認定こども園・幼稚園・保育所】&#10;一人当たり面積最大値テキスト">
          <a:extLst>
            <a:ext uri="{FF2B5EF4-FFF2-40B4-BE49-F238E27FC236}">
              <a16:creationId xmlns:a16="http://schemas.microsoft.com/office/drawing/2014/main" id="{04A47167-C6DE-4C4F-8309-037D879E02A7}"/>
            </a:ext>
          </a:extLst>
        </xdr:cNvPr>
        <xdr:cNvSpPr txBox="1"/>
      </xdr:nvSpPr>
      <xdr:spPr>
        <a:xfrm>
          <a:off x="22199600" y="5488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54973</xdr:rowOff>
    </xdr:from>
    <xdr:to>
      <xdr:col>116</xdr:col>
      <xdr:colOff>152400</xdr:colOff>
      <xdr:row>33</xdr:row>
      <xdr:rowOff>54973</xdr:rowOff>
    </xdr:to>
    <xdr:cxnSp macro="">
      <xdr:nvCxnSpPr>
        <xdr:cNvPr id="585" name="直線コネクタ 584">
          <a:extLst>
            <a:ext uri="{FF2B5EF4-FFF2-40B4-BE49-F238E27FC236}">
              <a16:creationId xmlns:a16="http://schemas.microsoft.com/office/drawing/2014/main" id="{13727B30-8004-49AF-9FCC-CE2EE7E56E8E}"/>
            </a:ext>
          </a:extLst>
        </xdr:cNvPr>
        <xdr:cNvCxnSpPr/>
      </xdr:nvCxnSpPr>
      <xdr:spPr>
        <a:xfrm>
          <a:off x="22072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167112</xdr:rowOff>
    </xdr:from>
    <xdr:ext cx="469744" cy="259045"/>
    <xdr:sp macro="" textlink="">
      <xdr:nvSpPr>
        <xdr:cNvPr id="586" name="【認定こども園・幼稚園・保育所】&#10;一人当たり面積平均値テキスト">
          <a:extLst>
            <a:ext uri="{FF2B5EF4-FFF2-40B4-BE49-F238E27FC236}">
              <a16:creationId xmlns:a16="http://schemas.microsoft.com/office/drawing/2014/main" id="{F663972B-6AE8-410B-B279-D9AF945AE922}"/>
            </a:ext>
          </a:extLst>
        </xdr:cNvPr>
        <xdr:cNvSpPr txBox="1"/>
      </xdr:nvSpPr>
      <xdr:spPr>
        <a:xfrm>
          <a:off x="22199600" y="66822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17235</xdr:rowOff>
    </xdr:from>
    <xdr:to>
      <xdr:col>116</xdr:col>
      <xdr:colOff>114300</xdr:colOff>
      <xdr:row>39</xdr:row>
      <xdr:rowOff>118835</xdr:rowOff>
    </xdr:to>
    <xdr:sp macro="" textlink="">
      <xdr:nvSpPr>
        <xdr:cNvPr id="587" name="フローチャート: 判断 586">
          <a:extLst>
            <a:ext uri="{FF2B5EF4-FFF2-40B4-BE49-F238E27FC236}">
              <a16:creationId xmlns:a16="http://schemas.microsoft.com/office/drawing/2014/main" id="{24C533CB-458F-4839-9C4F-E9E7DCD87D56}"/>
            </a:ext>
          </a:extLst>
        </xdr:cNvPr>
        <xdr:cNvSpPr/>
      </xdr:nvSpPr>
      <xdr:spPr>
        <a:xfrm>
          <a:off x="221107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30299</xdr:rowOff>
    </xdr:from>
    <xdr:to>
      <xdr:col>112</xdr:col>
      <xdr:colOff>38100</xdr:colOff>
      <xdr:row>39</xdr:row>
      <xdr:rowOff>131899</xdr:rowOff>
    </xdr:to>
    <xdr:sp macro="" textlink="">
      <xdr:nvSpPr>
        <xdr:cNvPr id="588" name="フローチャート: 判断 587">
          <a:extLst>
            <a:ext uri="{FF2B5EF4-FFF2-40B4-BE49-F238E27FC236}">
              <a16:creationId xmlns:a16="http://schemas.microsoft.com/office/drawing/2014/main" id="{0FD3F753-EF3F-43BA-A92D-F2EA80E30B44}"/>
            </a:ext>
          </a:extLst>
        </xdr:cNvPr>
        <xdr:cNvSpPr/>
      </xdr:nvSpPr>
      <xdr:spPr>
        <a:xfrm>
          <a:off x="21272500" y="671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31931</xdr:rowOff>
    </xdr:from>
    <xdr:to>
      <xdr:col>107</xdr:col>
      <xdr:colOff>101600</xdr:colOff>
      <xdr:row>39</xdr:row>
      <xdr:rowOff>133531</xdr:rowOff>
    </xdr:to>
    <xdr:sp macro="" textlink="">
      <xdr:nvSpPr>
        <xdr:cNvPr id="589" name="フローチャート: 判断 588">
          <a:extLst>
            <a:ext uri="{FF2B5EF4-FFF2-40B4-BE49-F238E27FC236}">
              <a16:creationId xmlns:a16="http://schemas.microsoft.com/office/drawing/2014/main" id="{B8AD092B-7D2F-4899-8C45-89FEA550BB62}"/>
            </a:ext>
          </a:extLst>
        </xdr:cNvPr>
        <xdr:cNvSpPr/>
      </xdr:nvSpPr>
      <xdr:spPr>
        <a:xfrm>
          <a:off x="20383500" y="671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40096</xdr:rowOff>
    </xdr:from>
    <xdr:to>
      <xdr:col>102</xdr:col>
      <xdr:colOff>165100</xdr:colOff>
      <xdr:row>39</xdr:row>
      <xdr:rowOff>141696</xdr:rowOff>
    </xdr:to>
    <xdr:sp macro="" textlink="">
      <xdr:nvSpPr>
        <xdr:cNvPr id="590" name="フローチャート: 判断 589">
          <a:extLst>
            <a:ext uri="{FF2B5EF4-FFF2-40B4-BE49-F238E27FC236}">
              <a16:creationId xmlns:a16="http://schemas.microsoft.com/office/drawing/2014/main" id="{03A47D7A-41D3-4E96-8BD4-0D6EE9176244}"/>
            </a:ext>
          </a:extLst>
        </xdr:cNvPr>
        <xdr:cNvSpPr/>
      </xdr:nvSpPr>
      <xdr:spPr>
        <a:xfrm>
          <a:off x="19494500" y="67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591" name="フローチャート: 判断 590">
          <a:extLst>
            <a:ext uri="{FF2B5EF4-FFF2-40B4-BE49-F238E27FC236}">
              <a16:creationId xmlns:a16="http://schemas.microsoft.com/office/drawing/2014/main" id="{C37443DE-0D0C-4DBF-8BFB-C59D9E202388}"/>
            </a:ext>
          </a:extLst>
        </xdr:cNvPr>
        <xdr:cNvSpPr/>
      </xdr:nvSpPr>
      <xdr:spPr>
        <a:xfrm>
          <a:off x="18605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C9FA909D-1CDD-4254-BFD9-10BEA9EE028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DF1AD70E-22CE-4F55-9D06-D48E10482C9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32472315-7EDB-4E84-9D59-8E96CC42EF9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5" name="テキスト ボックス 594">
          <a:extLst>
            <a:ext uri="{FF2B5EF4-FFF2-40B4-BE49-F238E27FC236}">
              <a16:creationId xmlns:a16="http://schemas.microsoft.com/office/drawing/2014/main" id="{BB0FE300-5AC4-4BEA-BFB9-8E413465E3A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6" name="テキスト ボックス 595">
          <a:extLst>
            <a:ext uri="{FF2B5EF4-FFF2-40B4-BE49-F238E27FC236}">
              <a16:creationId xmlns:a16="http://schemas.microsoft.com/office/drawing/2014/main" id="{0FEAEE2A-75A3-4FD6-BACF-078239A1341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162560</xdr:rowOff>
    </xdr:from>
    <xdr:to>
      <xdr:col>116</xdr:col>
      <xdr:colOff>114300</xdr:colOff>
      <xdr:row>39</xdr:row>
      <xdr:rowOff>92710</xdr:rowOff>
    </xdr:to>
    <xdr:sp macro="" textlink="">
      <xdr:nvSpPr>
        <xdr:cNvPr id="597" name="楕円 596">
          <a:extLst>
            <a:ext uri="{FF2B5EF4-FFF2-40B4-BE49-F238E27FC236}">
              <a16:creationId xmlns:a16="http://schemas.microsoft.com/office/drawing/2014/main" id="{1E91F468-80DB-4F8B-99DD-95E5078FBF17}"/>
            </a:ext>
          </a:extLst>
        </xdr:cNvPr>
        <xdr:cNvSpPr/>
      </xdr:nvSpPr>
      <xdr:spPr>
        <a:xfrm>
          <a:off x="221107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13987</xdr:rowOff>
    </xdr:from>
    <xdr:ext cx="469744" cy="259045"/>
    <xdr:sp macro="" textlink="">
      <xdr:nvSpPr>
        <xdr:cNvPr id="598" name="【認定こども園・幼稚園・保育所】&#10;一人当たり面積該当値テキスト">
          <a:extLst>
            <a:ext uri="{FF2B5EF4-FFF2-40B4-BE49-F238E27FC236}">
              <a16:creationId xmlns:a16="http://schemas.microsoft.com/office/drawing/2014/main" id="{25A3EB17-C813-4E7E-8E28-B99FE1F4ABA7}"/>
            </a:ext>
          </a:extLst>
        </xdr:cNvPr>
        <xdr:cNvSpPr txBox="1"/>
      </xdr:nvSpPr>
      <xdr:spPr>
        <a:xfrm>
          <a:off x="22199600" y="652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4173</xdr:rowOff>
    </xdr:from>
    <xdr:to>
      <xdr:col>112</xdr:col>
      <xdr:colOff>38100</xdr:colOff>
      <xdr:row>39</xdr:row>
      <xdr:rowOff>105773</xdr:rowOff>
    </xdr:to>
    <xdr:sp macro="" textlink="">
      <xdr:nvSpPr>
        <xdr:cNvPr id="599" name="楕円 598">
          <a:extLst>
            <a:ext uri="{FF2B5EF4-FFF2-40B4-BE49-F238E27FC236}">
              <a16:creationId xmlns:a16="http://schemas.microsoft.com/office/drawing/2014/main" id="{EA77227F-49AA-4221-AA01-6C9C56BE94BA}"/>
            </a:ext>
          </a:extLst>
        </xdr:cNvPr>
        <xdr:cNvSpPr/>
      </xdr:nvSpPr>
      <xdr:spPr>
        <a:xfrm>
          <a:off x="21272500" y="669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41910</xdr:rowOff>
    </xdr:from>
    <xdr:to>
      <xdr:col>116</xdr:col>
      <xdr:colOff>63500</xdr:colOff>
      <xdr:row>39</xdr:row>
      <xdr:rowOff>54973</xdr:rowOff>
    </xdr:to>
    <xdr:cxnSp macro="">
      <xdr:nvCxnSpPr>
        <xdr:cNvPr id="600" name="直線コネクタ 599">
          <a:extLst>
            <a:ext uri="{FF2B5EF4-FFF2-40B4-BE49-F238E27FC236}">
              <a16:creationId xmlns:a16="http://schemas.microsoft.com/office/drawing/2014/main" id="{12355D42-46BE-4FD0-8471-7BBDE03DC4F0}"/>
            </a:ext>
          </a:extLst>
        </xdr:cNvPr>
        <xdr:cNvCxnSpPr/>
      </xdr:nvCxnSpPr>
      <xdr:spPr>
        <a:xfrm flipV="1">
          <a:off x="21323300" y="6728460"/>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20501</xdr:rowOff>
    </xdr:from>
    <xdr:to>
      <xdr:col>107</xdr:col>
      <xdr:colOff>101600</xdr:colOff>
      <xdr:row>39</xdr:row>
      <xdr:rowOff>122101</xdr:rowOff>
    </xdr:to>
    <xdr:sp macro="" textlink="">
      <xdr:nvSpPr>
        <xdr:cNvPr id="601" name="楕円 600">
          <a:extLst>
            <a:ext uri="{FF2B5EF4-FFF2-40B4-BE49-F238E27FC236}">
              <a16:creationId xmlns:a16="http://schemas.microsoft.com/office/drawing/2014/main" id="{FE81655F-6E89-4A0A-AFBA-C92DEAB48B2B}"/>
            </a:ext>
          </a:extLst>
        </xdr:cNvPr>
        <xdr:cNvSpPr/>
      </xdr:nvSpPr>
      <xdr:spPr>
        <a:xfrm>
          <a:off x="20383500" y="670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54973</xdr:rowOff>
    </xdr:from>
    <xdr:to>
      <xdr:col>111</xdr:col>
      <xdr:colOff>177800</xdr:colOff>
      <xdr:row>39</xdr:row>
      <xdr:rowOff>71301</xdr:rowOff>
    </xdr:to>
    <xdr:cxnSp macro="">
      <xdr:nvCxnSpPr>
        <xdr:cNvPr id="602" name="直線コネクタ 601">
          <a:extLst>
            <a:ext uri="{FF2B5EF4-FFF2-40B4-BE49-F238E27FC236}">
              <a16:creationId xmlns:a16="http://schemas.microsoft.com/office/drawing/2014/main" id="{B0C901DB-156C-46BB-82E6-2B0C13C3DE9A}"/>
            </a:ext>
          </a:extLst>
        </xdr:cNvPr>
        <xdr:cNvCxnSpPr/>
      </xdr:nvCxnSpPr>
      <xdr:spPr>
        <a:xfrm flipV="1">
          <a:off x="20434300" y="6741523"/>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27033</xdr:rowOff>
    </xdr:from>
    <xdr:to>
      <xdr:col>102</xdr:col>
      <xdr:colOff>165100</xdr:colOff>
      <xdr:row>39</xdr:row>
      <xdr:rowOff>128633</xdr:rowOff>
    </xdr:to>
    <xdr:sp macro="" textlink="">
      <xdr:nvSpPr>
        <xdr:cNvPr id="603" name="楕円 602">
          <a:extLst>
            <a:ext uri="{FF2B5EF4-FFF2-40B4-BE49-F238E27FC236}">
              <a16:creationId xmlns:a16="http://schemas.microsoft.com/office/drawing/2014/main" id="{467E7C99-E1DC-44B6-A0C3-6520C2A1C9AA}"/>
            </a:ext>
          </a:extLst>
        </xdr:cNvPr>
        <xdr:cNvSpPr/>
      </xdr:nvSpPr>
      <xdr:spPr>
        <a:xfrm>
          <a:off x="19494500" y="671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71301</xdr:rowOff>
    </xdr:from>
    <xdr:to>
      <xdr:col>107</xdr:col>
      <xdr:colOff>50800</xdr:colOff>
      <xdr:row>39</xdr:row>
      <xdr:rowOff>77833</xdr:rowOff>
    </xdr:to>
    <xdr:cxnSp macro="">
      <xdr:nvCxnSpPr>
        <xdr:cNvPr id="604" name="直線コネクタ 603">
          <a:extLst>
            <a:ext uri="{FF2B5EF4-FFF2-40B4-BE49-F238E27FC236}">
              <a16:creationId xmlns:a16="http://schemas.microsoft.com/office/drawing/2014/main" id="{66A93C21-859F-4E27-ADEA-F72BF5ED8D08}"/>
            </a:ext>
          </a:extLst>
        </xdr:cNvPr>
        <xdr:cNvCxnSpPr/>
      </xdr:nvCxnSpPr>
      <xdr:spPr>
        <a:xfrm flipV="1">
          <a:off x="19545300" y="6757851"/>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40096</xdr:rowOff>
    </xdr:from>
    <xdr:to>
      <xdr:col>98</xdr:col>
      <xdr:colOff>38100</xdr:colOff>
      <xdr:row>39</xdr:row>
      <xdr:rowOff>141696</xdr:rowOff>
    </xdr:to>
    <xdr:sp macro="" textlink="">
      <xdr:nvSpPr>
        <xdr:cNvPr id="605" name="楕円 604">
          <a:extLst>
            <a:ext uri="{FF2B5EF4-FFF2-40B4-BE49-F238E27FC236}">
              <a16:creationId xmlns:a16="http://schemas.microsoft.com/office/drawing/2014/main" id="{9C38197F-E06A-40F9-AEAA-BBBB9A2B3F3F}"/>
            </a:ext>
          </a:extLst>
        </xdr:cNvPr>
        <xdr:cNvSpPr/>
      </xdr:nvSpPr>
      <xdr:spPr>
        <a:xfrm>
          <a:off x="18605500" y="672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77833</xdr:rowOff>
    </xdr:from>
    <xdr:to>
      <xdr:col>102</xdr:col>
      <xdr:colOff>114300</xdr:colOff>
      <xdr:row>39</xdr:row>
      <xdr:rowOff>90896</xdr:rowOff>
    </xdr:to>
    <xdr:cxnSp macro="">
      <xdr:nvCxnSpPr>
        <xdr:cNvPr id="606" name="直線コネクタ 605">
          <a:extLst>
            <a:ext uri="{FF2B5EF4-FFF2-40B4-BE49-F238E27FC236}">
              <a16:creationId xmlns:a16="http://schemas.microsoft.com/office/drawing/2014/main" id="{DA11DB1B-9A94-4006-94E8-57C6116187FF}"/>
            </a:ext>
          </a:extLst>
        </xdr:cNvPr>
        <xdr:cNvCxnSpPr/>
      </xdr:nvCxnSpPr>
      <xdr:spPr>
        <a:xfrm flipV="1">
          <a:off x="18656300" y="6764383"/>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123026</xdr:rowOff>
    </xdr:from>
    <xdr:ext cx="469744" cy="259045"/>
    <xdr:sp macro="" textlink="">
      <xdr:nvSpPr>
        <xdr:cNvPr id="607" name="n_1aveValue【認定こども園・幼稚園・保育所】&#10;一人当たり面積">
          <a:extLst>
            <a:ext uri="{FF2B5EF4-FFF2-40B4-BE49-F238E27FC236}">
              <a16:creationId xmlns:a16="http://schemas.microsoft.com/office/drawing/2014/main" id="{0FE84AA3-0CFA-41BE-BCAB-DBA3A0551F1E}"/>
            </a:ext>
          </a:extLst>
        </xdr:cNvPr>
        <xdr:cNvSpPr txBox="1"/>
      </xdr:nvSpPr>
      <xdr:spPr>
        <a:xfrm>
          <a:off x="21075727" y="6809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124658</xdr:rowOff>
    </xdr:from>
    <xdr:ext cx="469744" cy="259045"/>
    <xdr:sp macro="" textlink="">
      <xdr:nvSpPr>
        <xdr:cNvPr id="608" name="n_2aveValue【認定こども園・幼稚園・保育所】&#10;一人当たり面積">
          <a:extLst>
            <a:ext uri="{FF2B5EF4-FFF2-40B4-BE49-F238E27FC236}">
              <a16:creationId xmlns:a16="http://schemas.microsoft.com/office/drawing/2014/main" id="{17D4CA24-101F-4D67-A516-34C07C5FD595}"/>
            </a:ext>
          </a:extLst>
        </xdr:cNvPr>
        <xdr:cNvSpPr txBox="1"/>
      </xdr:nvSpPr>
      <xdr:spPr>
        <a:xfrm>
          <a:off x="20199427" y="6811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132823</xdr:rowOff>
    </xdr:from>
    <xdr:ext cx="469744" cy="259045"/>
    <xdr:sp macro="" textlink="">
      <xdr:nvSpPr>
        <xdr:cNvPr id="609" name="n_3aveValue【認定こども園・幼稚園・保育所】&#10;一人当たり面積">
          <a:extLst>
            <a:ext uri="{FF2B5EF4-FFF2-40B4-BE49-F238E27FC236}">
              <a16:creationId xmlns:a16="http://schemas.microsoft.com/office/drawing/2014/main" id="{0AE6A9AC-F433-4157-9D70-7E5B24256599}"/>
            </a:ext>
          </a:extLst>
        </xdr:cNvPr>
        <xdr:cNvSpPr txBox="1"/>
      </xdr:nvSpPr>
      <xdr:spPr>
        <a:xfrm>
          <a:off x="19310427" y="6819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105971</xdr:rowOff>
    </xdr:from>
    <xdr:ext cx="469744" cy="259045"/>
    <xdr:sp macro="" textlink="">
      <xdr:nvSpPr>
        <xdr:cNvPr id="610" name="n_4aveValue【認定こども園・幼稚園・保育所】&#10;一人当たり面積">
          <a:extLst>
            <a:ext uri="{FF2B5EF4-FFF2-40B4-BE49-F238E27FC236}">
              <a16:creationId xmlns:a16="http://schemas.microsoft.com/office/drawing/2014/main" id="{D77F1BA6-4B87-4B39-BB56-A65DB6F5459F}"/>
            </a:ext>
          </a:extLst>
        </xdr:cNvPr>
        <xdr:cNvSpPr txBox="1"/>
      </xdr:nvSpPr>
      <xdr:spPr>
        <a:xfrm>
          <a:off x="18421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122300</xdr:rowOff>
    </xdr:from>
    <xdr:ext cx="469744" cy="259045"/>
    <xdr:sp macro="" textlink="">
      <xdr:nvSpPr>
        <xdr:cNvPr id="611" name="n_1mainValue【認定こども園・幼稚園・保育所】&#10;一人当たり面積">
          <a:extLst>
            <a:ext uri="{FF2B5EF4-FFF2-40B4-BE49-F238E27FC236}">
              <a16:creationId xmlns:a16="http://schemas.microsoft.com/office/drawing/2014/main" id="{A9BED2F2-E870-4915-82A8-6736A267D1BF}"/>
            </a:ext>
          </a:extLst>
        </xdr:cNvPr>
        <xdr:cNvSpPr txBox="1"/>
      </xdr:nvSpPr>
      <xdr:spPr>
        <a:xfrm>
          <a:off x="21075727" y="646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138628</xdr:rowOff>
    </xdr:from>
    <xdr:ext cx="469744" cy="259045"/>
    <xdr:sp macro="" textlink="">
      <xdr:nvSpPr>
        <xdr:cNvPr id="612" name="n_2mainValue【認定こども園・幼稚園・保育所】&#10;一人当たり面積">
          <a:extLst>
            <a:ext uri="{FF2B5EF4-FFF2-40B4-BE49-F238E27FC236}">
              <a16:creationId xmlns:a16="http://schemas.microsoft.com/office/drawing/2014/main" id="{DCF9AF93-7BA0-4FC9-82AE-21ECAB8CCAD2}"/>
            </a:ext>
          </a:extLst>
        </xdr:cNvPr>
        <xdr:cNvSpPr txBox="1"/>
      </xdr:nvSpPr>
      <xdr:spPr>
        <a:xfrm>
          <a:off x="20199427" y="6482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145160</xdr:rowOff>
    </xdr:from>
    <xdr:ext cx="469744" cy="259045"/>
    <xdr:sp macro="" textlink="">
      <xdr:nvSpPr>
        <xdr:cNvPr id="613" name="n_3mainValue【認定こども園・幼稚園・保育所】&#10;一人当たり面積">
          <a:extLst>
            <a:ext uri="{FF2B5EF4-FFF2-40B4-BE49-F238E27FC236}">
              <a16:creationId xmlns:a16="http://schemas.microsoft.com/office/drawing/2014/main" id="{0CD29A76-C8B7-4B95-8EBB-55D92E24F1E7}"/>
            </a:ext>
          </a:extLst>
        </xdr:cNvPr>
        <xdr:cNvSpPr txBox="1"/>
      </xdr:nvSpPr>
      <xdr:spPr>
        <a:xfrm>
          <a:off x="19310427" y="6488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132823</xdr:rowOff>
    </xdr:from>
    <xdr:ext cx="469744" cy="259045"/>
    <xdr:sp macro="" textlink="">
      <xdr:nvSpPr>
        <xdr:cNvPr id="614" name="n_4mainValue【認定こども園・幼稚園・保育所】&#10;一人当たり面積">
          <a:extLst>
            <a:ext uri="{FF2B5EF4-FFF2-40B4-BE49-F238E27FC236}">
              <a16:creationId xmlns:a16="http://schemas.microsoft.com/office/drawing/2014/main" id="{F0182E06-4722-48F2-AA4B-6580243463A3}"/>
            </a:ext>
          </a:extLst>
        </xdr:cNvPr>
        <xdr:cNvSpPr txBox="1"/>
      </xdr:nvSpPr>
      <xdr:spPr>
        <a:xfrm>
          <a:off x="18421427" y="6819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5" name="正方形/長方形 614">
          <a:extLst>
            <a:ext uri="{FF2B5EF4-FFF2-40B4-BE49-F238E27FC236}">
              <a16:creationId xmlns:a16="http://schemas.microsoft.com/office/drawing/2014/main" id="{DE5B8311-49E5-4EA1-97C8-AA6AC330A60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6" name="正方形/長方形 615">
          <a:extLst>
            <a:ext uri="{FF2B5EF4-FFF2-40B4-BE49-F238E27FC236}">
              <a16:creationId xmlns:a16="http://schemas.microsoft.com/office/drawing/2014/main" id="{215968D0-CA3C-4009-8481-C658FD84852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7" name="正方形/長方形 616">
          <a:extLst>
            <a:ext uri="{FF2B5EF4-FFF2-40B4-BE49-F238E27FC236}">
              <a16:creationId xmlns:a16="http://schemas.microsoft.com/office/drawing/2014/main" id="{2499EEA2-AF29-42AD-9DAF-D3BC98F0B21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8" name="正方形/長方形 617">
          <a:extLst>
            <a:ext uri="{FF2B5EF4-FFF2-40B4-BE49-F238E27FC236}">
              <a16:creationId xmlns:a16="http://schemas.microsoft.com/office/drawing/2014/main" id="{DDFCBA85-B2FE-41E9-BC35-88BF49811B8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9" name="正方形/長方形 618">
          <a:extLst>
            <a:ext uri="{FF2B5EF4-FFF2-40B4-BE49-F238E27FC236}">
              <a16:creationId xmlns:a16="http://schemas.microsoft.com/office/drawing/2014/main" id="{70ECABA7-9A3F-416D-8F0E-78D626DC848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0" name="正方形/長方形 619">
          <a:extLst>
            <a:ext uri="{FF2B5EF4-FFF2-40B4-BE49-F238E27FC236}">
              <a16:creationId xmlns:a16="http://schemas.microsoft.com/office/drawing/2014/main" id="{ECB1D4F5-9241-4F5B-B435-6F95CAB865B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1" name="正方形/長方形 620">
          <a:extLst>
            <a:ext uri="{FF2B5EF4-FFF2-40B4-BE49-F238E27FC236}">
              <a16:creationId xmlns:a16="http://schemas.microsoft.com/office/drawing/2014/main" id="{5335FD9B-FFF4-4510-8AF5-F1A1BB3AF16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2" name="正方形/長方形 621">
          <a:extLst>
            <a:ext uri="{FF2B5EF4-FFF2-40B4-BE49-F238E27FC236}">
              <a16:creationId xmlns:a16="http://schemas.microsoft.com/office/drawing/2014/main" id="{A5D1435B-1B1F-4409-9071-FFFCA437064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3" name="テキスト ボックス 622">
          <a:extLst>
            <a:ext uri="{FF2B5EF4-FFF2-40B4-BE49-F238E27FC236}">
              <a16:creationId xmlns:a16="http://schemas.microsoft.com/office/drawing/2014/main" id="{764D2C80-7DD8-43EF-9D37-081FE1E3AA5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4" name="直線コネクタ 623">
          <a:extLst>
            <a:ext uri="{FF2B5EF4-FFF2-40B4-BE49-F238E27FC236}">
              <a16:creationId xmlns:a16="http://schemas.microsoft.com/office/drawing/2014/main" id="{3786494B-E0D4-4A3F-B16E-909169C0638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5" name="テキスト ボックス 624">
          <a:extLst>
            <a:ext uri="{FF2B5EF4-FFF2-40B4-BE49-F238E27FC236}">
              <a16:creationId xmlns:a16="http://schemas.microsoft.com/office/drawing/2014/main" id="{2FEA64B7-5197-4AA3-BFD6-5FBEBB77A8A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6" name="直線コネクタ 625">
          <a:extLst>
            <a:ext uri="{FF2B5EF4-FFF2-40B4-BE49-F238E27FC236}">
              <a16:creationId xmlns:a16="http://schemas.microsoft.com/office/drawing/2014/main" id="{DD42FAA1-F5FE-48F2-84B0-F8D6BDCE194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7" name="テキスト ボックス 626">
          <a:extLst>
            <a:ext uri="{FF2B5EF4-FFF2-40B4-BE49-F238E27FC236}">
              <a16:creationId xmlns:a16="http://schemas.microsoft.com/office/drawing/2014/main" id="{A5C396B0-3F2A-4FDD-A688-F7EA96FBF6FE}"/>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8" name="直線コネクタ 627">
          <a:extLst>
            <a:ext uri="{FF2B5EF4-FFF2-40B4-BE49-F238E27FC236}">
              <a16:creationId xmlns:a16="http://schemas.microsoft.com/office/drawing/2014/main" id="{C0D17B4A-637D-44BF-B1C1-2D4727CDD326}"/>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9" name="テキスト ボックス 628">
          <a:extLst>
            <a:ext uri="{FF2B5EF4-FFF2-40B4-BE49-F238E27FC236}">
              <a16:creationId xmlns:a16="http://schemas.microsoft.com/office/drawing/2014/main" id="{371FF6B3-A39B-437D-868C-F3D7A48DF1B9}"/>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30" name="直線コネクタ 629">
          <a:extLst>
            <a:ext uri="{FF2B5EF4-FFF2-40B4-BE49-F238E27FC236}">
              <a16:creationId xmlns:a16="http://schemas.microsoft.com/office/drawing/2014/main" id="{4F4B6D9F-665E-417D-AADE-CF0DE9E0BA6E}"/>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31" name="テキスト ボックス 630">
          <a:extLst>
            <a:ext uri="{FF2B5EF4-FFF2-40B4-BE49-F238E27FC236}">
              <a16:creationId xmlns:a16="http://schemas.microsoft.com/office/drawing/2014/main" id="{C1E73EFD-CE49-4CF4-9644-D9F1A8CE040B}"/>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32" name="直線コネクタ 631">
          <a:extLst>
            <a:ext uri="{FF2B5EF4-FFF2-40B4-BE49-F238E27FC236}">
              <a16:creationId xmlns:a16="http://schemas.microsoft.com/office/drawing/2014/main" id="{739C15DB-DEF2-400C-ABB6-9A4BD2B24B13}"/>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33" name="テキスト ボックス 632">
          <a:extLst>
            <a:ext uri="{FF2B5EF4-FFF2-40B4-BE49-F238E27FC236}">
              <a16:creationId xmlns:a16="http://schemas.microsoft.com/office/drawing/2014/main" id="{5405ACC5-B3BF-4DAD-8B8C-FA907A6E747A}"/>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4" name="直線コネクタ 633">
          <a:extLst>
            <a:ext uri="{FF2B5EF4-FFF2-40B4-BE49-F238E27FC236}">
              <a16:creationId xmlns:a16="http://schemas.microsoft.com/office/drawing/2014/main" id="{36ECB0F4-1167-44C3-BD3D-4AE45B8268BC}"/>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5" name="テキスト ボックス 634">
          <a:extLst>
            <a:ext uri="{FF2B5EF4-FFF2-40B4-BE49-F238E27FC236}">
              <a16:creationId xmlns:a16="http://schemas.microsoft.com/office/drawing/2014/main" id="{40ED3C71-E05F-4D8A-A6D7-8534C66929CE}"/>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6" name="直線コネクタ 635">
          <a:extLst>
            <a:ext uri="{FF2B5EF4-FFF2-40B4-BE49-F238E27FC236}">
              <a16:creationId xmlns:a16="http://schemas.microsoft.com/office/drawing/2014/main" id="{E31549A8-654C-4475-8B68-26FE74CCC06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7" name="テキスト ボックス 636">
          <a:extLst>
            <a:ext uri="{FF2B5EF4-FFF2-40B4-BE49-F238E27FC236}">
              <a16:creationId xmlns:a16="http://schemas.microsoft.com/office/drawing/2014/main" id="{0F1CFBEC-CCED-4A8D-852E-417216B588EE}"/>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8" name="【学校施設】&#10;有形固定資産減価償却率グラフ枠">
          <a:extLst>
            <a:ext uri="{FF2B5EF4-FFF2-40B4-BE49-F238E27FC236}">
              <a16:creationId xmlns:a16="http://schemas.microsoft.com/office/drawing/2014/main" id="{B55F912D-FC05-4AAD-A4C3-AF43691D4C0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120015</xdr:rowOff>
    </xdr:from>
    <xdr:to>
      <xdr:col>85</xdr:col>
      <xdr:colOff>126364</xdr:colOff>
      <xdr:row>64</xdr:row>
      <xdr:rowOff>66675</xdr:rowOff>
    </xdr:to>
    <xdr:cxnSp macro="">
      <xdr:nvCxnSpPr>
        <xdr:cNvPr id="639" name="直線コネクタ 638">
          <a:extLst>
            <a:ext uri="{FF2B5EF4-FFF2-40B4-BE49-F238E27FC236}">
              <a16:creationId xmlns:a16="http://schemas.microsoft.com/office/drawing/2014/main" id="{BDEF5171-B650-4CB0-8B21-8A6820D9330C}"/>
            </a:ext>
          </a:extLst>
        </xdr:cNvPr>
        <xdr:cNvCxnSpPr/>
      </xdr:nvCxnSpPr>
      <xdr:spPr>
        <a:xfrm flipV="1">
          <a:off x="16318864" y="9549765"/>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70502</xdr:rowOff>
    </xdr:from>
    <xdr:ext cx="405111" cy="259045"/>
    <xdr:sp macro="" textlink="">
      <xdr:nvSpPr>
        <xdr:cNvPr id="640" name="【学校施設】&#10;有形固定資産減価償却率最小値テキスト">
          <a:extLst>
            <a:ext uri="{FF2B5EF4-FFF2-40B4-BE49-F238E27FC236}">
              <a16:creationId xmlns:a16="http://schemas.microsoft.com/office/drawing/2014/main" id="{57BF8D9B-99D0-461B-969A-AEE6D5563DEB}"/>
            </a:ext>
          </a:extLst>
        </xdr:cNvPr>
        <xdr:cNvSpPr txBox="1"/>
      </xdr:nvSpPr>
      <xdr:spPr>
        <a:xfrm>
          <a:off x="16357600" y="1104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66675</xdr:rowOff>
    </xdr:from>
    <xdr:to>
      <xdr:col>86</xdr:col>
      <xdr:colOff>25400</xdr:colOff>
      <xdr:row>64</xdr:row>
      <xdr:rowOff>66675</xdr:rowOff>
    </xdr:to>
    <xdr:cxnSp macro="">
      <xdr:nvCxnSpPr>
        <xdr:cNvPr id="641" name="直線コネクタ 640">
          <a:extLst>
            <a:ext uri="{FF2B5EF4-FFF2-40B4-BE49-F238E27FC236}">
              <a16:creationId xmlns:a16="http://schemas.microsoft.com/office/drawing/2014/main" id="{DDBA43D1-4C80-447F-BE97-4BDF8FD29FA4}"/>
            </a:ext>
          </a:extLst>
        </xdr:cNvPr>
        <xdr:cNvCxnSpPr/>
      </xdr:nvCxnSpPr>
      <xdr:spPr>
        <a:xfrm>
          <a:off x="16230600" y="1103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66692</xdr:rowOff>
    </xdr:from>
    <xdr:ext cx="405111" cy="259045"/>
    <xdr:sp macro="" textlink="">
      <xdr:nvSpPr>
        <xdr:cNvPr id="642" name="【学校施設】&#10;有形固定資産減価償却率最大値テキスト">
          <a:extLst>
            <a:ext uri="{FF2B5EF4-FFF2-40B4-BE49-F238E27FC236}">
              <a16:creationId xmlns:a16="http://schemas.microsoft.com/office/drawing/2014/main" id="{F3FA4883-BDE5-4DF3-AA0F-3DFA730EB8CB}"/>
            </a:ext>
          </a:extLst>
        </xdr:cNvPr>
        <xdr:cNvSpPr txBox="1"/>
      </xdr:nvSpPr>
      <xdr:spPr>
        <a:xfrm>
          <a:off x="16357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120015</xdr:rowOff>
    </xdr:from>
    <xdr:to>
      <xdr:col>86</xdr:col>
      <xdr:colOff>25400</xdr:colOff>
      <xdr:row>55</xdr:row>
      <xdr:rowOff>120015</xdr:rowOff>
    </xdr:to>
    <xdr:cxnSp macro="">
      <xdr:nvCxnSpPr>
        <xdr:cNvPr id="643" name="直線コネクタ 642">
          <a:extLst>
            <a:ext uri="{FF2B5EF4-FFF2-40B4-BE49-F238E27FC236}">
              <a16:creationId xmlns:a16="http://schemas.microsoft.com/office/drawing/2014/main" id="{0A1048BD-806E-4F69-9576-313A2E9A74F3}"/>
            </a:ext>
          </a:extLst>
        </xdr:cNvPr>
        <xdr:cNvCxnSpPr/>
      </xdr:nvCxnSpPr>
      <xdr:spPr>
        <a:xfrm>
          <a:off x="16230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46372</xdr:rowOff>
    </xdr:from>
    <xdr:ext cx="405111" cy="259045"/>
    <xdr:sp macro="" textlink="">
      <xdr:nvSpPr>
        <xdr:cNvPr id="644" name="【学校施設】&#10;有形固定資産減価償却率平均値テキスト">
          <a:extLst>
            <a:ext uri="{FF2B5EF4-FFF2-40B4-BE49-F238E27FC236}">
              <a16:creationId xmlns:a16="http://schemas.microsoft.com/office/drawing/2014/main" id="{C3FC570B-E691-4934-80DF-5191FEF4B33D}"/>
            </a:ext>
          </a:extLst>
        </xdr:cNvPr>
        <xdr:cNvSpPr txBox="1"/>
      </xdr:nvSpPr>
      <xdr:spPr>
        <a:xfrm>
          <a:off x="16357600" y="10161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23495</xdr:rowOff>
    </xdr:from>
    <xdr:to>
      <xdr:col>85</xdr:col>
      <xdr:colOff>177800</xdr:colOff>
      <xdr:row>60</xdr:row>
      <xdr:rowOff>125095</xdr:rowOff>
    </xdr:to>
    <xdr:sp macro="" textlink="">
      <xdr:nvSpPr>
        <xdr:cNvPr id="645" name="フローチャート: 判断 644">
          <a:extLst>
            <a:ext uri="{FF2B5EF4-FFF2-40B4-BE49-F238E27FC236}">
              <a16:creationId xmlns:a16="http://schemas.microsoft.com/office/drawing/2014/main" id="{891BFD8C-5D40-4129-8850-106906D8AD6D}"/>
            </a:ext>
          </a:extLst>
        </xdr:cNvPr>
        <xdr:cNvSpPr/>
      </xdr:nvSpPr>
      <xdr:spPr>
        <a:xfrm>
          <a:off x="16268700" y="1031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33020</xdr:rowOff>
    </xdr:from>
    <xdr:to>
      <xdr:col>81</xdr:col>
      <xdr:colOff>101600</xdr:colOff>
      <xdr:row>60</xdr:row>
      <xdr:rowOff>134620</xdr:rowOff>
    </xdr:to>
    <xdr:sp macro="" textlink="">
      <xdr:nvSpPr>
        <xdr:cNvPr id="646" name="フローチャート: 判断 645">
          <a:extLst>
            <a:ext uri="{FF2B5EF4-FFF2-40B4-BE49-F238E27FC236}">
              <a16:creationId xmlns:a16="http://schemas.microsoft.com/office/drawing/2014/main" id="{BDD5AB0F-8878-4D47-893C-120E965D9853}"/>
            </a:ext>
          </a:extLst>
        </xdr:cNvPr>
        <xdr:cNvSpPr/>
      </xdr:nvSpPr>
      <xdr:spPr>
        <a:xfrm>
          <a:off x="15430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160655</xdr:rowOff>
    </xdr:from>
    <xdr:to>
      <xdr:col>76</xdr:col>
      <xdr:colOff>165100</xdr:colOff>
      <xdr:row>60</xdr:row>
      <xdr:rowOff>90805</xdr:rowOff>
    </xdr:to>
    <xdr:sp macro="" textlink="">
      <xdr:nvSpPr>
        <xdr:cNvPr id="647" name="フローチャート: 判断 646">
          <a:extLst>
            <a:ext uri="{FF2B5EF4-FFF2-40B4-BE49-F238E27FC236}">
              <a16:creationId xmlns:a16="http://schemas.microsoft.com/office/drawing/2014/main" id="{0F7C0C7C-2AE0-4EB8-AF38-031C207FAF09}"/>
            </a:ext>
          </a:extLst>
        </xdr:cNvPr>
        <xdr:cNvSpPr/>
      </xdr:nvSpPr>
      <xdr:spPr>
        <a:xfrm>
          <a:off x="14541500" y="1027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151130</xdr:rowOff>
    </xdr:from>
    <xdr:to>
      <xdr:col>72</xdr:col>
      <xdr:colOff>38100</xdr:colOff>
      <xdr:row>60</xdr:row>
      <xdr:rowOff>81280</xdr:rowOff>
    </xdr:to>
    <xdr:sp macro="" textlink="">
      <xdr:nvSpPr>
        <xdr:cNvPr id="648" name="フローチャート: 判断 647">
          <a:extLst>
            <a:ext uri="{FF2B5EF4-FFF2-40B4-BE49-F238E27FC236}">
              <a16:creationId xmlns:a16="http://schemas.microsoft.com/office/drawing/2014/main" id="{0E662175-5E5D-434E-B8E9-AA2BBE848315}"/>
            </a:ext>
          </a:extLst>
        </xdr:cNvPr>
        <xdr:cNvSpPr/>
      </xdr:nvSpPr>
      <xdr:spPr>
        <a:xfrm>
          <a:off x="136525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649" name="フローチャート: 判断 648">
          <a:extLst>
            <a:ext uri="{FF2B5EF4-FFF2-40B4-BE49-F238E27FC236}">
              <a16:creationId xmlns:a16="http://schemas.microsoft.com/office/drawing/2014/main" id="{BA7AD774-B472-4786-AA1C-BF7D70C805DB}"/>
            </a:ext>
          </a:extLst>
        </xdr:cNvPr>
        <xdr:cNvSpPr/>
      </xdr:nvSpPr>
      <xdr:spPr>
        <a:xfrm>
          <a:off x="12763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F19BF3CD-EBA4-4B04-856D-D76D07AA05F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430C628B-4AA1-4942-B43A-4916F4F1177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172F2F28-4ED0-4B52-8EC1-D789D8B4CE6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BBE73A2E-EDFC-40D5-8523-80A54F92472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580770B9-B1FF-43A4-8DCE-50D66783DA6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34925</xdr:rowOff>
    </xdr:from>
    <xdr:to>
      <xdr:col>85</xdr:col>
      <xdr:colOff>177800</xdr:colOff>
      <xdr:row>62</xdr:row>
      <xdr:rowOff>136525</xdr:rowOff>
    </xdr:to>
    <xdr:sp macro="" textlink="">
      <xdr:nvSpPr>
        <xdr:cNvPr id="655" name="楕円 654">
          <a:extLst>
            <a:ext uri="{FF2B5EF4-FFF2-40B4-BE49-F238E27FC236}">
              <a16:creationId xmlns:a16="http://schemas.microsoft.com/office/drawing/2014/main" id="{B6A23E36-3961-49DB-955F-BC3ED9DDBE4F}"/>
            </a:ext>
          </a:extLst>
        </xdr:cNvPr>
        <xdr:cNvSpPr/>
      </xdr:nvSpPr>
      <xdr:spPr>
        <a:xfrm>
          <a:off x="16268700" y="1066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13352</xdr:rowOff>
    </xdr:from>
    <xdr:ext cx="405111" cy="259045"/>
    <xdr:sp macro="" textlink="">
      <xdr:nvSpPr>
        <xdr:cNvPr id="656" name="【学校施設】&#10;有形固定資産減価償却率該当値テキスト">
          <a:extLst>
            <a:ext uri="{FF2B5EF4-FFF2-40B4-BE49-F238E27FC236}">
              <a16:creationId xmlns:a16="http://schemas.microsoft.com/office/drawing/2014/main" id="{CD37BB5D-828B-420F-81E7-2414F90E1CE5}"/>
            </a:ext>
          </a:extLst>
        </xdr:cNvPr>
        <xdr:cNvSpPr txBox="1"/>
      </xdr:nvSpPr>
      <xdr:spPr>
        <a:xfrm>
          <a:off x="16357600" y="1064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2540</xdr:rowOff>
    </xdr:from>
    <xdr:to>
      <xdr:col>81</xdr:col>
      <xdr:colOff>101600</xdr:colOff>
      <xdr:row>62</xdr:row>
      <xdr:rowOff>104140</xdr:rowOff>
    </xdr:to>
    <xdr:sp macro="" textlink="">
      <xdr:nvSpPr>
        <xdr:cNvPr id="657" name="楕円 656">
          <a:extLst>
            <a:ext uri="{FF2B5EF4-FFF2-40B4-BE49-F238E27FC236}">
              <a16:creationId xmlns:a16="http://schemas.microsoft.com/office/drawing/2014/main" id="{EAEE93FD-F0D5-4CB8-8211-A3EDE37AD996}"/>
            </a:ext>
          </a:extLst>
        </xdr:cNvPr>
        <xdr:cNvSpPr/>
      </xdr:nvSpPr>
      <xdr:spPr>
        <a:xfrm>
          <a:off x="15430500" y="1063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53340</xdr:rowOff>
    </xdr:from>
    <xdr:to>
      <xdr:col>85</xdr:col>
      <xdr:colOff>127000</xdr:colOff>
      <xdr:row>62</xdr:row>
      <xdr:rowOff>85725</xdr:rowOff>
    </xdr:to>
    <xdr:cxnSp macro="">
      <xdr:nvCxnSpPr>
        <xdr:cNvPr id="658" name="直線コネクタ 657">
          <a:extLst>
            <a:ext uri="{FF2B5EF4-FFF2-40B4-BE49-F238E27FC236}">
              <a16:creationId xmlns:a16="http://schemas.microsoft.com/office/drawing/2014/main" id="{6DD94286-F0D1-4E35-ADF3-D9A070F1C269}"/>
            </a:ext>
          </a:extLst>
        </xdr:cNvPr>
        <xdr:cNvCxnSpPr/>
      </xdr:nvCxnSpPr>
      <xdr:spPr>
        <a:xfrm>
          <a:off x="15481300" y="1068324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162560</xdr:rowOff>
    </xdr:from>
    <xdr:to>
      <xdr:col>76</xdr:col>
      <xdr:colOff>165100</xdr:colOff>
      <xdr:row>62</xdr:row>
      <xdr:rowOff>92710</xdr:rowOff>
    </xdr:to>
    <xdr:sp macro="" textlink="">
      <xdr:nvSpPr>
        <xdr:cNvPr id="659" name="楕円 658">
          <a:extLst>
            <a:ext uri="{FF2B5EF4-FFF2-40B4-BE49-F238E27FC236}">
              <a16:creationId xmlns:a16="http://schemas.microsoft.com/office/drawing/2014/main" id="{B70A8E7A-D369-4A9A-926D-05E7287899A3}"/>
            </a:ext>
          </a:extLst>
        </xdr:cNvPr>
        <xdr:cNvSpPr/>
      </xdr:nvSpPr>
      <xdr:spPr>
        <a:xfrm>
          <a:off x="14541500" y="1062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41910</xdr:rowOff>
    </xdr:from>
    <xdr:to>
      <xdr:col>81</xdr:col>
      <xdr:colOff>50800</xdr:colOff>
      <xdr:row>62</xdr:row>
      <xdr:rowOff>53340</xdr:rowOff>
    </xdr:to>
    <xdr:cxnSp macro="">
      <xdr:nvCxnSpPr>
        <xdr:cNvPr id="660" name="直線コネクタ 659">
          <a:extLst>
            <a:ext uri="{FF2B5EF4-FFF2-40B4-BE49-F238E27FC236}">
              <a16:creationId xmlns:a16="http://schemas.microsoft.com/office/drawing/2014/main" id="{65EDEE1B-000D-4DAF-ACEC-F1DACFC87C95}"/>
            </a:ext>
          </a:extLst>
        </xdr:cNvPr>
        <xdr:cNvCxnSpPr/>
      </xdr:nvCxnSpPr>
      <xdr:spPr>
        <a:xfrm>
          <a:off x="14592300" y="1067181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149225</xdr:rowOff>
    </xdr:from>
    <xdr:to>
      <xdr:col>72</xdr:col>
      <xdr:colOff>38100</xdr:colOff>
      <xdr:row>62</xdr:row>
      <xdr:rowOff>79375</xdr:rowOff>
    </xdr:to>
    <xdr:sp macro="" textlink="">
      <xdr:nvSpPr>
        <xdr:cNvPr id="661" name="楕円 660">
          <a:extLst>
            <a:ext uri="{FF2B5EF4-FFF2-40B4-BE49-F238E27FC236}">
              <a16:creationId xmlns:a16="http://schemas.microsoft.com/office/drawing/2014/main" id="{D2B1AAB3-50B5-4AB8-BBF7-4A3409E45840}"/>
            </a:ext>
          </a:extLst>
        </xdr:cNvPr>
        <xdr:cNvSpPr/>
      </xdr:nvSpPr>
      <xdr:spPr>
        <a:xfrm>
          <a:off x="13652500" y="1060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28575</xdr:rowOff>
    </xdr:from>
    <xdr:to>
      <xdr:col>76</xdr:col>
      <xdr:colOff>114300</xdr:colOff>
      <xdr:row>62</xdr:row>
      <xdr:rowOff>41910</xdr:rowOff>
    </xdr:to>
    <xdr:cxnSp macro="">
      <xdr:nvCxnSpPr>
        <xdr:cNvPr id="662" name="直線コネクタ 661">
          <a:extLst>
            <a:ext uri="{FF2B5EF4-FFF2-40B4-BE49-F238E27FC236}">
              <a16:creationId xmlns:a16="http://schemas.microsoft.com/office/drawing/2014/main" id="{8421E761-676C-4B1B-B8DB-C7D26B63D9FE}"/>
            </a:ext>
          </a:extLst>
        </xdr:cNvPr>
        <xdr:cNvCxnSpPr/>
      </xdr:nvCxnSpPr>
      <xdr:spPr>
        <a:xfrm>
          <a:off x="13703300" y="1065847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109220</xdr:rowOff>
    </xdr:from>
    <xdr:to>
      <xdr:col>67</xdr:col>
      <xdr:colOff>101600</xdr:colOff>
      <xdr:row>62</xdr:row>
      <xdr:rowOff>39370</xdr:rowOff>
    </xdr:to>
    <xdr:sp macro="" textlink="">
      <xdr:nvSpPr>
        <xdr:cNvPr id="663" name="楕円 662">
          <a:extLst>
            <a:ext uri="{FF2B5EF4-FFF2-40B4-BE49-F238E27FC236}">
              <a16:creationId xmlns:a16="http://schemas.microsoft.com/office/drawing/2014/main" id="{A4CBD79B-812D-4262-AE92-3748BCE9165E}"/>
            </a:ext>
          </a:extLst>
        </xdr:cNvPr>
        <xdr:cNvSpPr/>
      </xdr:nvSpPr>
      <xdr:spPr>
        <a:xfrm>
          <a:off x="127635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160020</xdr:rowOff>
    </xdr:from>
    <xdr:to>
      <xdr:col>71</xdr:col>
      <xdr:colOff>177800</xdr:colOff>
      <xdr:row>62</xdr:row>
      <xdr:rowOff>28575</xdr:rowOff>
    </xdr:to>
    <xdr:cxnSp macro="">
      <xdr:nvCxnSpPr>
        <xdr:cNvPr id="664" name="直線コネクタ 663">
          <a:extLst>
            <a:ext uri="{FF2B5EF4-FFF2-40B4-BE49-F238E27FC236}">
              <a16:creationId xmlns:a16="http://schemas.microsoft.com/office/drawing/2014/main" id="{DBC7A3A4-B49D-42E3-9D6E-3927A69D880F}"/>
            </a:ext>
          </a:extLst>
        </xdr:cNvPr>
        <xdr:cNvCxnSpPr/>
      </xdr:nvCxnSpPr>
      <xdr:spPr>
        <a:xfrm>
          <a:off x="12814300" y="106184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151147</xdr:rowOff>
    </xdr:from>
    <xdr:ext cx="405111" cy="259045"/>
    <xdr:sp macro="" textlink="">
      <xdr:nvSpPr>
        <xdr:cNvPr id="665" name="n_1aveValue【学校施設】&#10;有形固定資産減価償却率">
          <a:extLst>
            <a:ext uri="{FF2B5EF4-FFF2-40B4-BE49-F238E27FC236}">
              <a16:creationId xmlns:a16="http://schemas.microsoft.com/office/drawing/2014/main" id="{F6766D8D-A737-47AE-9085-07D7CFA5F1B1}"/>
            </a:ext>
          </a:extLst>
        </xdr:cNvPr>
        <xdr:cNvSpPr txBox="1"/>
      </xdr:nvSpPr>
      <xdr:spPr>
        <a:xfrm>
          <a:off x="152660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107332</xdr:rowOff>
    </xdr:from>
    <xdr:ext cx="405111" cy="259045"/>
    <xdr:sp macro="" textlink="">
      <xdr:nvSpPr>
        <xdr:cNvPr id="666" name="n_2aveValue【学校施設】&#10;有形固定資産減価償却率">
          <a:extLst>
            <a:ext uri="{FF2B5EF4-FFF2-40B4-BE49-F238E27FC236}">
              <a16:creationId xmlns:a16="http://schemas.microsoft.com/office/drawing/2014/main" id="{EC95E30C-865F-491B-AFAD-B99BC801752A}"/>
            </a:ext>
          </a:extLst>
        </xdr:cNvPr>
        <xdr:cNvSpPr txBox="1"/>
      </xdr:nvSpPr>
      <xdr:spPr>
        <a:xfrm>
          <a:off x="14389744" y="1005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97807</xdr:rowOff>
    </xdr:from>
    <xdr:ext cx="405111" cy="259045"/>
    <xdr:sp macro="" textlink="">
      <xdr:nvSpPr>
        <xdr:cNvPr id="667" name="n_3aveValue【学校施設】&#10;有形固定資産減価償却率">
          <a:extLst>
            <a:ext uri="{FF2B5EF4-FFF2-40B4-BE49-F238E27FC236}">
              <a16:creationId xmlns:a16="http://schemas.microsoft.com/office/drawing/2014/main" id="{6EEFBD3C-F2D0-4AB7-B0E2-C55EC460B070}"/>
            </a:ext>
          </a:extLst>
        </xdr:cNvPr>
        <xdr:cNvSpPr txBox="1"/>
      </xdr:nvSpPr>
      <xdr:spPr>
        <a:xfrm>
          <a:off x="135007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118762</xdr:rowOff>
    </xdr:from>
    <xdr:ext cx="405111" cy="259045"/>
    <xdr:sp macro="" textlink="">
      <xdr:nvSpPr>
        <xdr:cNvPr id="668" name="n_4aveValue【学校施設】&#10;有形固定資産減価償却率">
          <a:extLst>
            <a:ext uri="{FF2B5EF4-FFF2-40B4-BE49-F238E27FC236}">
              <a16:creationId xmlns:a16="http://schemas.microsoft.com/office/drawing/2014/main" id="{447E5F5E-695C-41FE-B106-DBDD0413F3B7}"/>
            </a:ext>
          </a:extLst>
        </xdr:cNvPr>
        <xdr:cNvSpPr txBox="1"/>
      </xdr:nvSpPr>
      <xdr:spPr>
        <a:xfrm>
          <a:off x="12611744"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95267</xdr:rowOff>
    </xdr:from>
    <xdr:ext cx="405111" cy="259045"/>
    <xdr:sp macro="" textlink="">
      <xdr:nvSpPr>
        <xdr:cNvPr id="669" name="n_1mainValue【学校施設】&#10;有形固定資産減価償却率">
          <a:extLst>
            <a:ext uri="{FF2B5EF4-FFF2-40B4-BE49-F238E27FC236}">
              <a16:creationId xmlns:a16="http://schemas.microsoft.com/office/drawing/2014/main" id="{DEEC32E1-8FDC-449E-946D-1894A63D8963}"/>
            </a:ext>
          </a:extLst>
        </xdr:cNvPr>
        <xdr:cNvSpPr txBox="1"/>
      </xdr:nvSpPr>
      <xdr:spPr>
        <a:xfrm>
          <a:off x="15266044" y="1072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83837</xdr:rowOff>
    </xdr:from>
    <xdr:ext cx="405111" cy="259045"/>
    <xdr:sp macro="" textlink="">
      <xdr:nvSpPr>
        <xdr:cNvPr id="670" name="n_2mainValue【学校施設】&#10;有形固定資産減価償却率">
          <a:extLst>
            <a:ext uri="{FF2B5EF4-FFF2-40B4-BE49-F238E27FC236}">
              <a16:creationId xmlns:a16="http://schemas.microsoft.com/office/drawing/2014/main" id="{29F3BA40-973E-4F11-B2E5-CAE0354E0916}"/>
            </a:ext>
          </a:extLst>
        </xdr:cNvPr>
        <xdr:cNvSpPr txBox="1"/>
      </xdr:nvSpPr>
      <xdr:spPr>
        <a:xfrm>
          <a:off x="14389744" y="1071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70502</xdr:rowOff>
    </xdr:from>
    <xdr:ext cx="405111" cy="259045"/>
    <xdr:sp macro="" textlink="">
      <xdr:nvSpPr>
        <xdr:cNvPr id="671" name="n_3mainValue【学校施設】&#10;有形固定資産減価償却率">
          <a:extLst>
            <a:ext uri="{FF2B5EF4-FFF2-40B4-BE49-F238E27FC236}">
              <a16:creationId xmlns:a16="http://schemas.microsoft.com/office/drawing/2014/main" id="{6455FAA2-EDAF-42D6-966D-04315C926E4B}"/>
            </a:ext>
          </a:extLst>
        </xdr:cNvPr>
        <xdr:cNvSpPr txBox="1"/>
      </xdr:nvSpPr>
      <xdr:spPr>
        <a:xfrm>
          <a:off x="13500744" y="1070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30497</xdr:rowOff>
    </xdr:from>
    <xdr:ext cx="405111" cy="259045"/>
    <xdr:sp macro="" textlink="">
      <xdr:nvSpPr>
        <xdr:cNvPr id="672" name="n_4mainValue【学校施設】&#10;有形固定資産減価償却率">
          <a:extLst>
            <a:ext uri="{FF2B5EF4-FFF2-40B4-BE49-F238E27FC236}">
              <a16:creationId xmlns:a16="http://schemas.microsoft.com/office/drawing/2014/main" id="{E0C17343-4A7D-4213-B909-68D1CE6F688D}"/>
            </a:ext>
          </a:extLst>
        </xdr:cNvPr>
        <xdr:cNvSpPr txBox="1"/>
      </xdr:nvSpPr>
      <xdr:spPr>
        <a:xfrm>
          <a:off x="12611744" y="1066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3" name="正方形/長方形 672">
          <a:extLst>
            <a:ext uri="{FF2B5EF4-FFF2-40B4-BE49-F238E27FC236}">
              <a16:creationId xmlns:a16="http://schemas.microsoft.com/office/drawing/2014/main" id="{FF12E3A5-DA2B-409C-B7DD-480C13CC95B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4" name="正方形/長方形 673">
          <a:extLst>
            <a:ext uri="{FF2B5EF4-FFF2-40B4-BE49-F238E27FC236}">
              <a16:creationId xmlns:a16="http://schemas.microsoft.com/office/drawing/2014/main" id="{29CEEA29-70B8-48DD-A419-AE4D43EFD8D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5" name="正方形/長方形 674">
          <a:extLst>
            <a:ext uri="{FF2B5EF4-FFF2-40B4-BE49-F238E27FC236}">
              <a16:creationId xmlns:a16="http://schemas.microsoft.com/office/drawing/2014/main" id="{27FDE4ED-FE63-425B-8F95-572F0C691BB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6" name="正方形/長方形 675">
          <a:extLst>
            <a:ext uri="{FF2B5EF4-FFF2-40B4-BE49-F238E27FC236}">
              <a16:creationId xmlns:a16="http://schemas.microsoft.com/office/drawing/2014/main" id="{9E1F5C02-CF74-4490-9859-92E2340256E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7" name="正方形/長方形 676">
          <a:extLst>
            <a:ext uri="{FF2B5EF4-FFF2-40B4-BE49-F238E27FC236}">
              <a16:creationId xmlns:a16="http://schemas.microsoft.com/office/drawing/2014/main" id="{101AFA1E-3E28-46F6-AEA4-8EE98A260C1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8" name="正方形/長方形 677">
          <a:extLst>
            <a:ext uri="{FF2B5EF4-FFF2-40B4-BE49-F238E27FC236}">
              <a16:creationId xmlns:a16="http://schemas.microsoft.com/office/drawing/2014/main" id="{3CD2B842-0745-42EA-8437-BF72BEC4463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9" name="正方形/長方形 678">
          <a:extLst>
            <a:ext uri="{FF2B5EF4-FFF2-40B4-BE49-F238E27FC236}">
              <a16:creationId xmlns:a16="http://schemas.microsoft.com/office/drawing/2014/main" id="{EDD343AE-5604-45D7-8D32-12C96B12E92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0" name="正方形/長方形 679">
          <a:extLst>
            <a:ext uri="{FF2B5EF4-FFF2-40B4-BE49-F238E27FC236}">
              <a16:creationId xmlns:a16="http://schemas.microsoft.com/office/drawing/2014/main" id="{E6AB9474-9163-4CD3-84F6-4496B8921D3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1" name="テキスト ボックス 680">
          <a:extLst>
            <a:ext uri="{FF2B5EF4-FFF2-40B4-BE49-F238E27FC236}">
              <a16:creationId xmlns:a16="http://schemas.microsoft.com/office/drawing/2014/main" id="{2163387A-418D-4D39-BA6A-A5A84CF9B57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2" name="直線コネクタ 681">
          <a:extLst>
            <a:ext uri="{FF2B5EF4-FFF2-40B4-BE49-F238E27FC236}">
              <a16:creationId xmlns:a16="http://schemas.microsoft.com/office/drawing/2014/main" id="{8127CECE-D62B-4014-858A-559713DFD7A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83" name="直線コネクタ 682">
          <a:extLst>
            <a:ext uri="{FF2B5EF4-FFF2-40B4-BE49-F238E27FC236}">
              <a16:creationId xmlns:a16="http://schemas.microsoft.com/office/drawing/2014/main" id="{D3170D85-80ED-4DFF-9752-0B5D80557D1A}"/>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4" name="テキスト ボックス 683">
          <a:extLst>
            <a:ext uri="{FF2B5EF4-FFF2-40B4-BE49-F238E27FC236}">
              <a16:creationId xmlns:a16="http://schemas.microsoft.com/office/drawing/2014/main" id="{A3CC5620-E511-47A2-8509-01C12AA920B9}"/>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5" name="直線コネクタ 684">
          <a:extLst>
            <a:ext uri="{FF2B5EF4-FFF2-40B4-BE49-F238E27FC236}">
              <a16:creationId xmlns:a16="http://schemas.microsoft.com/office/drawing/2014/main" id="{DD0BDDD2-D361-4A7C-BA1E-44094C3DC892}"/>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6" name="テキスト ボックス 685">
          <a:extLst>
            <a:ext uri="{FF2B5EF4-FFF2-40B4-BE49-F238E27FC236}">
              <a16:creationId xmlns:a16="http://schemas.microsoft.com/office/drawing/2014/main" id="{62F1071E-C4AC-48DE-AAE2-3B5BE7504953}"/>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7" name="直線コネクタ 686">
          <a:extLst>
            <a:ext uri="{FF2B5EF4-FFF2-40B4-BE49-F238E27FC236}">
              <a16:creationId xmlns:a16="http://schemas.microsoft.com/office/drawing/2014/main" id="{AB54432D-6168-4E60-8D53-69CF959B1EF5}"/>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8" name="テキスト ボックス 687">
          <a:extLst>
            <a:ext uri="{FF2B5EF4-FFF2-40B4-BE49-F238E27FC236}">
              <a16:creationId xmlns:a16="http://schemas.microsoft.com/office/drawing/2014/main" id="{09F8368D-378E-4E33-BE7B-92647A2A656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9" name="直線コネクタ 688">
          <a:extLst>
            <a:ext uri="{FF2B5EF4-FFF2-40B4-BE49-F238E27FC236}">
              <a16:creationId xmlns:a16="http://schemas.microsoft.com/office/drawing/2014/main" id="{80C63627-7E47-4AAB-A35D-4E3AB0A633BD}"/>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90" name="テキスト ボックス 689">
          <a:extLst>
            <a:ext uri="{FF2B5EF4-FFF2-40B4-BE49-F238E27FC236}">
              <a16:creationId xmlns:a16="http://schemas.microsoft.com/office/drawing/2014/main" id="{3463B6D0-B0D2-4C11-B9D0-92A4D3580F52}"/>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3819191C-713B-4B19-AC30-7FA4E24AA77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897BD745-B697-475C-862B-2102B541ED5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学校施設】&#10;一人当たり面積グラフ枠">
          <a:extLst>
            <a:ext uri="{FF2B5EF4-FFF2-40B4-BE49-F238E27FC236}">
              <a16:creationId xmlns:a16="http://schemas.microsoft.com/office/drawing/2014/main" id="{291270E9-064E-4D5D-BEFE-7B463045867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135560</xdr:rowOff>
    </xdr:from>
    <xdr:to>
      <xdr:col>116</xdr:col>
      <xdr:colOff>62864</xdr:colOff>
      <xdr:row>62</xdr:row>
      <xdr:rowOff>134645</xdr:rowOff>
    </xdr:to>
    <xdr:cxnSp macro="">
      <xdr:nvCxnSpPr>
        <xdr:cNvPr id="694" name="直線コネクタ 693">
          <a:extLst>
            <a:ext uri="{FF2B5EF4-FFF2-40B4-BE49-F238E27FC236}">
              <a16:creationId xmlns:a16="http://schemas.microsoft.com/office/drawing/2014/main" id="{F0B601AD-5EE0-4BD6-841D-10FF6C36DA04}"/>
            </a:ext>
          </a:extLst>
        </xdr:cNvPr>
        <xdr:cNvCxnSpPr/>
      </xdr:nvCxnSpPr>
      <xdr:spPr>
        <a:xfrm flipV="1">
          <a:off x="22160864" y="9565310"/>
          <a:ext cx="0" cy="11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138472</xdr:rowOff>
    </xdr:from>
    <xdr:ext cx="469744" cy="259045"/>
    <xdr:sp macro="" textlink="">
      <xdr:nvSpPr>
        <xdr:cNvPr id="695" name="【学校施設】&#10;一人当たり面積最小値テキスト">
          <a:extLst>
            <a:ext uri="{FF2B5EF4-FFF2-40B4-BE49-F238E27FC236}">
              <a16:creationId xmlns:a16="http://schemas.microsoft.com/office/drawing/2014/main" id="{15A7A5B6-6A18-43DB-817D-E7F7447C9D8E}"/>
            </a:ext>
          </a:extLst>
        </xdr:cNvPr>
        <xdr:cNvSpPr txBox="1"/>
      </xdr:nvSpPr>
      <xdr:spPr>
        <a:xfrm>
          <a:off x="22199600" y="10768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134645</xdr:rowOff>
    </xdr:from>
    <xdr:to>
      <xdr:col>116</xdr:col>
      <xdr:colOff>152400</xdr:colOff>
      <xdr:row>62</xdr:row>
      <xdr:rowOff>134645</xdr:rowOff>
    </xdr:to>
    <xdr:cxnSp macro="">
      <xdr:nvCxnSpPr>
        <xdr:cNvPr id="696" name="直線コネクタ 695">
          <a:extLst>
            <a:ext uri="{FF2B5EF4-FFF2-40B4-BE49-F238E27FC236}">
              <a16:creationId xmlns:a16="http://schemas.microsoft.com/office/drawing/2014/main" id="{F043C250-9FBC-4915-AD6A-E55B191D8253}"/>
            </a:ext>
          </a:extLst>
        </xdr:cNvPr>
        <xdr:cNvCxnSpPr/>
      </xdr:nvCxnSpPr>
      <xdr:spPr>
        <a:xfrm>
          <a:off x="22072600" y="1076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82237</xdr:rowOff>
    </xdr:from>
    <xdr:ext cx="469744" cy="259045"/>
    <xdr:sp macro="" textlink="">
      <xdr:nvSpPr>
        <xdr:cNvPr id="697" name="【学校施設】&#10;一人当たり面積最大値テキスト">
          <a:extLst>
            <a:ext uri="{FF2B5EF4-FFF2-40B4-BE49-F238E27FC236}">
              <a16:creationId xmlns:a16="http://schemas.microsoft.com/office/drawing/2014/main" id="{B482822D-82F2-4C83-8BF5-353E12F317D0}"/>
            </a:ext>
          </a:extLst>
        </xdr:cNvPr>
        <xdr:cNvSpPr txBox="1"/>
      </xdr:nvSpPr>
      <xdr:spPr>
        <a:xfrm>
          <a:off x="22199600" y="934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135560</xdr:rowOff>
    </xdr:from>
    <xdr:to>
      <xdr:col>116</xdr:col>
      <xdr:colOff>152400</xdr:colOff>
      <xdr:row>55</xdr:row>
      <xdr:rowOff>135560</xdr:rowOff>
    </xdr:to>
    <xdr:cxnSp macro="">
      <xdr:nvCxnSpPr>
        <xdr:cNvPr id="698" name="直線コネクタ 697">
          <a:extLst>
            <a:ext uri="{FF2B5EF4-FFF2-40B4-BE49-F238E27FC236}">
              <a16:creationId xmlns:a16="http://schemas.microsoft.com/office/drawing/2014/main" id="{37CB5376-B18C-4FC1-9B42-33157517EF3E}"/>
            </a:ext>
          </a:extLst>
        </xdr:cNvPr>
        <xdr:cNvCxnSpPr/>
      </xdr:nvCxnSpPr>
      <xdr:spPr>
        <a:xfrm>
          <a:off x="22072600" y="9565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73118</xdr:rowOff>
    </xdr:from>
    <xdr:ext cx="469744" cy="259045"/>
    <xdr:sp macro="" textlink="">
      <xdr:nvSpPr>
        <xdr:cNvPr id="699" name="【学校施設】&#10;一人当たり面積平均値テキスト">
          <a:extLst>
            <a:ext uri="{FF2B5EF4-FFF2-40B4-BE49-F238E27FC236}">
              <a16:creationId xmlns:a16="http://schemas.microsoft.com/office/drawing/2014/main" id="{54842249-23AF-48A0-B9E3-D9E413AF0FD2}"/>
            </a:ext>
          </a:extLst>
        </xdr:cNvPr>
        <xdr:cNvSpPr txBox="1"/>
      </xdr:nvSpPr>
      <xdr:spPr>
        <a:xfrm>
          <a:off x="22199600" y="101886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50241</xdr:rowOff>
    </xdr:from>
    <xdr:to>
      <xdr:col>116</xdr:col>
      <xdr:colOff>114300</xdr:colOff>
      <xdr:row>60</xdr:row>
      <xdr:rowOff>151841</xdr:rowOff>
    </xdr:to>
    <xdr:sp macro="" textlink="">
      <xdr:nvSpPr>
        <xdr:cNvPr id="700" name="フローチャート: 判断 699">
          <a:extLst>
            <a:ext uri="{FF2B5EF4-FFF2-40B4-BE49-F238E27FC236}">
              <a16:creationId xmlns:a16="http://schemas.microsoft.com/office/drawing/2014/main" id="{31AE0C58-96CB-482C-9DDA-A23C928972E8}"/>
            </a:ext>
          </a:extLst>
        </xdr:cNvPr>
        <xdr:cNvSpPr/>
      </xdr:nvSpPr>
      <xdr:spPr>
        <a:xfrm>
          <a:off x="22110700" y="10337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75616</xdr:rowOff>
    </xdr:from>
    <xdr:to>
      <xdr:col>112</xdr:col>
      <xdr:colOff>38100</xdr:colOff>
      <xdr:row>61</xdr:row>
      <xdr:rowOff>5766</xdr:rowOff>
    </xdr:to>
    <xdr:sp macro="" textlink="">
      <xdr:nvSpPr>
        <xdr:cNvPr id="701" name="フローチャート: 判断 700">
          <a:extLst>
            <a:ext uri="{FF2B5EF4-FFF2-40B4-BE49-F238E27FC236}">
              <a16:creationId xmlns:a16="http://schemas.microsoft.com/office/drawing/2014/main" id="{16FE6F96-F86E-4505-9990-9D1779FC2A1A}"/>
            </a:ext>
          </a:extLst>
        </xdr:cNvPr>
        <xdr:cNvSpPr/>
      </xdr:nvSpPr>
      <xdr:spPr>
        <a:xfrm>
          <a:off x="21272500" y="10362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78359</xdr:rowOff>
    </xdr:from>
    <xdr:to>
      <xdr:col>107</xdr:col>
      <xdr:colOff>101600</xdr:colOff>
      <xdr:row>61</xdr:row>
      <xdr:rowOff>8509</xdr:rowOff>
    </xdr:to>
    <xdr:sp macro="" textlink="">
      <xdr:nvSpPr>
        <xdr:cNvPr id="702" name="フローチャート: 判断 701">
          <a:extLst>
            <a:ext uri="{FF2B5EF4-FFF2-40B4-BE49-F238E27FC236}">
              <a16:creationId xmlns:a16="http://schemas.microsoft.com/office/drawing/2014/main" id="{B721806D-A687-41AC-A7F4-8B95350621B9}"/>
            </a:ext>
          </a:extLst>
        </xdr:cNvPr>
        <xdr:cNvSpPr/>
      </xdr:nvSpPr>
      <xdr:spPr>
        <a:xfrm>
          <a:off x="20383500" y="10365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81331</xdr:rowOff>
    </xdr:from>
    <xdr:to>
      <xdr:col>102</xdr:col>
      <xdr:colOff>165100</xdr:colOff>
      <xdr:row>61</xdr:row>
      <xdr:rowOff>11481</xdr:rowOff>
    </xdr:to>
    <xdr:sp macro="" textlink="">
      <xdr:nvSpPr>
        <xdr:cNvPr id="703" name="フローチャート: 判断 702">
          <a:extLst>
            <a:ext uri="{FF2B5EF4-FFF2-40B4-BE49-F238E27FC236}">
              <a16:creationId xmlns:a16="http://schemas.microsoft.com/office/drawing/2014/main" id="{DA1B204D-FA09-463B-AEBB-2FFCC325753A}"/>
            </a:ext>
          </a:extLst>
        </xdr:cNvPr>
        <xdr:cNvSpPr/>
      </xdr:nvSpPr>
      <xdr:spPr>
        <a:xfrm>
          <a:off x="19494500" y="10368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48870</xdr:rowOff>
    </xdr:from>
    <xdr:to>
      <xdr:col>98</xdr:col>
      <xdr:colOff>38100</xdr:colOff>
      <xdr:row>60</xdr:row>
      <xdr:rowOff>150470</xdr:rowOff>
    </xdr:to>
    <xdr:sp macro="" textlink="">
      <xdr:nvSpPr>
        <xdr:cNvPr id="704" name="フローチャート: 判断 703">
          <a:extLst>
            <a:ext uri="{FF2B5EF4-FFF2-40B4-BE49-F238E27FC236}">
              <a16:creationId xmlns:a16="http://schemas.microsoft.com/office/drawing/2014/main" id="{38C110FB-B840-4DBC-BBD5-4E05D19C0E4B}"/>
            </a:ext>
          </a:extLst>
        </xdr:cNvPr>
        <xdr:cNvSpPr/>
      </xdr:nvSpPr>
      <xdr:spPr>
        <a:xfrm>
          <a:off x="18605500" y="1033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CE5E5358-4592-4E7A-9300-E0E1AE0F9C7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CE6387D0-5C9B-4F66-BDD9-83A1EC70D9B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521CEDD0-1C8F-4B49-A086-9F388FC475B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E3AE970D-9472-4B68-BF25-BCDF8A52F3E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B0445BE6-E98C-4653-B84D-983699A849C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76530</xdr:rowOff>
    </xdr:from>
    <xdr:to>
      <xdr:col>116</xdr:col>
      <xdr:colOff>114300</xdr:colOff>
      <xdr:row>61</xdr:row>
      <xdr:rowOff>6680</xdr:rowOff>
    </xdr:to>
    <xdr:sp macro="" textlink="">
      <xdr:nvSpPr>
        <xdr:cNvPr id="710" name="楕円 709">
          <a:extLst>
            <a:ext uri="{FF2B5EF4-FFF2-40B4-BE49-F238E27FC236}">
              <a16:creationId xmlns:a16="http://schemas.microsoft.com/office/drawing/2014/main" id="{4E2B37AC-DA85-441A-8C0E-44126120339A}"/>
            </a:ext>
          </a:extLst>
        </xdr:cNvPr>
        <xdr:cNvSpPr/>
      </xdr:nvSpPr>
      <xdr:spPr>
        <a:xfrm>
          <a:off x="22110700" y="1036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54957</xdr:rowOff>
    </xdr:from>
    <xdr:ext cx="469744" cy="259045"/>
    <xdr:sp macro="" textlink="">
      <xdr:nvSpPr>
        <xdr:cNvPr id="711" name="【学校施設】&#10;一人当たり面積該当値テキスト">
          <a:extLst>
            <a:ext uri="{FF2B5EF4-FFF2-40B4-BE49-F238E27FC236}">
              <a16:creationId xmlns:a16="http://schemas.microsoft.com/office/drawing/2014/main" id="{A5BD42BC-4E1D-4578-AB90-D5C4F9C215D9}"/>
            </a:ext>
          </a:extLst>
        </xdr:cNvPr>
        <xdr:cNvSpPr txBox="1"/>
      </xdr:nvSpPr>
      <xdr:spPr>
        <a:xfrm>
          <a:off x="22199600" y="103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90018</xdr:rowOff>
    </xdr:from>
    <xdr:to>
      <xdr:col>112</xdr:col>
      <xdr:colOff>38100</xdr:colOff>
      <xdr:row>61</xdr:row>
      <xdr:rowOff>20168</xdr:rowOff>
    </xdr:to>
    <xdr:sp macro="" textlink="">
      <xdr:nvSpPr>
        <xdr:cNvPr id="712" name="楕円 711">
          <a:extLst>
            <a:ext uri="{FF2B5EF4-FFF2-40B4-BE49-F238E27FC236}">
              <a16:creationId xmlns:a16="http://schemas.microsoft.com/office/drawing/2014/main" id="{53E91D49-E9BA-49E5-AEDE-FB20A2971B18}"/>
            </a:ext>
          </a:extLst>
        </xdr:cNvPr>
        <xdr:cNvSpPr/>
      </xdr:nvSpPr>
      <xdr:spPr>
        <a:xfrm>
          <a:off x="21272500" y="10377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127330</xdr:rowOff>
    </xdr:from>
    <xdr:to>
      <xdr:col>116</xdr:col>
      <xdr:colOff>63500</xdr:colOff>
      <xdr:row>60</xdr:row>
      <xdr:rowOff>140818</xdr:rowOff>
    </xdr:to>
    <xdr:cxnSp macro="">
      <xdr:nvCxnSpPr>
        <xdr:cNvPr id="713" name="直線コネクタ 712">
          <a:extLst>
            <a:ext uri="{FF2B5EF4-FFF2-40B4-BE49-F238E27FC236}">
              <a16:creationId xmlns:a16="http://schemas.microsoft.com/office/drawing/2014/main" id="{58F0FA29-B44B-4C9C-88C5-7A62CA731784}"/>
            </a:ext>
          </a:extLst>
        </xdr:cNvPr>
        <xdr:cNvCxnSpPr/>
      </xdr:nvCxnSpPr>
      <xdr:spPr>
        <a:xfrm flipV="1">
          <a:off x="21323300" y="10414330"/>
          <a:ext cx="838200" cy="13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105334</xdr:rowOff>
    </xdr:from>
    <xdr:to>
      <xdr:col>107</xdr:col>
      <xdr:colOff>101600</xdr:colOff>
      <xdr:row>61</xdr:row>
      <xdr:rowOff>35484</xdr:rowOff>
    </xdr:to>
    <xdr:sp macro="" textlink="">
      <xdr:nvSpPr>
        <xdr:cNvPr id="714" name="楕円 713">
          <a:extLst>
            <a:ext uri="{FF2B5EF4-FFF2-40B4-BE49-F238E27FC236}">
              <a16:creationId xmlns:a16="http://schemas.microsoft.com/office/drawing/2014/main" id="{0528055F-2ACD-4602-866D-35C40071C959}"/>
            </a:ext>
          </a:extLst>
        </xdr:cNvPr>
        <xdr:cNvSpPr/>
      </xdr:nvSpPr>
      <xdr:spPr>
        <a:xfrm>
          <a:off x="20383500" y="10392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140818</xdr:rowOff>
    </xdr:from>
    <xdr:to>
      <xdr:col>111</xdr:col>
      <xdr:colOff>177800</xdr:colOff>
      <xdr:row>60</xdr:row>
      <xdr:rowOff>156134</xdr:rowOff>
    </xdr:to>
    <xdr:cxnSp macro="">
      <xdr:nvCxnSpPr>
        <xdr:cNvPr id="715" name="直線コネクタ 714">
          <a:extLst>
            <a:ext uri="{FF2B5EF4-FFF2-40B4-BE49-F238E27FC236}">
              <a16:creationId xmlns:a16="http://schemas.microsoft.com/office/drawing/2014/main" id="{1FBE1E56-7DEB-44D7-A59E-6CC1DB06705A}"/>
            </a:ext>
          </a:extLst>
        </xdr:cNvPr>
        <xdr:cNvCxnSpPr/>
      </xdr:nvCxnSpPr>
      <xdr:spPr>
        <a:xfrm flipV="1">
          <a:off x="20434300" y="10427818"/>
          <a:ext cx="889000" cy="1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112649</xdr:rowOff>
    </xdr:from>
    <xdr:to>
      <xdr:col>102</xdr:col>
      <xdr:colOff>165100</xdr:colOff>
      <xdr:row>61</xdr:row>
      <xdr:rowOff>42799</xdr:rowOff>
    </xdr:to>
    <xdr:sp macro="" textlink="">
      <xdr:nvSpPr>
        <xdr:cNvPr id="716" name="楕円 715">
          <a:extLst>
            <a:ext uri="{FF2B5EF4-FFF2-40B4-BE49-F238E27FC236}">
              <a16:creationId xmlns:a16="http://schemas.microsoft.com/office/drawing/2014/main" id="{A2E18B33-2B68-4DDC-8991-37C48A41B858}"/>
            </a:ext>
          </a:extLst>
        </xdr:cNvPr>
        <xdr:cNvSpPr/>
      </xdr:nvSpPr>
      <xdr:spPr>
        <a:xfrm>
          <a:off x="19494500" y="1039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156134</xdr:rowOff>
    </xdr:from>
    <xdr:to>
      <xdr:col>107</xdr:col>
      <xdr:colOff>50800</xdr:colOff>
      <xdr:row>60</xdr:row>
      <xdr:rowOff>163449</xdr:rowOff>
    </xdr:to>
    <xdr:cxnSp macro="">
      <xdr:nvCxnSpPr>
        <xdr:cNvPr id="717" name="直線コネクタ 716">
          <a:extLst>
            <a:ext uri="{FF2B5EF4-FFF2-40B4-BE49-F238E27FC236}">
              <a16:creationId xmlns:a16="http://schemas.microsoft.com/office/drawing/2014/main" id="{BCDB4EBB-648D-463E-BD6C-E20EA7B9F7F8}"/>
            </a:ext>
          </a:extLst>
        </xdr:cNvPr>
        <xdr:cNvCxnSpPr/>
      </xdr:nvCxnSpPr>
      <xdr:spPr>
        <a:xfrm flipV="1">
          <a:off x="19545300" y="10443134"/>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124764</xdr:rowOff>
    </xdr:from>
    <xdr:to>
      <xdr:col>98</xdr:col>
      <xdr:colOff>38100</xdr:colOff>
      <xdr:row>61</xdr:row>
      <xdr:rowOff>54914</xdr:rowOff>
    </xdr:to>
    <xdr:sp macro="" textlink="">
      <xdr:nvSpPr>
        <xdr:cNvPr id="718" name="楕円 717">
          <a:extLst>
            <a:ext uri="{FF2B5EF4-FFF2-40B4-BE49-F238E27FC236}">
              <a16:creationId xmlns:a16="http://schemas.microsoft.com/office/drawing/2014/main" id="{B9F35357-8AA5-4B49-B936-21A84164AD12}"/>
            </a:ext>
          </a:extLst>
        </xdr:cNvPr>
        <xdr:cNvSpPr/>
      </xdr:nvSpPr>
      <xdr:spPr>
        <a:xfrm>
          <a:off x="18605500" y="1041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163449</xdr:rowOff>
    </xdr:from>
    <xdr:to>
      <xdr:col>102</xdr:col>
      <xdr:colOff>114300</xdr:colOff>
      <xdr:row>61</xdr:row>
      <xdr:rowOff>4114</xdr:rowOff>
    </xdr:to>
    <xdr:cxnSp macro="">
      <xdr:nvCxnSpPr>
        <xdr:cNvPr id="719" name="直線コネクタ 718">
          <a:extLst>
            <a:ext uri="{FF2B5EF4-FFF2-40B4-BE49-F238E27FC236}">
              <a16:creationId xmlns:a16="http://schemas.microsoft.com/office/drawing/2014/main" id="{F48F7472-4B68-4A28-9A2B-5ED12A50F38F}"/>
            </a:ext>
          </a:extLst>
        </xdr:cNvPr>
        <xdr:cNvCxnSpPr/>
      </xdr:nvCxnSpPr>
      <xdr:spPr>
        <a:xfrm flipV="1">
          <a:off x="18656300" y="10450449"/>
          <a:ext cx="889000" cy="12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22293</xdr:rowOff>
    </xdr:from>
    <xdr:ext cx="469744" cy="259045"/>
    <xdr:sp macro="" textlink="">
      <xdr:nvSpPr>
        <xdr:cNvPr id="720" name="n_1aveValue【学校施設】&#10;一人当たり面積">
          <a:extLst>
            <a:ext uri="{FF2B5EF4-FFF2-40B4-BE49-F238E27FC236}">
              <a16:creationId xmlns:a16="http://schemas.microsoft.com/office/drawing/2014/main" id="{293C4668-036B-4818-AE71-1F810B909893}"/>
            </a:ext>
          </a:extLst>
        </xdr:cNvPr>
        <xdr:cNvSpPr txBox="1"/>
      </xdr:nvSpPr>
      <xdr:spPr>
        <a:xfrm>
          <a:off x="21075727" y="1013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25036</xdr:rowOff>
    </xdr:from>
    <xdr:ext cx="469744" cy="259045"/>
    <xdr:sp macro="" textlink="">
      <xdr:nvSpPr>
        <xdr:cNvPr id="721" name="n_2aveValue【学校施設】&#10;一人当たり面積">
          <a:extLst>
            <a:ext uri="{FF2B5EF4-FFF2-40B4-BE49-F238E27FC236}">
              <a16:creationId xmlns:a16="http://schemas.microsoft.com/office/drawing/2014/main" id="{161A8605-82B8-4506-9D4D-A96F6E6535EB}"/>
            </a:ext>
          </a:extLst>
        </xdr:cNvPr>
        <xdr:cNvSpPr txBox="1"/>
      </xdr:nvSpPr>
      <xdr:spPr>
        <a:xfrm>
          <a:off x="20199427" y="10140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28008</xdr:rowOff>
    </xdr:from>
    <xdr:ext cx="469744" cy="259045"/>
    <xdr:sp macro="" textlink="">
      <xdr:nvSpPr>
        <xdr:cNvPr id="722" name="n_3aveValue【学校施設】&#10;一人当たり面積">
          <a:extLst>
            <a:ext uri="{FF2B5EF4-FFF2-40B4-BE49-F238E27FC236}">
              <a16:creationId xmlns:a16="http://schemas.microsoft.com/office/drawing/2014/main" id="{624BBF00-E9F8-49FE-AD90-9A033B22F734}"/>
            </a:ext>
          </a:extLst>
        </xdr:cNvPr>
        <xdr:cNvSpPr txBox="1"/>
      </xdr:nvSpPr>
      <xdr:spPr>
        <a:xfrm>
          <a:off x="19310427" y="1014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166997</xdr:rowOff>
    </xdr:from>
    <xdr:ext cx="469744" cy="259045"/>
    <xdr:sp macro="" textlink="">
      <xdr:nvSpPr>
        <xdr:cNvPr id="723" name="n_4aveValue【学校施設】&#10;一人当たり面積">
          <a:extLst>
            <a:ext uri="{FF2B5EF4-FFF2-40B4-BE49-F238E27FC236}">
              <a16:creationId xmlns:a16="http://schemas.microsoft.com/office/drawing/2014/main" id="{DD23FFBF-C5AB-4382-AA02-50CAE0950A38}"/>
            </a:ext>
          </a:extLst>
        </xdr:cNvPr>
        <xdr:cNvSpPr txBox="1"/>
      </xdr:nvSpPr>
      <xdr:spPr>
        <a:xfrm>
          <a:off x="18421427" y="10111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11295</xdr:rowOff>
    </xdr:from>
    <xdr:ext cx="469744" cy="259045"/>
    <xdr:sp macro="" textlink="">
      <xdr:nvSpPr>
        <xdr:cNvPr id="724" name="n_1mainValue【学校施設】&#10;一人当たり面積">
          <a:extLst>
            <a:ext uri="{FF2B5EF4-FFF2-40B4-BE49-F238E27FC236}">
              <a16:creationId xmlns:a16="http://schemas.microsoft.com/office/drawing/2014/main" id="{827A21B2-61CB-4A62-B832-6DAFC550825A}"/>
            </a:ext>
          </a:extLst>
        </xdr:cNvPr>
        <xdr:cNvSpPr txBox="1"/>
      </xdr:nvSpPr>
      <xdr:spPr>
        <a:xfrm>
          <a:off x="21075727" y="1046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26611</xdr:rowOff>
    </xdr:from>
    <xdr:ext cx="469744" cy="259045"/>
    <xdr:sp macro="" textlink="">
      <xdr:nvSpPr>
        <xdr:cNvPr id="725" name="n_2mainValue【学校施設】&#10;一人当たり面積">
          <a:extLst>
            <a:ext uri="{FF2B5EF4-FFF2-40B4-BE49-F238E27FC236}">
              <a16:creationId xmlns:a16="http://schemas.microsoft.com/office/drawing/2014/main" id="{AC1F9CD8-1636-4923-9A70-E3F2AB0B6445}"/>
            </a:ext>
          </a:extLst>
        </xdr:cNvPr>
        <xdr:cNvSpPr txBox="1"/>
      </xdr:nvSpPr>
      <xdr:spPr>
        <a:xfrm>
          <a:off x="20199427" y="10485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33926</xdr:rowOff>
    </xdr:from>
    <xdr:ext cx="469744" cy="259045"/>
    <xdr:sp macro="" textlink="">
      <xdr:nvSpPr>
        <xdr:cNvPr id="726" name="n_3mainValue【学校施設】&#10;一人当たり面積">
          <a:extLst>
            <a:ext uri="{FF2B5EF4-FFF2-40B4-BE49-F238E27FC236}">
              <a16:creationId xmlns:a16="http://schemas.microsoft.com/office/drawing/2014/main" id="{68AAED79-FF38-4252-A008-9285E635CA0C}"/>
            </a:ext>
          </a:extLst>
        </xdr:cNvPr>
        <xdr:cNvSpPr txBox="1"/>
      </xdr:nvSpPr>
      <xdr:spPr>
        <a:xfrm>
          <a:off x="19310427" y="10492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46041</xdr:rowOff>
    </xdr:from>
    <xdr:ext cx="469744" cy="259045"/>
    <xdr:sp macro="" textlink="">
      <xdr:nvSpPr>
        <xdr:cNvPr id="727" name="n_4mainValue【学校施設】&#10;一人当たり面積">
          <a:extLst>
            <a:ext uri="{FF2B5EF4-FFF2-40B4-BE49-F238E27FC236}">
              <a16:creationId xmlns:a16="http://schemas.microsoft.com/office/drawing/2014/main" id="{CD5BE8B7-D9CA-48F2-A509-2ADE219DF635}"/>
            </a:ext>
          </a:extLst>
        </xdr:cNvPr>
        <xdr:cNvSpPr txBox="1"/>
      </xdr:nvSpPr>
      <xdr:spPr>
        <a:xfrm>
          <a:off x="18421427" y="10504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F876CDB6-EF3D-4C50-BDD6-C8DA22130A4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6931836F-E02F-4385-B90D-520A00FE624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E0B8678B-93FA-40F2-9092-94AF46528B2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8FF6416F-B06C-420C-BFE1-CB12392D274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E0B078EB-963F-470F-AB90-9762558DF11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D2E7B6EB-FBFA-4B2F-88D0-2E5CA321289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A818F249-8769-4209-AF1A-3D3C2062912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16D530C9-A304-4037-9F06-27D0A818AF88}"/>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36" name="正方形/長方形 735">
          <a:extLst>
            <a:ext uri="{FF2B5EF4-FFF2-40B4-BE49-F238E27FC236}">
              <a16:creationId xmlns:a16="http://schemas.microsoft.com/office/drawing/2014/main" id="{1460F893-B6F8-41AB-B035-F7A563A5348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7" name="正方形/長方形 736">
          <a:extLst>
            <a:ext uri="{FF2B5EF4-FFF2-40B4-BE49-F238E27FC236}">
              <a16:creationId xmlns:a16="http://schemas.microsoft.com/office/drawing/2014/main" id="{7F28B32C-7F3E-4A7C-A16D-1A1BABA397E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8" name="正方形/長方形 737">
          <a:extLst>
            <a:ext uri="{FF2B5EF4-FFF2-40B4-BE49-F238E27FC236}">
              <a16:creationId xmlns:a16="http://schemas.microsoft.com/office/drawing/2014/main" id="{2066EA3F-B105-43AE-9E0E-A99D4D0156A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9" name="正方形/長方形 738">
          <a:extLst>
            <a:ext uri="{FF2B5EF4-FFF2-40B4-BE49-F238E27FC236}">
              <a16:creationId xmlns:a16="http://schemas.microsoft.com/office/drawing/2014/main" id="{09B6753C-ABF3-4EC1-A196-DFC7BDFE34B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40" name="正方形/長方形 739">
          <a:extLst>
            <a:ext uri="{FF2B5EF4-FFF2-40B4-BE49-F238E27FC236}">
              <a16:creationId xmlns:a16="http://schemas.microsoft.com/office/drawing/2014/main" id="{1F23FA16-27EB-4C42-9502-A9CAE87B19A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41" name="正方形/長方形 740">
          <a:extLst>
            <a:ext uri="{FF2B5EF4-FFF2-40B4-BE49-F238E27FC236}">
              <a16:creationId xmlns:a16="http://schemas.microsoft.com/office/drawing/2014/main" id="{CC6C1997-4E86-402D-BE31-EC18B609F8A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42" name="正方形/長方形 741">
          <a:extLst>
            <a:ext uri="{FF2B5EF4-FFF2-40B4-BE49-F238E27FC236}">
              <a16:creationId xmlns:a16="http://schemas.microsoft.com/office/drawing/2014/main" id="{6EDB0074-C3B1-4FB6-84B2-E8FB3064EA8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43" name="正方形/長方形 742">
          <a:extLst>
            <a:ext uri="{FF2B5EF4-FFF2-40B4-BE49-F238E27FC236}">
              <a16:creationId xmlns:a16="http://schemas.microsoft.com/office/drawing/2014/main" id="{4308A5C7-1B46-41CF-BF9C-D61376B1513F}"/>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44" name="正方形/長方形 743">
          <a:extLst>
            <a:ext uri="{FF2B5EF4-FFF2-40B4-BE49-F238E27FC236}">
              <a16:creationId xmlns:a16="http://schemas.microsoft.com/office/drawing/2014/main" id="{4AB326E6-8039-405D-B9F9-2354E701C69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5" name="正方形/長方形 744">
          <a:extLst>
            <a:ext uri="{FF2B5EF4-FFF2-40B4-BE49-F238E27FC236}">
              <a16:creationId xmlns:a16="http://schemas.microsoft.com/office/drawing/2014/main" id="{A5ED9B3D-C1BD-4DD0-A548-DC77F7BB5FE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6" name="正方形/長方形 745">
          <a:extLst>
            <a:ext uri="{FF2B5EF4-FFF2-40B4-BE49-F238E27FC236}">
              <a16:creationId xmlns:a16="http://schemas.microsoft.com/office/drawing/2014/main" id="{E7D61067-0F5E-4E5C-9B1A-72A10ECDC58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7" name="正方形/長方形 746">
          <a:extLst>
            <a:ext uri="{FF2B5EF4-FFF2-40B4-BE49-F238E27FC236}">
              <a16:creationId xmlns:a16="http://schemas.microsoft.com/office/drawing/2014/main" id="{B25C2AC9-9BAF-4BA8-8D43-78501BDAEDB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8" name="正方形/長方形 747">
          <a:extLst>
            <a:ext uri="{FF2B5EF4-FFF2-40B4-BE49-F238E27FC236}">
              <a16:creationId xmlns:a16="http://schemas.microsoft.com/office/drawing/2014/main" id="{D4C21A0D-5EEE-47B7-A79F-86266CF2427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9" name="正方形/長方形 748">
          <a:extLst>
            <a:ext uri="{FF2B5EF4-FFF2-40B4-BE49-F238E27FC236}">
              <a16:creationId xmlns:a16="http://schemas.microsoft.com/office/drawing/2014/main" id="{E77D4016-4022-43AF-AC67-0D837662AA1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0" name="正方形/長方形 749">
          <a:extLst>
            <a:ext uri="{FF2B5EF4-FFF2-40B4-BE49-F238E27FC236}">
              <a16:creationId xmlns:a16="http://schemas.microsoft.com/office/drawing/2014/main" id="{042EF782-CDE8-4676-993E-9C8DBEE3655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1" name="正方形/長方形 750">
          <a:extLst>
            <a:ext uri="{FF2B5EF4-FFF2-40B4-BE49-F238E27FC236}">
              <a16:creationId xmlns:a16="http://schemas.microsoft.com/office/drawing/2014/main" id="{A2AAD2BA-CCD4-41A7-9752-7D8612A7CB1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2" name="テキスト ボックス 751">
          <a:extLst>
            <a:ext uri="{FF2B5EF4-FFF2-40B4-BE49-F238E27FC236}">
              <a16:creationId xmlns:a16="http://schemas.microsoft.com/office/drawing/2014/main" id="{F2CDE92D-D1FA-4FED-BE4E-7F56DDF8D0F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3" name="直線コネクタ 752">
          <a:extLst>
            <a:ext uri="{FF2B5EF4-FFF2-40B4-BE49-F238E27FC236}">
              <a16:creationId xmlns:a16="http://schemas.microsoft.com/office/drawing/2014/main" id="{1590B55E-1625-4290-8F33-642150954B1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4" name="テキスト ボックス 753">
          <a:extLst>
            <a:ext uri="{FF2B5EF4-FFF2-40B4-BE49-F238E27FC236}">
              <a16:creationId xmlns:a16="http://schemas.microsoft.com/office/drawing/2014/main" id="{DDE6C20D-F6EA-4322-89B1-2AF7CFF2710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5" name="直線コネクタ 754">
          <a:extLst>
            <a:ext uri="{FF2B5EF4-FFF2-40B4-BE49-F238E27FC236}">
              <a16:creationId xmlns:a16="http://schemas.microsoft.com/office/drawing/2014/main" id="{A839E5F4-4064-4A38-AA82-8C4E4731DCA3}"/>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6" name="テキスト ボックス 755">
          <a:extLst>
            <a:ext uri="{FF2B5EF4-FFF2-40B4-BE49-F238E27FC236}">
              <a16:creationId xmlns:a16="http://schemas.microsoft.com/office/drawing/2014/main" id="{D5D8711A-E585-49DB-BDDC-E5C34988C8B8}"/>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7" name="直線コネクタ 756">
          <a:extLst>
            <a:ext uri="{FF2B5EF4-FFF2-40B4-BE49-F238E27FC236}">
              <a16:creationId xmlns:a16="http://schemas.microsoft.com/office/drawing/2014/main" id="{4D3CA9FE-5E0B-4E35-9106-0ECFDABE973A}"/>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8" name="テキスト ボックス 757">
          <a:extLst>
            <a:ext uri="{FF2B5EF4-FFF2-40B4-BE49-F238E27FC236}">
              <a16:creationId xmlns:a16="http://schemas.microsoft.com/office/drawing/2014/main" id="{C52B2AB3-54C7-48A3-A548-FB2C05523CFF}"/>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9" name="直線コネクタ 758">
          <a:extLst>
            <a:ext uri="{FF2B5EF4-FFF2-40B4-BE49-F238E27FC236}">
              <a16:creationId xmlns:a16="http://schemas.microsoft.com/office/drawing/2014/main" id="{E20658D3-4C69-4F62-93EC-594FFD0996AF}"/>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60" name="テキスト ボックス 759">
          <a:extLst>
            <a:ext uri="{FF2B5EF4-FFF2-40B4-BE49-F238E27FC236}">
              <a16:creationId xmlns:a16="http://schemas.microsoft.com/office/drawing/2014/main" id="{A32F1B26-507D-4360-86DE-392875174F96}"/>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61" name="直線コネクタ 760">
          <a:extLst>
            <a:ext uri="{FF2B5EF4-FFF2-40B4-BE49-F238E27FC236}">
              <a16:creationId xmlns:a16="http://schemas.microsoft.com/office/drawing/2014/main" id="{C4C664A2-4921-4793-9FB3-D07C05756E9B}"/>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62" name="テキスト ボックス 761">
          <a:extLst>
            <a:ext uri="{FF2B5EF4-FFF2-40B4-BE49-F238E27FC236}">
              <a16:creationId xmlns:a16="http://schemas.microsoft.com/office/drawing/2014/main" id="{CB8457EC-4F6D-4732-804A-8E135CB40B78}"/>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3" name="直線コネクタ 762">
          <a:extLst>
            <a:ext uri="{FF2B5EF4-FFF2-40B4-BE49-F238E27FC236}">
              <a16:creationId xmlns:a16="http://schemas.microsoft.com/office/drawing/2014/main" id="{38622B5F-CA36-4D2D-8D3C-08290B8ECE8B}"/>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4" name="テキスト ボックス 763">
          <a:extLst>
            <a:ext uri="{FF2B5EF4-FFF2-40B4-BE49-F238E27FC236}">
              <a16:creationId xmlns:a16="http://schemas.microsoft.com/office/drawing/2014/main" id="{F79DAC97-7CBB-4A15-B59F-93AF9C0277C2}"/>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5" name="直線コネクタ 764">
          <a:extLst>
            <a:ext uri="{FF2B5EF4-FFF2-40B4-BE49-F238E27FC236}">
              <a16:creationId xmlns:a16="http://schemas.microsoft.com/office/drawing/2014/main" id="{72D9C876-1481-480C-A008-D809C098470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6" name="テキスト ボックス 765">
          <a:extLst>
            <a:ext uri="{FF2B5EF4-FFF2-40B4-BE49-F238E27FC236}">
              <a16:creationId xmlns:a16="http://schemas.microsoft.com/office/drawing/2014/main" id="{31D0A85D-38EA-4852-9F1B-B91C83CD0EF8}"/>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7" name="【公民館】&#10;有形固定資産減価償却率グラフ枠">
          <a:extLst>
            <a:ext uri="{FF2B5EF4-FFF2-40B4-BE49-F238E27FC236}">
              <a16:creationId xmlns:a16="http://schemas.microsoft.com/office/drawing/2014/main" id="{A13E87B0-6900-477B-A223-CE45D05DA9F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123825</xdr:rowOff>
    </xdr:from>
    <xdr:to>
      <xdr:col>85</xdr:col>
      <xdr:colOff>126364</xdr:colOff>
      <xdr:row>108</xdr:row>
      <xdr:rowOff>152400</xdr:rowOff>
    </xdr:to>
    <xdr:cxnSp macro="">
      <xdr:nvCxnSpPr>
        <xdr:cNvPr id="768" name="直線コネクタ 767">
          <a:extLst>
            <a:ext uri="{FF2B5EF4-FFF2-40B4-BE49-F238E27FC236}">
              <a16:creationId xmlns:a16="http://schemas.microsoft.com/office/drawing/2014/main" id="{7BCB7495-C95F-451A-B1F7-D7AAA64706E3}"/>
            </a:ext>
          </a:extLst>
        </xdr:cNvPr>
        <xdr:cNvCxnSpPr/>
      </xdr:nvCxnSpPr>
      <xdr:spPr>
        <a:xfrm flipV="1">
          <a:off x="16318864" y="1709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9" name="【公民館】&#10;有形固定資産減価償却率最小値テキスト">
          <a:extLst>
            <a:ext uri="{FF2B5EF4-FFF2-40B4-BE49-F238E27FC236}">
              <a16:creationId xmlns:a16="http://schemas.microsoft.com/office/drawing/2014/main" id="{CCAE7714-3109-44E2-B5CF-188268DCE61D}"/>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70" name="直線コネクタ 769">
          <a:extLst>
            <a:ext uri="{FF2B5EF4-FFF2-40B4-BE49-F238E27FC236}">
              <a16:creationId xmlns:a16="http://schemas.microsoft.com/office/drawing/2014/main" id="{BF296940-8D27-4E92-9161-0014ACDB096C}"/>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70502</xdr:rowOff>
    </xdr:from>
    <xdr:ext cx="405111" cy="259045"/>
    <xdr:sp macro="" textlink="">
      <xdr:nvSpPr>
        <xdr:cNvPr id="771" name="【公民館】&#10;有形固定資産減価償却率最大値テキスト">
          <a:extLst>
            <a:ext uri="{FF2B5EF4-FFF2-40B4-BE49-F238E27FC236}">
              <a16:creationId xmlns:a16="http://schemas.microsoft.com/office/drawing/2014/main" id="{2395C7BD-4486-4024-9979-A6FF920FCDAD}"/>
            </a:ext>
          </a:extLst>
        </xdr:cNvPr>
        <xdr:cNvSpPr txBox="1"/>
      </xdr:nvSpPr>
      <xdr:spPr>
        <a:xfrm>
          <a:off x="16357600" y="1687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123825</xdr:rowOff>
    </xdr:from>
    <xdr:to>
      <xdr:col>86</xdr:col>
      <xdr:colOff>25400</xdr:colOff>
      <xdr:row>99</xdr:row>
      <xdr:rowOff>123825</xdr:rowOff>
    </xdr:to>
    <xdr:cxnSp macro="">
      <xdr:nvCxnSpPr>
        <xdr:cNvPr id="772" name="直線コネクタ 771">
          <a:extLst>
            <a:ext uri="{FF2B5EF4-FFF2-40B4-BE49-F238E27FC236}">
              <a16:creationId xmlns:a16="http://schemas.microsoft.com/office/drawing/2014/main" id="{E2C84E9D-C3C6-401F-B67B-C2781A0897DB}"/>
            </a:ext>
          </a:extLst>
        </xdr:cNvPr>
        <xdr:cNvCxnSpPr/>
      </xdr:nvCxnSpPr>
      <xdr:spPr>
        <a:xfrm>
          <a:off x="16230600" y="1709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57802</xdr:rowOff>
    </xdr:from>
    <xdr:ext cx="405111" cy="259045"/>
    <xdr:sp macro="" textlink="">
      <xdr:nvSpPr>
        <xdr:cNvPr id="773" name="【公民館】&#10;有形固定資産減価償却率平均値テキスト">
          <a:extLst>
            <a:ext uri="{FF2B5EF4-FFF2-40B4-BE49-F238E27FC236}">
              <a16:creationId xmlns:a16="http://schemas.microsoft.com/office/drawing/2014/main" id="{319E9ABF-E100-456C-A7A0-C4503D2ED56A}"/>
            </a:ext>
          </a:extLst>
        </xdr:cNvPr>
        <xdr:cNvSpPr txBox="1"/>
      </xdr:nvSpPr>
      <xdr:spPr>
        <a:xfrm>
          <a:off x="16357600" y="1788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774" name="フローチャート: 判断 773">
          <a:extLst>
            <a:ext uri="{FF2B5EF4-FFF2-40B4-BE49-F238E27FC236}">
              <a16:creationId xmlns:a16="http://schemas.microsoft.com/office/drawing/2014/main" id="{7B3182FD-9E19-44DB-9EA0-1CF419AC10BF}"/>
            </a:ext>
          </a:extLst>
        </xdr:cNvPr>
        <xdr:cNvSpPr/>
      </xdr:nvSpPr>
      <xdr:spPr>
        <a:xfrm>
          <a:off x="162687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92075</xdr:rowOff>
    </xdr:from>
    <xdr:to>
      <xdr:col>81</xdr:col>
      <xdr:colOff>101600</xdr:colOff>
      <xdr:row>106</xdr:row>
      <xdr:rowOff>22225</xdr:rowOff>
    </xdr:to>
    <xdr:sp macro="" textlink="">
      <xdr:nvSpPr>
        <xdr:cNvPr id="775" name="フローチャート: 判断 774">
          <a:extLst>
            <a:ext uri="{FF2B5EF4-FFF2-40B4-BE49-F238E27FC236}">
              <a16:creationId xmlns:a16="http://schemas.microsoft.com/office/drawing/2014/main" id="{DE2F748F-2C07-47F2-9DDD-46B6E0C21FE8}"/>
            </a:ext>
          </a:extLst>
        </xdr:cNvPr>
        <xdr:cNvSpPr/>
      </xdr:nvSpPr>
      <xdr:spPr>
        <a:xfrm>
          <a:off x="15430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86361</xdr:rowOff>
    </xdr:from>
    <xdr:to>
      <xdr:col>76</xdr:col>
      <xdr:colOff>165100</xdr:colOff>
      <xdr:row>106</xdr:row>
      <xdr:rowOff>16511</xdr:rowOff>
    </xdr:to>
    <xdr:sp macro="" textlink="">
      <xdr:nvSpPr>
        <xdr:cNvPr id="776" name="フローチャート: 判断 775">
          <a:extLst>
            <a:ext uri="{FF2B5EF4-FFF2-40B4-BE49-F238E27FC236}">
              <a16:creationId xmlns:a16="http://schemas.microsoft.com/office/drawing/2014/main" id="{8048F743-0AC3-4BDA-B00D-703803EC5CD4}"/>
            </a:ext>
          </a:extLst>
        </xdr:cNvPr>
        <xdr:cNvSpPr/>
      </xdr:nvSpPr>
      <xdr:spPr>
        <a:xfrm>
          <a:off x="1454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777" name="フローチャート: 判断 776">
          <a:extLst>
            <a:ext uri="{FF2B5EF4-FFF2-40B4-BE49-F238E27FC236}">
              <a16:creationId xmlns:a16="http://schemas.microsoft.com/office/drawing/2014/main" id="{31154740-47D6-49CE-BCC7-E5FD31EE5330}"/>
            </a:ext>
          </a:extLst>
        </xdr:cNvPr>
        <xdr:cNvSpPr/>
      </xdr:nvSpPr>
      <xdr:spPr>
        <a:xfrm>
          <a:off x="1365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154939</xdr:rowOff>
    </xdr:from>
    <xdr:to>
      <xdr:col>67</xdr:col>
      <xdr:colOff>101600</xdr:colOff>
      <xdr:row>105</xdr:row>
      <xdr:rowOff>85089</xdr:rowOff>
    </xdr:to>
    <xdr:sp macro="" textlink="">
      <xdr:nvSpPr>
        <xdr:cNvPr id="778" name="フローチャート: 判断 777">
          <a:extLst>
            <a:ext uri="{FF2B5EF4-FFF2-40B4-BE49-F238E27FC236}">
              <a16:creationId xmlns:a16="http://schemas.microsoft.com/office/drawing/2014/main" id="{F889F416-C9C8-4FEC-884D-AEFE8F2EB84B}"/>
            </a:ext>
          </a:extLst>
        </xdr:cNvPr>
        <xdr:cNvSpPr/>
      </xdr:nvSpPr>
      <xdr:spPr>
        <a:xfrm>
          <a:off x="12763500" y="1798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6E6C229E-F2B8-45D5-ACAE-24808834219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8E734614-0CBA-4E80-8144-7BA85C12D4D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150BC69F-5511-48B3-84BB-C44BE4E9DAA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14E58A3E-BFBA-4013-809B-4794CCC106D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FF0A1033-D27C-4793-9EBB-2542BF0791D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69214</xdr:rowOff>
    </xdr:from>
    <xdr:to>
      <xdr:col>85</xdr:col>
      <xdr:colOff>177800</xdr:colOff>
      <xdr:row>105</xdr:row>
      <xdr:rowOff>170814</xdr:rowOff>
    </xdr:to>
    <xdr:sp macro="" textlink="">
      <xdr:nvSpPr>
        <xdr:cNvPr id="784" name="楕円 783">
          <a:extLst>
            <a:ext uri="{FF2B5EF4-FFF2-40B4-BE49-F238E27FC236}">
              <a16:creationId xmlns:a16="http://schemas.microsoft.com/office/drawing/2014/main" id="{E589ACDF-3973-43ED-A690-8F48889E949C}"/>
            </a:ext>
          </a:extLst>
        </xdr:cNvPr>
        <xdr:cNvSpPr/>
      </xdr:nvSpPr>
      <xdr:spPr>
        <a:xfrm>
          <a:off x="16268700" y="1807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47641</xdr:rowOff>
    </xdr:from>
    <xdr:ext cx="405111" cy="259045"/>
    <xdr:sp macro="" textlink="">
      <xdr:nvSpPr>
        <xdr:cNvPr id="785" name="【公民館】&#10;有形固定資産減価償却率該当値テキスト">
          <a:extLst>
            <a:ext uri="{FF2B5EF4-FFF2-40B4-BE49-F238E27FC236}">
              <a16:creationId xmlns:a16="http://schemas.microsoft.com/office/drawing/2014/main" id="{2B4DF8C4-7DB2-4C7C-A230-5FA7531C497B}"/>
            </a:ext>
          </a:extLst>
        </xdr:cNvPr>
        <xdr:cNvSpPr txBox="1"/>
      </xdr:nvSpPr>
      <xdr:spPr>
        <a:xfrm>
          <a:off x="16357600" y="1804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42545</xdr:rowOff>
    </xdr:from>
    <xdr:to>
      <xdr:col>81</xdr:col>
      <xdr:colOff>101600</xdr:colOff>
      <xdr:row>105</xdr:row>
      <xdr:rowOff>144145</xdr:rowOff>
    </xdr:to>
    <xdr:sp macro="" textlink="">
      <xdr:nvSpPr>
        <xdr:cNvPr id="786" name="楕円 785">
          <a:extLst>
            <a:ext uri="{FF2B5EF4-FFF2-40B4-BE49-F238E27FC236}">
              <a16:creationId xmlns:a16="http://schemas.microsoft.com/office/drawing/2014/main" id="{73156E3D-6EF5-47F0-BCD1-89427D8A7DC6}"/>
            </a:ext>
          </a:extLst>
        </xdr:cNvPr>
        <xdr:cNvSpPr/>
      </xdr:nvSpPr>
      <xdr:spPr>
        <a:xfrm>
          <a:off x="15430500" y="1804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93345</xdr:rowOff>
    </xdr:from>
    <xdr:to>
      <xdr:col>85</xdr:col>
      <xdr:colOff>127000</xdr:colOff>
      <xdr:row>105</xdr:row>
      <xdr:rowOff>120014</xdr:rowOff>
    </xdr:to>
    <xdr:cxnSp macro="">
      <xdr:nvCxnSpPr>
        <xdr:cNvPr id="787" name="直線コネクタ 786">
          <a:extLst>
            <a:ext uri="{FF2B5EF4-FFF2-40B4-BE49-F238E27FC236}">
              <a16:creationId xmlns:a16="http://schemas.microsoft.com/office/drawing/2014/main" id="{110C1261-2363-469E-BC31-809428FF7696}"/>
            </a:ext>
          </a:extLst>
        </xdr:cNvPr>
        <xdr:cNvCxnSpPr/>
      </xdr:nvCxnSpPr>
      <xdr:spPr>
        <a:xfrm>
          <a:off x="15481300" y="18095595"/>
          <a:ext cx="8382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12064</xdr:rowOff>
    </xdr:from>
    <xdr:to>
      <xdr:col>76</xdr:col>
      <xdr:colOff>165100</xdr:colOff>
      <xdr:row>105</xdr:row>
      <xdr:rowOff>113664</xdr:rowOff>
    </xdr:to>
    <xdr:sp macro="" textlink="">
      <xdr:nvSpPr>
        <xdr:cNvPr id="788" name="楕円 787">
          <a:extLst>
            <a:ext uri="{FF2B5EF4-FFF2-40B4-BE49-F238E27FC236}">
              <a16:creationId xmlns:a16="http://schemas.microsoft.com/office/drawing/2014/main" id="{F443B576-9225-4739-9251-D1F86B445CF7}"/>
            </a:ext>
          </a:extLst>
        </xdr:cNvPr>
        <xdr:cNvSpPr/>
      </xdr:nvSpPr>
      <xdr:spPr>
        <a:xfrm>
          <a:off x="14541500" y="1801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62864</xdr:rowOff>
    </xdr:from>
    <xdr:to>
      <xdr:col>81</xdr:col>
      <xdr:colOff>50800</xdr:colOff>
      <xdr:row>105</xdr:row>
      <xdr:rowOff>93345</xdr:rowOff>
    </xdr:to>
    <xdr:cxnSp macro="">
      <xdr:nvCxnSpPr>
        <xdr:cNvPr id="789" name="直線コネクタ 788">
          <a:extLst>
            <a:ext uri="{FF2B5EF4-FFF2-40B4-BE49-F238E27FC236}">
              <a16:creationId xmlns:a16="http://schemas.microsoft.com/office/drawing/2014/main" id="{31197C8C-B077-49AF-B58A-B56E63B0776D}"/>
            </a:ext>
          </a:extLst>
        </xdr:cNvPr>
        <xdr:cNvCxnSpPr/>
      </xdr:nvCxnSpPr>
      <xdr:spPr>
        <a:xfrm>
          <a:off x="14592300" y="18065114"/>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154939</xdr:rowOff>
    </xdr:from>
    <xdr:to>
      <xdr:col>72</xdr:col>
      <xdr:colOff>38100</xdr:colOff>
      <xdr:row>105</xdr:row>
      <xdr:rowOff>85089</xdr:rowOff>
    </xdr:to>
    <xdr:sp macro="" textlink="">
      <xdr:nvSpPr>
        <xdr:cNvPr id="790" name="楕円 789">
          <a:extLst>
            <a:ext uri="{FF2B5EF4-FFF2-40B4-BE49-F238E27FC236}">
              <a16:creationId xmlns:a16="http://schemas.microsoft.com/office/drawing/2014/main" id="{C95203E1-80EF-4BD7-8BDC-C50382CF531E}"/>
            </a:ext>
          </a:extLst>
        </xdr:cNvPr>
        <xdr:cNvSpPr/>
      </xdr:nvSpPr>
      <xdr:spPr>
        <a:xfrm>
          <a:off x="13652500" y="1798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34289</xdr:rowOff>
    </xdr:from>
    <xdr:to>
      <xdr:col>76</xdr:col>
      <xdr:colOff>114300</xdr:colOff>
      <xdr:row>105</xdr:row>
      <xdr:rowOff>62864</xdr:rowOff>
    </xdr:to>
    <xdr:cxnSp macro="">
      <xdr:nvCxnSpPr>
        <xdr:cNvPr id="791" name="直線コネクタ 790">
          <a:extLst>
            <a:ext uri="{FF2B5EF4-FFF2-40B4-BE49-F238E27FC236}">
              <a16:creationId xmlns:a16="http://schemas.microsoft.com/office/drawing/2014/main" id="{4D770675-C76D-4029-883C-B8C6ABADE593}"/>
            </a:ext>
          </a:extLst>
        </xdr:cNvPr>
        <xdr:cNvCxnSpPr/>
      </xdr:nvCxnSpPr>
      <xdr:spPr>
        <a:xfrm>
          <a:off x="13703300" y="18036539"/>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139700</xdr:rowOff>
    </xdr:from>
    <xdr:to>
      <xdr:col>67</xdr:col>
      <xdr:colOff>101600</xdr:colOff>
      <xdr:row>105</xdr:row>
      <xdr:rowOff>69850</xdr:rowOff>
    </xdr:to>
    <xdr:sp macro="" textlink="">
      <xdr:nvSpPr>
        <xdr:cNvPr id="792" name="楕円 791">
          <a:extLst>
            <a:ext uri="{FF2B5EF4-FFF2-40B4-BE49-F238E27FC236}">
              <a16:creationId xmlns:a16="http://schemas.microsoft.com/office/drawing/2014/main" id="{5CD83BFC-85AC-4B7B-9A85-80E3F1030843}"/>
            </a:ext>
          </a:extLst>
        </xdr:cNvPr>
        <xdr:cNvSpPr/>
      </xdr:nvSpPr>
      <xdr:spPr>
        <a:xfrm>
          <a:off x="127635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19050</xdr:rowOff>
    </xdr:from>
    <xdr:to>
      <xdr:col>71</xdr:col>
      <xdr:colOff>177800</xdr:colOff>
      <xdr:row>105</xdr:row>
      <xdr:rowOff>34289</xdr:rowOff>
    </xdr:to>
    <xdr:cxnSp macro="">
      <xdr:nvCxnSpPr>
        <xdr:cNvPr id="793" name="直線コネクタ 792">
          <a:extLst>
            <a:ext uri="{FF2B5EF4-FFF2-40B4-BE49-F238E27FC236}">
              <a16:creationId xmlns:a16="http://schemas.microsoft.com/office/drawing/2014/main" id="{D742CACE-6759-4774-B1D0-1E80D8545EB7}"/>
            </a:ext>
          </a:extLst>
        </xdr:cNvPr>
        <xdr:cNvCxnSpPr/>
      </xdr:nvCxnSpPr>
      <xdr:spPr>
        <a:xfrm>
          <a:off x="12814300" y="1802130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13352</xdr:rowOff>
    </xdr:from>
    <xdr:ext cx="405111" cy="259045"/>
    <xdr:sp macro="" textlink="">
      <xdr:nvSpPr>
        <xdr:cNvPr id="794" name="n_1aveValue【公民館】&#10;有形固定資産減価償却率">
          <a:extLst>
            <a:ext uri="{FF2B5EF4-FFF2-40B4-BE49-F238E27FC236}">
              <a16:creationId xmlns:a16="http://schemas.microsoft.com/office/drawing/2014/main" id="{C6B44A3E-3565-49C4-9173-D0D9C26918F8}"/>
            </a:ext>
          </a:extLst>
        </xdr:cNvPr>
        <xdr:cNvSpPr txBox="1"/>
      </xdr:nvSpPr>
      <xdr:spPr>
        <a:xfrm>
          <a:off x="15266044" y="1818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7638</xdr:rowOff>
    </xdr:from>
    <xdr:ext cx="405111" cy="259045"/>
    <xdr:sp macro="" textlink="">
      <xdr:nvSpPr>
        <xdr:cNvPr id="795" name="n_2aveValue【公民館】&#10;有形固定資産減価償却率">
          <a:extLst>
            <a:ext uri="{FF2B5EF4-FFF2-40B4-BE49-F238E27FC236}">
              <a16:creationId xmlns:a16="http://schemas.microsoft.com/office/drawing/2014/main" id="{E0629411-A1C9-4DB9-895C-BDA1BEFC6667}"/>
            </a:ext>
          </a:extLst>
        </xdr:cNvPr>
        <xdr:cNvSpPr txBox="1"/>
      </xdr:nvSpPr>
      <xdr:spPr>
        <a:xfrm>
          <a:off x="14389744" y="1818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144797</xdr:rowOff>
    </xdr:from>
    <xdr:ext cx="405111" cy="259045"/>
    <xdr:sp macro="" textlink="">
      <xdr:nvSpPr>
        <xdr:cNvPr id="796" name="n_3aveValue【公民館】&#10;有形固定資産減価償却率">
          <a:extLst>
            <a:ext uri="{FF2B5EF4-FFF2-40B4-BE49-F238E27FC236}">
              <a16:creationId xmlns:a16="http://schemas.microsoft.com/office/drawing/2014/main" id="{8D926016-F852-4FFD-AA6A-7509189CA631}"/>
            </a:ext>
          </a:extLst>
        </xdr:cNvPr>
        <xdr:cNvSpPr txBox="1"/>
      </xdr:nvSpPr>
      <xdr:spPr>
        <a:xfrm>
          <a:off x="13500744" y="1814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76216</xdr:rowOff>
    </xdr:from>
    <xdr:ext cx="405111" cy="259045"/>
    <xdr:sp macro="" textlink="">
      <xdr:nvSpPr>
        <xdr:cNvPr id="797" name="n_4aveValue【公民館】&#10;有形固定資産減価償却率">
          <a:extLst>
            <a:ext uri="{FF2B5EF4-FFF2-40B4-BE49-F238E27FC236}">
              <a16:creationId xmlns:a16="http://schemas.microsoft.com/office/drawing/2014/main" id="{86D5645B-19CB-43D7-A1CF-209EF863F208}"/>
            </a:ext>
          </a:extLst>
        </xdr:cNvPr>
        <xdr:cNvSpPr txBox="1"/>
      </xdr:nvSpPr>
      <xdr:spPr>
        <a:xfrm>
          <a:off x="12611744" y="18078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160672</xdr:rowOff>
    </xdr:from>
    <xdr:ext cx="405111" cy="259045"/>
    <xdr:sp macro="" textlink="">
      <xdr:nvSpPr>
        <xdr:cNvPr id="798" name="n_1mainValue【公民館】&#10;有形固定資産減価償却率">
          <a:extLst>
            <a:ext uri="{FF2B5EF4-FFF2-40B4-BE49-F238E27FC236}">
              <a16:creationId xmlns:a16="http://schemas.microsoft.com/office/drawing/2014/main" id="{E05C7B86-CA12-49D9-83A0-CF5B74005790}"/>
            </a:ext>
          </a:extLst>
        </xdr:cNvPr>
        <xdr:cNvSpPr txBox="1"/>
      </xdr:nvSpPr>
      <xdr:spPr>
        <a:xfrm>
          <a:off x="15266044" y="17820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130191</xdr:rowOff>
    </xdr:from>
    <xdr:ext cx="405111" cy="259045"/>
    <xdr:sp macro="" textlink="">
      <xdr:nvSpPr>
        <xdr:cNvPr id="799" name="n_2mainValue【公民館】&#10;有形固定資産減価償却率">
          <a:extLst>
            <a:ext uri="{FF2B5EF4-FFF2-40B4-BE49-F238E27FC236}">
              <a16:creationId xmlns:a16="http://schemas.microsoft.com/office/drawing/2014/main" id="{3BEE9BF4-FE97-43ED-B9F8-C35CE34E00CF}"/>
            </a:ext>
          </a:extLst>
        </xdr:cNvPr>
        <xdr:cNvSpPr txBox="1"/>
      </xdr:nvSpPr>
      <xdr:spPr>
        <a:xfrm>
          <a:off x="14389744" y="17789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101616</xdr:rowOff>
    </xdr:from>
    <xdr:ext cx="405111" cy="259045"/>
    <xdr:sp macro="" textlink="">
      <xdr:nvSpPr>
        <xdr:cNvPr id="800" name="n_3mainValue【公民館】&#10;有形固定資産減価償却率">
          <a:extLst>
            <a:ext uri="{FF2B5EF4-FFF2-40B4-BE49-F238E27FC236}">
              <a16:creationId xmlns:a16="http://schemas.microsoft.com/office/drawing/2014/main" id="{97F3DB36-DAF8-44A3-B23A-5253D6A890FC}"/>
            </a:ext>
          </a:extLst>
        </xdr:cNvPr>
        <xdr:cNvSpPr txBox="1"/>
      </xdr:nvSpPr>
      <xdr:spPr>
        <a:xfrm>
          <a:off x="13500744" y="17760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86377</xdr:rowOff>
    </xdr:from>
    <xdr:ext cx="405111" cy="259045"/>
    <xdr:sp macro="" textlink="">
      <xdr:nvSpPr>
        <xdr:cNvPr id="801" name="n_4mainValue【公民館】&#10;有形固定資産減価償却率">
          <a:extLst>
            <a:ext uri="{FF2B5EF4-FFF2-40B4-BE49-F238E27FC236}">
              <a16:creationId xmlns:a16="http://schemas.microsoft.com/office/drawing/2014/main" id="{C9317928-6C08-4F2C-8077-C89273C3F405}"/>
            </a:ext>
          </a:extLst>
        </xdr:cNvPr>
        <xdr:cNvSpPr txBox="1"/>
      </xdr:nvSpPr>
      <xdr:spPr>
        <a:xfrm>
          <a:off x="12611744" y="1774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2" name="正方形/長方形 801">
          <a:extLst>
            <a:ext uri="{FF2B5EF4-FFF2-40B4-BE49-F238E27FC236}">
              <a16:creationId xmlns:a16="http://schemas.microsoft.com/office/drawing/2014/main" id="{A2BC938D-0FE2-4BEF-ACE7-A2A0CDBB3B3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3" name="正方形/長方形 802">
          <a:extLst>
            <a:ext uri="{FF2B5EF4-FFF2-40B4-BE49-F238E27FC236}">
              <a16:creationId xmlns:a16="http://schemas.microsoft.com/office/drawing/2014/main" id="{6550B362-995B-4464-B7FB-B3B9755A99C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4" name="正方形/長方形 803">
          <a:extLst>
            <a:ext uri="{FF2B5EF4-FFF2-40B4-BE49-F238E27FC236}">
              <a16:creationId xmlns:a16="http://schemas.microsoft.com/office/drawing/2014/main" id="{6E3F0D97-3AA3-49CB-B4AB-FCD74BE2413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5" name="正方形/長方形 804">
          <a:extLst>
            <a:ext uri="{FF2B5EF4-FFF2-40B4-BE49-F238E27FC236}">
              <a16:creationId xmlns:a16="http://schemas.microsoft.com/office/drawing/2014/main" id="{904E9713-1AE7-4CD5-9A0D-1F84729AD9F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6" name="正方形/長方形 805">
          <a:extLst>
            <a:ext uri="{FF2B5EF4-FFF2-40B4-BE49-F238E27FC236}">
              <a16:creationId xmlns:a16="http://schemas.microsoft.com/office/drawing/2014/main" id="{972857B6-6EC8-40A2-AAAB-E122AEB4FE9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7" name="正方形/長方形 806">
          <a:extLst>
            <a:ext uri="{FF2B5EF4-FFF2-40B4-BE49-F238E27FC236}">
              <a16:creationId xmlns:a16="http://schemas.microsoft.com/office/drawing/2014/main" id="{4A0E14D1-2498-4F32-A65C-B2E4C574B4D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8" name="正方形/長方形 807">
          <a:extLst>
            <a:ext uri="{FF2B5EF4-FFF2-40B4-BE49-F238E27FC236}">
              <a16:creationId xmlns:a16="http://schemas.microsoft.com/office/drawing/2014/main" id="{4ED552FB-BF48-4102-A00E-B6B04DAB35F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9" name="正方形/長方形 808">
          <a:extLst>
            <a:ext uri="{FF2B5EF4-FFF2-40B4-BE49-F238E27FC236}">
              <a16:creationId xmlns:a16="http://schemas.microsoft.com/office/drawing/2014/main" id="{EF54878B-B07F-45A0-B01F-AE4E11E9A02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0" name="テキスト ボックス 809">
          <a:extLst>
            <a:ext uri="{FF2B5EF4-FFF2-40B4-BE49-F238E27FC236}">
              <a16:creationId xmlns:a16="http://schemas.microsoft.com/office/drawing/2014/main" id="{012374B5-018A-4942-AD7D-750E214D781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1" name="直線コネクタ 810">
          <a:extLst>
            <a:ext uri="{FF2B5EF4-FFF2-40B4-BE49-F238E27FC236}">
              <a16:creationId xmlns:a16="http://schemas.microsoft.com/office/drawing/2014/main" id="{3C33EB94-A58D-433C-9695-4236EFC54CA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12" name="直線コネクタ 811">
          <a:extLst>
            <a:ext uri="{FF2B5EF4-FFF2-40B4-BE49-F238E27FC236}">
              <a16:creationId xmlns:a16="http://schemas.microsoft.com/office/drawing/2014/main" id="{CF7C26A2-8B70-4D8A-B5CE-F7AD6D3CA32E}"/>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3" name="テキスト ボックス 812">
          <a:extLst>
            <a:ext uri="{FF2B5EF4-FFF2-40B4-BE49-F238E27FC236}">
              <a16:creationId xmlns:a16="http://schemas.microsoft.com/office/drawing/2014/main" id="{B606CD33-1359-444A-B949-0B4340E9E4AF}"/>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4" name="直線コネクタ 813">
          <a:extLst>
            <a:ext uri="{FF2B5EF4-FFF2-40B4-BE49-F238E27FC236}">
              <a16:creationId xmlns:a16="http://schemas.microsoft.com/office/drawing/2014/main" id="{F48A015B-2D36-43A8-91F8-BCC3A5F2EA8C}"/>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5" name="テキスト ボックス 814">
          <a:extLst>
            <a:ext uri="{FF2B5EF4-FFF2-40B4-BE49-F238E27FC236}">
              <a16:creationId xmlns:a16="http://schemas.microsoft.com/office/drawing/2014/main" id="{1DF2C71F-8175-479B-BD05-1DE5EE62127D}"/>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6" name="直線コネクタ 815">
          <a:extLst>
            <a:ext uri="{FF2B5EF4-FFF2-40B4-BE49-F238E27FC236}">
              <a16:creationId xmlns:a16="http://schemas.microsoft.com/office/drawing/2014/main" id="{05E844F0-643C-43D8-A2A6-8512247E670F}"/>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7" name="テキスト ボックス 816">
          <a:extLst>
            <a:ext uri="{FF2B5EF4-FFF2-40B4-BE49-F238E27FC236}">
              <a16:creationId xmlns:a16="http://schemas.microsoft.com/office/drawing/2014/main" id="{CDB0AE10-5B6F-4631-B25D-40D1D135BBEE}"/>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8" name="直線コネクタ 817">
          <a:extLst>
            <a:ext uri="{FF2B5EF4-FFF2-40B4-BE49-F238E27FC236}">
              <a16:creationId xmlns:a16="http://schemas.microsoft.com/office/drawing/2014/main" id="{2C6CB145-F332-470A-B6D1-69C6BA30E4BE}"/>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9" name="テキスト ボックス 818">
          <a:extLst>
            <a:ext uri="{FF2B5EF4-FFF2-40B4-BE49-F238E27FC236}">
              <a16:creationId xmlns:a16="http://schemas.microsoft.com/office/drawing/2014/main" id="{A26B3049-9411-4391-81CC-45B049D57A32}"/>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0" name="直線コネクタ 819">
          <a:extLst>
            <a:ext uri="{FF2B5EF4-FFF2-40B4-BE49-F238E27FC236}">
              <a16:creationId xmlns:a16="http://schemas.microsoft.com/office/drawing/2014/main" id="{94CAA925-3477-459D-9228-1A4292D8E2F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1" name="テキスト ボックス 820">
          <a:extLst>
            <a:ext uri="{FF2B5EF4-FFF2-40B4-BE49-F238E27FC236}">
              <a16:creationId xmlns:a16="http://schemas.microsoft.com/office/drawing/2014/main" id="{82080340-2F37-4F95-BEA0-277128F9042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2" name="【公民館】&#10;一人当たり面積グラフ枠">
          <a:extLst>
            <a:ext uri="{FF2B5EF4-FFF2-40B4-BE49-F238E27FC236}">
              <a16:creationId xmlns:a16="http://schemas.microsoft.com/office/drawing/2014/main" id="{228C4635-1B6C-48D8-83C9-ED934353C29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126034</xdr:rowOff>
    </xdr:from>
    <xdr:to>
      <xdr:col>116</xdr:col>
      <xdr:colOff>62864</xdr:colOff>
      <xdr:row>108</xdr:row>
      <xdr:rowOff>68884</xdr:rowOff>
    </xdr:to>
    <xdr:cxnSp macro="">
      <xdr:nvCxnSpPr>
        <xdr:cNvPr id="823" name="直線コネクタ 822">
          <a:extLst>
            <a:ext uri="{FF2B5EF4-FFF2-40B4-BE49-F238E27FC236}">
              <a16:creationId xmlns:a16="http://schemas.microsoft.com/office/drawing/2014/main" id="{362F5967-37EA-477B-89F0-4456052E5044}"/>
            </a:ext>
          </a:extLst>
        </xdr:cNvPr>
        <xdr:cNvCxnSpPr/>
      </xdr:nvCxnSpPr>
      <xdr:spPr>
        <a:xfrm flipV="1">
          <a:off x="22160864" y="17442484"/>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72711</xdr:rowOff>
    </xdr:from>
    <xdr:ext cx="469744" cy="259045"/>
    <xdr:sp macro="" textlink="">
      <xdr:nvSpPr>
        <xdr:cNvPr id="824" name="【公民館】&#10;一人当たり面積最小値テキスト">
          <a:extLst>
            <a:ext uri="{FF2B5EF4-FFF2-40B4-BE49-F238E27FC236}">
              <a16:creationId xmlns:a16="http://schemas.microsoft.com/office/drawing/2014/main" id="{49C85488-91BD-485F-B94E-1F61C6A7F871}"/>
            </a:ext>
          </a:extLst>
        </xdr:cNvPr>
        <xdr:cNvSpPr txBox="1"/>
      </xdr:nvSpPr>
      <xdr:spPr>
        <a:xfrm>
          <a:off x="22199600" y="1858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68884</xdr:rowOff>
    </xdr:from>
    <xdr:to>
      <xdr:col>116</xdr:col>
      <xdr:colOff>152400</xdr:colOff>
      <xdr:row>108</xdr:row>
      <xdr:rowOff>68884</xdr:rowOff>
    </xdr:to>
    <xdr:cxnSp macro="">
      <xdr:nvCxnSpPr>
        <xdr:cNvPr id="825" name="直線コネクタ 824">
          <a:extLst>
            <a:ext uri="{FF2B5EF4-FFF2-40B4-BE49-F238E27FC236}">
              <a16:creationId xmlns:a16="http://schemas.microsoft.com/office/drawing/2014/main" id="{416206A6-75E0-4BE7-A53B-93C963DDF977}"/>
            </a:ext>
          </a:extLst>
        </xdr:cNvPr>
        <xdr:cNvCxnSpPr/>
      </xdr:nvCxnSpPr>
      <xdr:spPr>
        <a:xfrm>
          <a:off x="22072600" y="18585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72711</xdr:rowOff>
    </xdr:from>
    <xdr:ext cx="469744" cy="259045"/>
    <xdr:sp macro="" textlink="">
      <xdr:nvSpPr>
        <xdr:cNvPr id="826" name="【公民館】&#10;一人当たり面積最大値テキスト">
          <a:extLst>
            <a:ext uri="{FF2B5EF4-FFF2-40B4-BE49-F238E27FC236}">
              <a16:creationId xmlns:a16="http://schemas.microsoft.com/office/drawing/2014/main" id="{84960166-84B5-4E33-B406-115DE259F8BA}"/>
            </a:ext>
          </a:extLst>
        </xdr:cNvPr>
        <xdr:cNvSpPr txBox="1"/>
      </xdr:nvSpPr>
      <xdr:spPr>
        <a:xfrm>
          <a:off x="22199600" y="17217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126034</xdr:rowOff>
    </xdr:from>
    <xdr:to>
      <xdr:col>116</xdr:col>
      <xdr:colOff>152400</xdr:colOff>
      <xdr:row>101</xdr:row>
      <xdr:rowOff>126034</xdr:rowOff>
    </xdr:to>
    <xdr:cxnSp macro="">
      <xdr:nvCxnSpPr>
        <xdr:cNvPr id="827" name="直線コネクタ 826">
          <a:extLst>
            <a:ext uri="{FF2B5EF4-FFF2-40B4-BE49-F238E27FC236}">
              <a16:creationId xmlns:a16="http://schemas.microsoft.com/office/drawing/2014/main" id="{93E8F418-BDAE-4ED6-B8B2-E858D60857B7}"/>
            </a:ext>
          </a:extLst>
        </xdr:cNvPr>
        <xdr:cNvCxnSpPr/>
      </xdr:nvCxnSpPr>
      <xdr:spPr>
        <a:xfrm>
          <a:off x="22072600" y="17442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22217</xdr:rowOff>
    </xdr:from>
    <xdr:ext cx="469744" cy="259045"/>
    <xdr:sp macro="" textlink="">
      <xdr:nvSpPr>
        <xdr:cNvPr id="828" name="【公民館】&#10;一人当たり面積平均値テキスト">
          <a:extLst>
            <a:ext uri="{FF2B5EF4-FFF2-40B4-BE49-F238E27FC236}">
              <a16:creationId xmlns:a16="http://schemas.microsoft.com/office/drawing/2014/main" id="{D8B3235F-1AB9-4907-962A-FB03369A734C}"/>
            </a:ext>
          </a:extLst>
        </xdr:cNvPr>
        <xdr:cNvSpPr txBox="1"/>
      </xdr:nvSpPr>
      <xdr:spPr>
        <a:xfrm>
          <a:off x="22199600" y="18195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170790</xdr:rowOff>
    </xdr:from>
    <xdr:to>
      <xdr:col>116</xdr:col>
      <xdr:colOff>114300</xdr:colOff>
      <xdr:row>107</xdr:row>
      <xdr:rowOff>100940</xdr:rowOff>
    </xdr:to>
    <xdr:sp macro="" textlink="">
      <xdr:nvSpPr>
        <xdr:cNvPr id="829" name="フローチャート: 判断 828">
          <a:extLst>
            <a:ext uri="{FF2B5EF4-FFF2-40B4-BE49-F238E27FC236}">
              <a16:creationId xmlns:a16="http://schemas.microsoft.com/office/drawing/2014/main" id="{C0EF2E79-A430-42A7-826E-E83086BC4981}"/>
            </a:ext>
          </a:extLst>
        </xdr:cNvPr>
        <xdr:cNvSpPr/>
      </xdr:nvSpPr>
      <xdr:spPr>
        <a:xfrm>
          <a:off x="22110700" y="1834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19914</xdr:rowOff>
    </xdr:from>
    <xdr:to>
      <xdr:col>112</xdr:col>
      <xdr:colOff>38100</xdr:colOff>
      <xdr:row>107</xdr:row>
      <xdr:rowOff>121514</xdr:rowOff>
    </xdr:to>
    <xdr:sp macro="" textlink="">
      <xdr:nvSpPr>
        <xdr:cNvPr id="830" name="フローチャート: 判断 829">
          <a:extLst>
            <a:ext uri="{FF2B5EF4-FFF2-40B4-BE49-F238E27FC236}">
              <a16:creationId xmlns:a16="http://schemas.microsoft.com/office/drawing/2014/main" id="{63193B15-11BD-4BAB-8D5B-09261F4D6D63}"/>
            </a:ext>
          </a:extLst>
        </xdr:cNvPr>
        <xdr:cNvSpPr/>
      </xdr:nvSpPr>
      <xdr:spPr>
        <a:xfrm>
          <a:off x="21272500" y="18365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24028</xdr:rowOff>
    </xdr:from>
    <xdr:to>
      <xdr:col>107</xdr:col>
      <xdr:colOff>101600</xdr:colOff>
      <xdr:row>107</xdr:row>
      <xdr:rowOff>125628</xdr:rowOff>
    </xdr:to>
    <xdr:sp macro="" textlink="">
      <xdr:nvSpPr>
        <xdr:cNvPr id="831" name="フローチャート: 判断 830">
          <a:extLst>
            <a:ext uri="{FF2B5EF4-FFF2-40B4-BE49-F238E27FC236}">
              <a16:creationId xmlns:a16="http://schemas.microsoft.com/office/drawing/2014/main" id="{9BAF5998-1118-48C0-9711-C23FAFE689EB}"/>
            </a:ext>
          </a:extLst>
        </xdr:cNvPr>
        <xdr:cNvSpPr/>
      </xdr:nvSpPr>
      <xdr:spPr>
        <a:xfrm>
          <a:off x="20383500" y="1836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832" name="フローチャート: 判断 831">
          <a:extLst>
            <a:ext uri="{FF2B5EF4-FFF2-40B4-BE49-F238E27FC236}">
              <a16:creationId xmlns:a16="http://schemas.microsoft.com/office/drawing/2014/main" id="{70E1BAB2-2B3B-4912-BF91-302180AAABCC}"/>
            </a:ext>
          </a:extLst>
        </xdr:cNvPr>
        <xdr:cNvSpPr/>
      </xdr:nvSpPr>
      <xdr:spPr>
        <a:xfrm>
          <a:off x="19494500" y="1837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153873</xdr:rowOff>
    </xdr:from>
    <xdr:to>
      <xdr:col>98</xdr:col>
      <xdr:colOff>38100</xdr:colOff>
      <xdr:row>107</xdr:row>
      <xdr:rowOff>84023</xdr:rowOff>
    </xdr:to>
    <xdr:sp macro="" textlink="">
      <xdr:nvSpPr>
        <xdr:cNvPr id="833" name="フローチャート: 判断 832">
          <a:extLst>
            <a:ext uri="{FF2B5EF4-FFF2-40B4-BE49-F238E27FC236}">
              <a16:creationId xmlns:a16="http://schemas.microsoft.com/office/drawing/2014/main" id="{046C4740-49E4-408A-97C5-C30D0F9817B0}"/>
            </a:ext>
          </a:extLst>
        </xdr:cNvPr>
        <xdr:cNvSpPr/>
      </xdr:nvSpPr>
      <xdr:spPr>
        <a:xfrm>
          <a:off x="18605500" y="1832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4E145B9D-09BE-4166-8E6E-49E52B2559F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F4544D33-BFA2-4C61-BDE6-07531B6E6C6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3E2B4AE5-2CC7-4B4F-9629-87FB912366B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4699F124-8E90-43BA-B1A1-3955B951039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3455DDFB-9A6B-45E8-B2EB-28BDFA5093C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58776</xdr:rowOff>
    </xdr:from>
    <xdr:to>
      <xdr:col>116</xdr:col>
      <xdr:colOff>114300</xdr:colOff>
      <xdr:row>107</xdr:row>
      <xdr:rowOff>160376</xdr:rowOff>
    </xdr:to>
    <xdr:sp macro="" textlink="">
      <xdr:nvSpPr>
        <xdr:cNvPr id="839" name="楕円 838">
          <a:extLst>
            <a:ext uri="{FF2B5EF4-FFF2-40B4-BE49-F238E27FC236}">
              <a16:creationId xmlns:a16="http://schemas.microsoft.com/office/drawing/2014/main" id="{568677A1-342F-44DE-96FE-536016994FE2}"/>
            </a:ext>
          </a:extLst>
        </xdr:cNvPr>
        <xdr:cNvSpPr/>
      </xdr:nvSpPr>
      <xdr:spPr>
        <a:xfrm>
          <a:off x="22110700" y="18403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37203</xdr:rowOff>
    </xdr:from>
    <xdr:ext cx="469744" cy="259045"/>
    <xdr:sp macro="" textlink="">
      <xdr:nvSpPr>
        <xdr:cNvPr id="840" name="【公民館】&#10;一人当たり面積該当値テキスト">
          <a:extLst>
            <a:ext uri="{FF2B5EF4-FFF2-40B4-BE49-F238E27FC236}">
              <a16:creationId xmlns:a16="http://schemas.microsoft.com/office/drawing/2014/main" id="{6087ADF5-4C1E-4B21-9B33-14E4F1418A77}"/>
            </a:ext>
          </a:extLst>
        </xdr:cNvPr>
        <xdr:cNvSpPr txBox="1"/>
      </xdr:nvSpPr>
      <xdr:spPr>
        <a:xfrm>
          <a:off x="22199600" y="18382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61976</xdr:rowOff>
    </xdr:from>
    <xdr:to>
      <xdr:col>112</xdr:col>
      <xdr:colOff>38100</xdr:colOff>
      <xdr:row>107</xdr:row>
      <xdr:rowOff>163576</xdr:rowOff>
    </xdr:to>
    <xdr:sp macro="" textlink="">
      <xdr:nvSpPr>
        <xdr:cNvPr id="841" name="楕円 840">
          <a:extLst>
            <a:ext uri="{FF2B5EF4-FFF2-40B4-BE49-F238E27FC236}">
              <a16:creationId xmlns:a16="http://schemas.microsoft.com/office/drawing/2014/main" id="{028E1F6F-59B8-4C9E-A944-E365EB70F675}"/>
            </a:ext>
          </a:extLst>
        </xdr:cNvPr>
        <xdr:cNvSpPr/>
      </xdr:nvSpPr>
      <xdr:spPr>
        <a:xfrm>
          <a:off x="21272500" y="1840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109576</xdr:rowOff>
    </xdr:from>
    <xdr:to>
      <xdr:col>116</xdr:col>
      <xdr:colOff>63500</xdr:colOff>
      <xdr:row>107</xdr:row>
      <xdr:rowOff>112776</xdr:rowOff>
    </xdr:to>
    <xdr:cxnSp macro="">
      <xdr:nvCxnSpPr>
        <xdr:cNvPr id="842" name="直線コネクタ 841">
          <a:extLst>
            <a:ext uri="{FF2B5EF4-FFF2-40B4-BE49-F238E27FC236}">
              <a16:creationId xmlns:a16="http://schemas.microsoft.com/office/drawing/2014/main" id="{9C8770DC-1340-43A2-9234-CA82F7B53003}"/>
            </a:ext>
          </a:extLst>
        </xdr:cNvPr>
        <xdr:cNvCxnSpPr/>
      </xdr:nvCxnSpPr>
      <xdr:spPr>
        <a:xfrm flipV="1">
          <a:off x="21323300" y="18454726"/>
          <a:ext cx="8382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65633</xdr:rowOff>
    </xdr:from>
    <xdr:to>
      <xdr:col>107</xdr:col>
      <xdr:colOff>101600</xdr:colOff>
      <xdr:row>107</xdr:row>
      <xdr:rowOff>167233</xdr:rowOff>
    </xdr:to>
    <xdr:sp macro="" textlink="">
      <xdr:nvSpPr>
        <xdr:cNvPr id="843" name="楕円 842">
          <a:extLst>
            <a:ext uri="{FF2B5EF4-FFF2-40B4-BE49-F238E27FC236}">
              <a16:creationId xmlns:a16="http://schemas.microsoft.com/office/drawing/2014/main" id="{2AA9E3F5-04CA-4C07-BE14-C4B48EE55789}"/>
            </a:ext>
          </a:extLst>
        </xdr:cNvPr>
        <xdr:cNvSpPr/>
      </xdr:nvSpPr>
      <xdr:spPr>
        <a:xfrm>
          <a:off x="20383500" y="1841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112776</xdr:rowOff>
    </xdr:from>
    <xdr:to>
      <xdr:col>111</xdr:col>
      <xdr:colOff>177800</xdr:colOff>
      <xdr:row>107</xdr:row>
      <xdr:rowOff>116433</xdr:rowOff>
    </xdr:to>
    <xdr:cxnSp macro="">
      <xdr:nvCxnSpPr>
        <xdr:cNvPr id="844" name="直線コネクタ 843">
          <a:extLst>
            <a:ext uri="{FF2B5EF4-FFF2-40B4-BE49-F238E27FC236}">
              <a16:creationId xmlns:a16="http://schemas.microsoft.com/office/drawing/2014/main" id="{80AF5789-DFB8-4DAD-9598-43E4564F6BD5}"/>
            </a:ext>
          </a:extLst>
        </xdr:cNvPr>
        <xdr:cNvCxnSpPr/>
      </xdr:nvCxnSpPr>
      <xdr:spPr>
        <a:xfrm flipV="1">
          <a:off x="20434300" y="18457926"/>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67463</xdr:rowOff>
    </xdr:from>
    <xdr:to>
      <xdr:col>102</xdr:col>
      <xdr:colOff>165100</xdr:colOff>
      <xdr:row>107</xdr:row>
      <xdr:rowOff>169063</xdr:rowOff>
    </xdr:to>
    <xdr:sp macro="" textlink="">
      <xdr:nvSpPr>
        <xdr:cNvPr id="845" name="楕円 844">
          <a:extLst>
            <a:ext uri="{FF2B5EF4-FFF2-40B4-BE49-F238E27FC236}">
              <a16:creationId xmlns:a16="http://schemas.microsoft.com/office/drawing/2014/main" id="{B9B09EB6-3ED6-4B32-8315-A89DA028653D}"/>
            </a:ext>
          </a:extLst>
        </xdr:cNvPr>
        <xdr:cNvSpPr/>
      </xdr:nvSpPr>
      <xdr:spPr>
        <a:xfrm>
          <a:off x="19494500" y="18412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116433</xdr:rowOff>
    </xdr:from>
    <xdr:to>
      <xdr:col>107</xdr:col>
      <xdr:colOff>50800</xdr:colOff>
      <xdr:row>107</xdr:row>
      <xdr:rowOff>118263</xdr:rowOff>
    </xdr:to>
    <xdr:cxnSp macro="">
      <xdr:nvCxnSpPr>
        <xdr:cNvPr id="846" name="直線コネクタ 845">
          <a:extLst>
            <a:ext uri="{FF2B5EF4-FFF2-40B4-BE49-F238E27FC236}">
              <a16:creationId xmlns:a16="http://schemas.microsoft.com/office/drawing/2014/main" id="{D42CC567-038E-4DFB-8B17-CF22468B7B40}"/>
            </a:ext>
          </a:extLst>
        </xdr:cNvPr>
        <xdr:cNvCxnSpPr/>
      </xdr:nvCxnSpPr>
      <xdr:spPr>
        <a:xfrm flipV="1">
          <a:off x="19545300" y="18461583"/>
          <a:ext cx="889000" cy="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64719</xdr:rowOff>
    </xdr:from>
    <xdr:to>
      <xdr:col>98</xdr:col>
      <xdr:colOff>38100</xdr:colOff>
      <xdr:row>107</xdr:row>
      <xdr:rowOff>166319</xdr:rowOff>
    </xdr:to>
    <xdr:sp macro="" textlink="">
      <xdr:nvSpPr>
        <xdr:cNvPr id="847" name="楕円 846">
          <a:extLst>
            <a:ext uri="{FF2B5EF4-FFF2-40B4-BE49-F238E27FC236}">
              <a16:creationId xmlns:a16="http://schemas.microsoft.com/office/drawing/2014/main" id="{20C48EE9-D1BC-463D-8443-54322263F750}"/>
            </a:ext>
          </a:extLst>
        </xdr:cNvPr>
        <xdr:cNvSpPr/>
      </xdr:nvSpPr>
      <xdr:spPr>
        <a:xfrm>
          <a:off x="18605500" y="18409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115519</xdr:rowOff>
    </xdr:from>
    <xdr:to>
      <xdr:col>102</xdr:col>
      <xdr:colOff>114300</xdr:colOff>
      <xdr:row>107</xdr:row>
      <xdr:rowOff>118263</xdr:rowOff>
    </xdr:to>
    <xdr:cxnSp macro="">
      <xdr:nvCxnSpPr>
        <xdr:cNvPr id="848" name="直線コネクタ 847">
          <a:extLst>
            <a:ext uri="{FF2B5EF4-FFF2-40B4-BE49-F238E27FC236}">
              <a16:creationId xmlns:a16="http://schemas.microsoft.com/office/drawing/2014/main" id="{1FC139CE-85BB-4BFB-ADD5-6B57E9F419C8}"/>
            </a:ext>
          </a:extLst>
        </xdr:cNvPr>
        <xdr:cNvCxnSpPr/>
      </xdr:nvCxnSpPr>
      <xdr:spPr>
        <a:xfrm>
          <a:off x="18656300" y="18460669"/>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138041</xdr:rowOff>
    </xdr:from>
    <xdr:ext cx="469744" cy="259045"/>
    <xdr:sp macro="" textlink="">
      <xdr:nvSpPr>
        <xdr:cNvPr id="849" name="n_1aveValue【公民館】&#10;一人当たり面積">
          <a:extLst>
            <a:ext uri="{FF2B5EF4-FFF2-40B4-BE49-F238E27FC236}">
              <a16:creationId xmlns:a16="http://schemas.microsoft.com/office/drawing/2014/main" id="{DDB2044D-4253-48FB-8EAE-302BD1EA3805}"/>
            </a:ext>
          </a:extLst>
        </xdr:cNvPr>
        <xdr:cNvSpPr txBox="1"/>
      </xdr:nvSpPr>
      <xdr:spPr>
        <a:xfrm>
          <a:off x="21075727" y="1814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142155</xdr:rowOff>
    </xdr:from>
    <xdr:ext cx="469744" cy="259045"/>
    <xdr:sp macro="" textlink="">
      <xdr:nvSpPr>
        <xdr:cNvPr id="850" name="n_2aveValue【公民館】&#10;一人当たり面積">
          <a:extLst>
            <a:ext uri="{FF2B5EF4-FFF2-40B4-BE49-F238E27FC236}">
              <a16:creationId xmlns:a16="http://schemas.microsoft.com/office/drawing/2014/main" id="{888DD9E9-97EC-4DE2-A1F5-7CA86413BF40}"/>
            </a:ext>
          </a:extLst>
        </xdr:cNvPr>
        <xdr:cNvSpPr txBox="1"/>
      </xdr:nvSpPr>
      <xdr:spPr>
        <a:xfrm>
          <a:off x="20199427" y="18144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143527</xdr:rowOff>
    </xdr:from>
    <xdr:ext cx="469744" cy="259045"/>
    <xdr:sp macro="" textlink="">
      <xdr:nvSpPr>
        <xdr:cNvPr id="851" name="n_3aveValue【公民館】&#10;一人当たり面積">
          <a:extLst>
            <a:ext uri="{FF2B5EF4-FFF2-40B4-BE49-F238E27FC236}">
              <a16:creationId xmlns:a16="http://schemas.microsoft.com/office/drawing/2014/main" id="{698104A8-561F-4592-B68E-0998FE34B5ED}"/>
            </a:ext>
          </a:extLst>
        </xdr:cNvPr>
        <xdr:cNvSpPr txBox="1"/>
      </xdr:nvSpPr>
      <xdr:spPr>
        <a:xfrm>
          <a:off x="19310427" y="1814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100550</xdr:rowOff>
    </xdr:from>
    <xdr:ext cx="469744" cy="259045"/>
    <xdr:sp macro="" textlink="">
      <xdr:nvSpPr>
        <xdr:cNvPr id="852" name="n_4aveValue【公民館】&#10;一人当たり面積">
          <a:extLst>
            <a:ext uri="{FF2B5EF4-FFF2-40B4-BE49-F238E27FC236}">
              <a16:creationId xmlns:a16="http://schemas.microsoft.com/office/drawing/2014/main" id="{13A0F4A8-928A-4F45-9D60-C62E96314682}"/>
            </a:ext>
          </a:extLst>
        </xdr:cNvPr>
        <xdr:cNvSpPr txBox="1"/>
      </xdr:nvSpPr>
      <xdr:spPr>
        <a:xfrm>
          <a:off x="18421427" y="18102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154703</xdr:rowOff>
    </xdr:from>
    <xdr:ext cx="469744" cy="259045"/>
    <xdr:sp macro="" textlink="">
      <xdr:nvSpPr>
        <xdr:cNvPr id="853" name="n_1mainValue【公民館】&#10;一人当たり面積">
          <a:extLst>
            <a:ext uri="{FF2B5EF4-FFF2-40B4-BE49-F238E27FC236}">
              <a16:creationId xmlns:a16="http://schemas.microsoft.com/office/drawing/2014/main" id="{DF7F20BF-8666-44CC-A47D-43DBF3F44A04}"/>
            </a:ext>
          </a:extLst>
        </xdr:cNvPr>
        <xdr:cNvSpPr txBox="1"/>
      </xdr:nvSpPr>
      <xdr:spPr>
        <a:xfrm>
          <a:off x="21075727" y="18499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158360</xdr:rowOff>
    </xdr:from>
    <xdr:ext cx="469744" cy="259045"/>
    <xdr:sp macro="" textlink="">
      <xdr:nvSpPr>
        <xdr:cNvPr id="854" name="n_2mainValue【公民館】&#10;一人当たり面積">
          <a:extLst>
            <a:ext uri="{FF2B5EF4-FFF2-40B4-BE49-F238E27FC236}">
              <a16:creationId xmlns:a16="http://schemas.microsoft.com/office/drawing/2014/main" id="{C2069341-7F7A-4C41-9568-CAF6607AA4CC}"/>
            </a:ext>
          </a:extLst>
        </xdr:cNvPr>
        <xdr:cNvSpPr txBox="1"/>
      </xdr:nvSpPr>
      <xdr:spPr>
        <a:xfrm>
          <a:off x="20199427" y="18503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160190</xdr:rowOff>
    </xdr:from>
    <xdr:ext cx="469744" cy="259045"/>
    <xdr:sp macro="" textlink="">
      <xdr:nvSpPr>
        <xdr:cNvPr id="855" name="n_3mainValue【公民館】&#10;一人当たり面積">
          <a:extLst>
            <a:ext uri="{FF2B5EF4-FFF2-40B4-BE49-F238E27FC236}">
              <a16:creationId xmlns:a16="http://schemas.microsoft.com/office/drawing/2014/main" id="{49AE29D5-C028-424E-B551-4835247B63EB}"/>
            </a:ext>
          </a:extLst>
        </xdr:cNvPr>
        <xdr:cNvSpPr txBox="1"/>
      </xdr:nvSpPr>
      <xdr:spPr>
        <a:xfrm>
          <a:off x="19310427" y="18505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157446</xdr:rowOff>
    </xdr:from>
    <xdr:ext cx="469744" cy="259045"/>
    <xdr:sp macro="" textlink="">
      <xdr:nvSpPr>
        <xdr:cNvPr id="856" name="n_4mainValue【公民館】&#10;一人当たり面積">
          <a:extLst>
            <a:ext uri="{FF2B5EF4-FFF2-40B4-BE49-F238E27FC236}">
              <a16:creationId xmlns:a16="http://schemas.microsoft.com/office/drawing/2014/main" id="{F18DC0A4-6D1E-45AF-B6B5-00BADC2AECEE}"/>
            </a:ext>
          </a:extLst>
        </xdr:cNvPr>
        <xdr:cNvSpPr txBox="1"/>
      </xdr:nvSpPr>
      <xdr:spPr>
        <a:xfrm>
          <a:off x="18421427" y="18502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7" name="正方形/長方形 856">
          <a:extLst>
            <a:ext uri="{FF2B5EF4-FFF2-40B4-BE49-F238E27FC236}">
              <a16:creationId xmlns:a16="http://schemas.microsoft.com/office/drawing/2014/main" id="{543C2987-7260-4269-A249-7D1EF233B44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8" name="正方形/長方形 857">
          <a:extLst>
            <a:ext uri="{FF2B5EF4-FFF2-40B4-BE49-F238E27FC236}">
              <a16:creationId xmlns:a16="http://schemas.microsoft.com/office/drawing/2014/main" id="{D0909D5B-D182-4943-8EA5-D55CFC5FDF6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9" name="テキスト ボックス 858">
          <a:extLst>
            <a:ext uri="{FF2B5EF4-FFF2-40B4-BE49-F238E27FC236}">
              <a16:creationId xmlns:a16="http://schemas.microsoft.com/office/drawing/2014/main" id="{6D8DF0AB-76CD-47A0-B6FC-E6DB6A27C7C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本町においては、全ての項目において、大規模改修を行っていないなどの理由により減価償却率が増加となっている。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港湾・漁港以外の施設が類似団体より高い水準であり、特に公営住宅、学校施設、認定こども園・幼稚園・保育所が高い水準とな</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今後は、令和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年度に策定した公共施設等総合管理計画に基づいた公共施設の維持管理及び老朽化対策等を適切に進めていく。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D751497-19DE-4A03-B118-2DE6685C2AD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9840E52-D44C-481E-B7D2-58CF1707885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3B7C90F-3D58-4291-A572-172EFA0DE60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FC4DAF5-F165-462D-B8BB-3B6B6370E73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徳島県海陽町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CB5F382-9DEE-44D7-8A51-E950FC3629F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84A9E3D-5054-4213-AB54-B3DD60DB3FB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8FBB643-C995-4B66-B5FA-3BD213C5C5E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6025CCC-7611-4E7E-BEEE-1DAA31052E5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6C0B865-5939-4A24-8039-02DF320B263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A6F2126-A736-4C70-AFE0-83A97F9552E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8,199
7,973
327.67
9,810,860
9,348,775
404,379
5,002,273
6,898,773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4A586D7-3416-4320-804A-F37277ADCDC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2167692-1535-41AF-A697-6D1D5235301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CCCCA19-DCB7-4676-BD94-FAB223A5979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058E8FD-B903-46C9-B00B-B966361D5A7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AFE0A3C-8309-4C53-84FC-A02D830A317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0DBB29F-859D-4A00-8F54-4A91AAB1EDC5}"/>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7401AEE-6159-4CFC-BCB8-0CC8B3DB6D6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9926865-1D93-46E9-A1FB-42E31CAEF19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ABC0CF9-829B-4128-839B-8B8589B7B5E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6D34DEB-CF3F-462C-BC38-F8F6E19282A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8AA427A-0A84-432C-ABDF-8D6A73DF6C9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718C10B-FBE6-4B68-B3CD-DFBCFC70192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BF4C4C5-B07B-4B9D-A037-FF2117FE290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49A73F3-B3D6-40E7-A4A3-1E5A4131329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7C4BDED-7ABA-45C9-BF10-D4FEBB25543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B4BE894-5D45-45DB-BDE8-58DEC2DC98F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6C78A4A-070C-4626-8394-9C0276D4820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A3EF790-631F-48CE-B02C-58E081762C6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4EC749B-5CAA-4B94-BE64-EC9787A2F38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E46EBCD-4D2C-44CF-9951-A27D29B6A5F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FCC60D4-869D-49C5-B1FD-59272504744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8690D54-7E6E-4E74-BADD-B2E496B36C2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5F1E8F0-5DD5-448F-9AD9-D48C19CBEC9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AE44D39-4607-4E5A-8268-48057AF07A3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263B2AE-B1E9-42F4-93BD-00F8724C2BE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AEEB543-B08F-4C86-AE54-868645753D5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1C17C72-5EFB-4A50-97C0-039295B270F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75318B3-56D6-4037-B364-143DCC14A32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1B2430C-B198-4F6B-8A38-E6FEE3AF244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0F9F271-F70E-48D8-8402-1F171285690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585F062-24D3-493B-A909-AE47AD969E6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A5EABC2-CC28-426D-99B3-56E92227FC2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A46DF415-70D1-4164-9A3C-B9611F121C8A}"/>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B83DECD5-31C6-41FA-B2C4-817C25F90629}"/>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98AECED-AAEA-4EAA-B091-61A8FE31EBBE}"/>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C0B46F73-F85B-45AB-A779-66B75DC8403E}"/>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A66A13A4-8E23-470E-9689-D5209680B33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706AD7C5-943D-48AD-BDCB-FEEA57032135}"/>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975347DE-0ED6-4654-A5DD-16A0EE8D8AB4}"/>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ABC415A2-E5E1-4AC6-8813-76F562EDC2FB}"/>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A37CD17B-486A-4614-A38B-E3FD9729B694}"/>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48D946B8-C5B2-4B8D-B4F2-EBD2C5E72C7F}"/>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EC8074AC-CB1B-4FFD-9CFD-B1E36B2644C4}"/>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D9ABC68F-C2F4-4789-A9DA-3F3CC7908E68}"/>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419C597-F621-4039-8EA7-4390A556DD5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E1BA6FC1-36E4-40CF-8EC5-C43609522AA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51707</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D2640CB4-FF43-4E88-A97C-49E0358BE38F}"/>
            </a:ext>
          </a:extLst>
        </xdr:cNvPr>
        <xdr:cNvCxnSpPr/>
      </xdr:nvCxnSpPr>
      <xdr:spPr>
        <a:xfrm flipV="1">
          <a:off x="4634865" y="570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8B2DD9D2-02DE-4792-A772-40B203E16C68}"/>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DCA43B12-0891-4FE8-96FE-6CE901F3589B}"/>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169834</xdr:rowOff>
    </xdr:from>
    <xdr:ext cx="340478" cy="259045"/>
    <xdr:sp macro="" textlink="">
      <xdr:nvSpPr>
        <xdr:cNvPr id="61" name="【図書館】&#10;有形固定資産減価償却率最大値テキスト">
          <a:extLst>
            <a:ext uri="{FF2B5EF4-FFF2-40B4-BE49-F238E27FC236}">
              <a16:creationId xmlns:a16="http://schemas.microsoft.com/office/drawing/2014/main" id="{68523D9C-6B04-4F6D-8122-8AD6E48E4AA8}"/>
            </a:ext>
          </a:extLst>
        </xdr:cNvPr>
        <xdr:cNvSpPr txBox="1"/>
      </xdr:nvSpPr>
      <xdr:spPr>
        <a:xfrm>
          <a:off x="4673600" y="548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51707</xdr:rowOff>
    </xdr:from>
    <xdr:to>
      <xdr:col>24</xdr:col>
      <xdr:colOff>152400</xdr:colOff>
      <xdr:row>33</xdr:row>
      <xdr:rowOff>51707</xdr:rowOff>
    </xdr:to>
    <xdr:cxnSp macro="">
      <xdr:nvCxnSpPr>
        <xdr:cNvPr id="62" name="直線コネクタ 61">
          <a:extLst>
            <a:ext uri="{FF2B5EF4-FFF2-40B4-BE49-F238E27FC236}">
              <a16:creationId xmlns:a16="http://schemas.microsoft.com/office/drawing/2014/main" id="{6E3E92D1-8925-4698-8ED3-2DCDAF862E4C}"/>
            </a:ext>
          </a:extLst>
        </xdr:cNvPr>
        <xdr:cNvCxnSpPr/>
      </xdr:nvCxnSpPr>
      <xdr:spPr>
        <a:xfrm>
          <a:off x="4546600" y="570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39750</xdr:rowOff>
    </xdr:from>
    <xdr:ext cx="405111" cy="259045"/>
    <xdr:sp macro="" textlink="">
      <xdr:nvSpPr>
        <xdr:cNvPr id="63" name="【図書館】&#10;有形固定資産減価償却率平均値テキスト">
          <a:extLst>
            <a:ext uri="{FF2B5EF4-FFF2-40B4-BE49-F238E27FC236}">
              <a16:creationId xmlns:a16="http://schemas.microsoft.com/office/drawing/2014/main" id="{B13C490D-C15B-4500-A0EB-B56A998E7F7F}"/>
            </a:ext>
          </a:extLst>
        </xdr:cNvPr>
        <xdr:cNvSpPr txBox="1"/>
      </xdr:nvSpPr>
      <xdr:spPr>
        <a:xfrm>
          <a:off x="4673600" y="63834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61323</xdr:rowOff>
    </xdr:from>
    <xdr:to>
      <xdr:col>24</xdr:col>
      <xdr:colOff>114300</xdr:colOff>
      <xdr:row>37</xdr:row>
      <xdr:rowOff>162923</xdr:rowOff>
    </xdr:to>
    <xdr:sp macro="" textlink="">
      <xdr:nvSpPr>
        <xdr:cNvPr id="64" name="フローチャート: 判断 63">
          <a:extLst>
            <a:ext uri="{FF2B5EF4-FFF2-40B4-BE49-F238E27FC236}">
              <a16:creationId xmlns:a16="http://schemas.microsoft.com/office/drawing/2014/main" id="{4860B5E9-060C-432D-9AE7-FB446F1D1FF4}"/>
            </a:ext>
          </a:extLst>
        </xdr:cNvPr>
        <xdr:cNvSpPr/>
      </xdr:nvSpPr>
      <xdr:spPr>
        <a:xfrm>
          <a:off x="4584700" y="6404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126637</xdr:rowOff>
    </xdr:from>
    <xdr:to>
      <xdr:col>20</xdr:col>
      <xdr:colOff>38100</xdr:colOff>
      <xdr:row>37</xdr:row>
      <xdr:rowOff>56787</xdr:rowOff>
    </xdr:to>
    <xdr:sp macro="" textlink="">
      <xdr:nvSpPr>
        <xdr:cNvPr id="65" name="フローチャート: 判断 64">
          <a:extLst>
            <a:ext uri="{FF2B5EF4-FFF2-40B4-BE49-F238E27FC236}">
              <a16:creationId xmlns:a16="http://schemas.microsoft.com/office/drawing/2014/main" id="{F077FF43-B165-4694-A46C-4D71FFDF2091}"/>
            </a:ext>
          </a:extLst>
        </xdr:cNvPr>
        <xdr:cNvSpPr/>
      </xdr:nvSpPr>
      <xdr:spPr>
        <a:xfrm>
          <a:off x="3746500" y="629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154396</xdr:rowOff>
    </xdr:from>
    <xdr:to>
      <xdr:col>15</xdr:col>
      <xdr:colOff>101600</xdr:colOff>
      <xdr:row>37</xdr:row>
      <xdr:rowOff>84546</xdr:rowOff>
    </xdr:to>
    <xdr:sp macro="" textlink="">
      <xdr:nvSpPr>
        <xdr:cNvPr id="66" name="フローチャート: 判断 65">
          <a:extLst>
            <a:ext uri="{FF2B5EF4-FFF2-40B4-BE49-F238E27FC236}">
              <a16:creationId xmlns:a16="http://schemas.microsoft.com/office/drawing/2014/main" id="{825785AC-7D6A-41FF-B14A-5033D2DBEDDB}"/>
            </a:ext>
          </a:extLst>
        </xdr:cNvPr>
        <xdr:cNvSpPr/>
      </xdr:nvSpPr>
      <xdr:spPr>
        <a:xfrm>
          <a:off x="2857500" y="632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12337</xdr:rowOff>
    </xdr:from>
    <xdr:to>
      <xdr:col>10</xdr:col>
      <xdr:colOff>165100</xdr:colOff>
      <xdr:row>37</xdr:row>
      <xdr:rowOff>113937</xdr:rowOff>
    </xdr:to>
    <xdr:sp macro="" textlink="">
      <xdr:nvSpPr>
        <xdr:cNvPr id="67" name="フローチャート: 判断 66">
          <a:extLst>
            <a:ext uri="{FF2B5EF4-FFF2-40B4-BE49-F238E27FC236}">
              <a16:creationId xmlns:a16="http://schemas.microsoft.com/office/drawing/2014/main" id="{5944D9A6-3EEC-40BA-B995-09BA95C9A64E}"/>
            </a:ext>
          </a:extLst>
        </xdr:cNvPr>
        <xdr:cNvSpPr/>
      </xdr:nvSpPr>
      <xdr:spPr>
        <a:xfrm>
          <a:off x="19685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46627</xdr:rowOff>
    </xdr:from>
    <xdr:to>
      <xdr:col>6</xdr:col>
      <xdr:colOff>38100</xdr:colOff>
      <xdr:row>37</xdr:row>
      <xdr:rowOff>148227</xdr:rowOff>
    </xdr:to>
    <xdr:sp macro="" textlink="">
      <xdr:nvSpPr>
        <xdr:cNvPr id="68" name="フローチャート: 判断 67">
          <a:extLst>
            <a:ext uri="{FF2B5EF4-FFF2-40B4-BE49-F238E27FC236}">
              <a16:creationId xmlns:a16="http://schemas.microsoft.com/office/drawing/2014/main" id="{37AB5BD0-125B-4C91-B46D-3FDD1AE71A1B}"/>
            </a:ext>
          </a:extLst>
        </xdr:cNvPr>
        <xdr:cNvSpPr/>
      </xdr:nvSpPr>
      <xdr:spPr>
        <a:xfrm>
          <a:off x="1079500" y="63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E6D36DF-147E-411F-9B1B-8E8D0B6D179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0DD21FE-CCB5-4297-B78C-FB12F7D6B0C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70F6C1A-16CE-4C0F-9BBE-2B073CDC783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B43B87E-41C8-447B-97E1-AC48C1284F8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28A25C8E-A210-48F4-8BC1-9BD547BEF51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59690</xdr:rowOff>
    </xdr:from>
    <xdr:to>
      <xdr:col>24</xdr:col>
      <xdr:colOff>114300</xdr:colOff>
      <xdr:row>37</xdr:row>
      <xdr:rowOff>161290</xdr:rowOff>
    </xdr:to>
    <xdr:sp macro="" textlink="">
      <xdr:nvSpPr>
        <xdr:cNvPr id="74" name="楕円 73">
          <a:extLst>
            <a:ext uri="{FF2B5EF4-FFF2-40B4-BE49-F238E27FC236}">
              <a16:creationId xmlns:a16="http://schemas.microsoft.com/office/drawing/2014/main" id="{5F13AD13-35F5-46F1-8C7D-29A3304743DF}"/>
            </a:ext>
          </a:extLst>
        </xdr:cNvPr>
        <xdr:cNvSpPr/>
      </xdr:nvSpPr>
      <xdr:spPr>
        <a:xfrm>
          <a:off x="45847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82567</xdr:rowOff>
    </xdr:from>
    <xdr:ext cx="405111" cy="259045"/>
    <xdr:sp macro="" textlink="">
      <xdr:nvSpPr>
        <xdr:cNvPr id="75" name="【図書館】&#10;有形固定資産減価償却率該当値テキスト">
          <a:extLst>
            <a:ext uri="{FF2B5EF4-FFF2-40B4-BE49-F238E27FC236}">
              <a16:creationId xmlns:a16="http://schemas.microsoft.com/office/drawing/2014/main" id="{D3CC1750-B61A-4F32-913C-AFFCF1C57E49}"/>
            </a:ext>
          </a:extLst>
        </xdr:cNvPr>
        <xdr:cNvSpPr txBox="1"/>
      </xdr:nvSpPr>
      <xdr:spPr>
        <a:xfrm>
          <a:off x="4673600" y="625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22134</xdr:rowOff>
    </xdr:from>
    <xdr:to>
      <xdr:col>20</xdr:col>
      <xdr:colOff>38100</xdr:colOff>
      <xdr:row>37</xdr:row>
      <xdr:rowOff>123734</xdr:rowOff>
    </xdr:to>
    <xdr:sp macro="" textlink="">
      <xdr:nvSpPr>
        <xdr:cNvPr id="76" name="楕円 75">
          <a:extLst>
            <a:ext uri="{FF2B5EF4-FFF2-40B4-BE49-F238E27FC236}">
              <a16:creationId xmlns:a16="http://schemas.microsoft.com/office/drawing/2014/main" id="{AB296B08-C778-42B7-89F1-6CA573876C76}"/>
            </a:ext>
          </a:extLst>
        </xdr:cNvPr>
        <xdr:cNvSpPr/>
      </xdr:nvSpPr>
      <xdr:spPr>
        <a:xfrm>
          <a:off x="3746500" y="6365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72934</xdr:rowOff>
    </xdr:from>
    <xdr:to>
      <xdr:col>24</xdr:col>
      <xdr:colOff>63500</xdr:colOff>
      <xdr:row>37</xdr:row>
      <xdr:rowOff>110490</xdr:rowOff>
    </xdr:to>
    <xdr:cxnSp macro="">
      <xdr:nvCxnSpPr>
        <xdr:cNvPr id="77" name="直線コネクタ 76">
          <a:extLst>
            <a:ext uri="{FF2B5EF4-FFF2-40B4-BE49-F238E27FC236}">
              <a16:creationId xmlns:a16="http://schemas.microsoft.com/office/drawing/2014/main" id="{1418387A-BFBD-47A7-899D-4C9C726E33A9}"/>
            </a:ext>
          </a:extLst>
        </xdr:cNvPr>
        <xdr:cNvCxnSpPr/>
      </xdr:nvCxnSpPr>
      <xdr:spPr>
        <a:xfrm>
          <a:off x="3797300" y="6416584"/>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48260</xdr:rowOff>
    </xdr:from>
    <xdr:to>
      <xdr:col>15</xdr:col>
      <xdr:colOff>101600</xdr:colOff>
      <xdr:row>37</xdr:row>
      <xdr:rowOff>149860</xdr:rowOff>
    </xdr:to>
    <xdr:sp macro="" textlink="">
      <xdr:nvSpPr>
        <xdr:cNvPr id="78" name="楕円 77">
          <a:extLst>
            <a:ext uri="{FF2B5EF4-FFF2-40B4-BE49-F238E27FC236}">
              <a16:creationId xmlns:a16="http://schemas.microsoft.com/office/drawing/2014/main" id="{89FA761C-3011-4EA6-8ECF-BF6A366DA4E9}"/>
            </a:ext>
          </a:extLst>
        </xdr:cNvPr>
        <xdr:cNvSpPr/>
      </xdr:nvSpPr>
      <xdr:spPr>
        <a:xfrm>
          <a:off x="28575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72934</xdr:rowOff>
    </xdr:from>
    <xdr:to>
      <xdr:col>19</xdr:col>
      <xdr:colOff>177800</xdr:colOff>
      <xdr:row>37</xdr:row>
      <xdr:rowOff>99060</xdr:rowOff>
    </xdr:to>
    <xdr:cxnSp macro="">
      <xdr:nvCxnSpPr>
        <xdr:cNvPr id="79" name="直線コネクタ 78">
          <a:extLst>
            <a:ext uri="{FF2B5EF4-FFF2-40B4-BE49-F238E27FC236}">
              <a16:creationId xmlns:a16="http://schemas.microsoft.com/office/drawing/2014/main" id="{0D12DA42-C2F9-423C-8A8F-62DBA3CEBD5C}"/>
            </a:ext>
          </a:extLst>
        </xdr:cNvPr>
        <xdr:cNvCxnSpPr/>
      </xdr:nvCxnSpPr>
      <xdr:spPr>
        <a:xfrm flipV="1">
          <a:off x="2908300" y="641658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15603</xdr:rowOff>
    </xdr:from>
    <xdr:to>
      <xdr:col>10</xdr:col>
      <xdr:colOff>165100</xdr:colOff>
      <xdr:row>37</xdr:row>
      <xdr:rowOff>117203</xdr:rowOff>
    </xdr:to>
    <xdr:sp macro="" textlink="">
      <xdr:nvSpPr>
        <xdr:cNvPr id="80" name="楕円 79">
          <a:extLst>
            <a:ext uri="{FF2B5EF4-FFF2-40B4-BE49-F238E27FC236}">
              <a16:creationId xmlns:a16="http://schemas.microsoft.com/office/drawing/2014/main" id="{EB07EB12-FFBB-47D1-B20A-1C615F52FF8E}"/>
            </a:ext>
          </a:extLst>
        </xdr:cNvPr>
        <xdr:cNvSpPr/>
      </xdr:nvSpPr>
      <xdr:spPr>
        <a:xfrm>
          <a:off x="1968500" y="6359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66403</xdr:rowOff>
    </xdr:from>
    <xdr:to>
      <xdr:col>15</xdr:col>
      <xdr:colOff>50800</xdr:colOff>
      <xdr:row>37</xdr:row>
      <xdr:rowOff>99060</xdr:rowOff>
    </xdr:to>
    <xdr:cxnSp macro="">
      <xdr:nvCxnSpPr>
        <xdr:cNvPr id="81" name="直線コネクタ 80">
          <a:extLst>
            <a:ext uri="{FF2B5EF4-FFF2-40B4-BE49-F238E27FC236}">
              <a16:creationId xmlns:a16="http://schemas.microsoft.com/office/drawing/2014/main" id="{83FB4D86-0293-43B7-BACA-C8ACC2F44E7C}"/>
            </a:ext>
          </a:extLst>
        </xdr:cNvPr>
        <xdr:cNvCxnSpPr/>
      </xdr:nvCxnSpPr>
      <xdr:spPr>
        <a:xfrm>
          <a:off x="2019300" y="641005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154396</xdr:rowOff>
    </xdr:from>
    <xdr:to>
      <xdr:col>6</xdr:col>
      <xdr:colOff>38100</xdr:colOff>
      <xdr:row>37</xdr:row>
      <xdr:rowOff>84546</xdr:rowOff>
    </xdr:to>
    <xdr:sp macro="" textlink="">
      <xdr:nvSpPr>
        <xdr:cNvPr id="82" name="楕円 81">
          <a:extLst>
            <a:ext uri="{FF2B5EF4-FFF2-40B4-BE49-F238E27FC236}">
              <a16:creationId xmlns:a16="http://schemas.microsoft.com/office/drawing/2014/main" id="{13A09724-FC93-4549-9254-DA72245B33BC}"/>
            </a:ext>
          </a:extLst>
        </xdr:cNvPr>
        <xdr:cNvSpPr/>
      </xdr:nvSpPr>
      <xdr:spPr>
        <a:xfrm>
          <a:off x="1079500" y="632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33746</xdr:rowOff>
    </xdr:from>
    <xdr:to>
      <xdr:col>10</xdr:col>
      <xdr:colOff>114300</xdr:colOff>
      <xdr:row>37</xdr:row>
      <xdr:rowOff>66403</xdr:rowOff>
    </xdr:to>
    <xdr:cxnSp macro="">
      <xdr:nvCxnSpPr>
        <xdr:cNvPr id="83" name="直線コネクタ 82">
          <a:extLst>
            <a:ext uri="{FF2B5EF4-FFF2-40B4-BE49-F238E27FC236}">
              <a16:creationId xmlns:a16="http://schemas.microsoft.com/office/drawing/2014/main" id="{F1B7834C-8D31-4AD4-AF60-9E90D4DB1289}"/>
            </a:ext>
          </a:extLst>
        </xdr:cNvPr>
        <xdr:cNvCxnSpPr/>
      </xdr:nvCxnSpPr>
      <xdr:spPr>
        <a:xfrm>
          <a:off x="1130300" y="637739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73314</xdr:rowOff>
    </xdr:from>
    <xdr:ext cx="405111" cy="259045"/>
    <xdr:sp macro="" textlink="">
      <xdr:nvSpPr>
        <xdr:cNvPr id="84" name="n_1aveValue【図書館】&#10;有形固定資産減価償却率">
          <a:extLst>
            <a:ext uri="{FF2B5EF4-FFF2-40B4-BE49-F238E27FC236}">
              <a16:creationId xmlns:a16="http://schemas.microsoft.com/office/drawing/2014/main" id="{2C0BA260-2DD5-49EF-8D53-1B8149E88B7B}"/>
            </a:ext>
          </a:extLst>
        </xdr:cNvPr>
        <xdr:cNvSpPr txBox="1"/>
      </xdr:nvSpPr>
      <xdr:spPr>
        <a:xfrm>
          <a:off x="3582044" y="607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101073</xdr:rowOff>
    </xdr:from>
    <xdr:ext cx="405111" cy="259045"/>
    <xdr:sp macro="" textlink="">
      <xdr:nvSpPr>
        <xdr:cNvPr id="85" name="n_2aveValue【図書館】&#10;有形固定資産減価償却率">
          <a:extLst>
            <a:ext uri="{FF2B5EF4-FFF2-40B4-BE49-F238E27FC236}">
              <a16:creationId xmlns:a16="http://schemas.microsoft.com/office/drawing/2014/main" id="{66A1F96D-7AEA-4F54-9ACB-FF2D25467DBC}"/>
            </a:ext>
          </a:extLst>
        </xdr:cNvPr>
        <xdr:cNvSpPr txBox="1"/>
      </xdr:nvSpPr>
      <xdr:spPr>
        <a:xfrm>
          <a:off x="2705744" y="6101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130464</xdr:rowOff>
    </xdr:from>
    <xdr:ext cx="405111" cy="259045"/>
    <xdr:sp macro="" textlink="">
      <xdr:nvSpPr>
        <xdr:cNvPr id="86" name="n_3aveValue【図書館】&#10;有形固定資産減価償却率">
          <a:extLst>
            <a:ext uri="{FF2B5EF4-FFF2-40B4-BE49-F238E27FC236}">
              <a16:creationId xmlns:a16="http://schemas.microsoft.com/office/drawing/2014/main" id="{F6AC5AB7-007A-4C71-AD98-21091F5B1F83}"/>
            </a:ext>
          </a:extLst>
        </xdr:cNvPr>
        <xdr:cNvSpPr txBox="1"/>
      </xdr:nvSpPr>
      <xdr:spPr>
        <a:xfrm>
          <a:off x="1816744" y="613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139354</xdr:rowOff>
    </xdr:from>
    <xdr:ext cx="405111" cy="259045"/>
    <xdr:sp macro="" textlink="">
      <xdr:nvSpPr>
        <xdr:cNvPr id="87" name="n_4aveValue【図書館】&#10;有形固定資産減価償却率">
          <a:extLst>
            <a:ext uri="{FF2B5EF4-FFF2-40B4-BE49-F238E27FC236}">
              <a16:creationId xmlns:a16="http://schemas.microsoft.com/office/drawing/2014/main" id="{C9B12315-42E9-47A8-A14C-EFBFCB0807C8}"/>
            </a:ext>
          </a:extLst>
        </xdr:cNvPr>
        <xdr:cNvSpPr txBox="1"/>
      </xdr:nvSpPr>
      <xdr:spPr>
        <a:xfrm>
          <a:off x="927744" y="6483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114861</xdr:rowOff>
    </xdr:from>
    <xdr:ext cx="405111" cy="259045"/>
    <xdr:sp macro="" textlink="">
      <xdr:nvSpPr>
        <xdr:cNvPr id="88" name="n_1mainValue【図書館】&#10;有形固定資産減価償却率">
          <a:extLst>
            <a:ext uri="{FF2B5EF4-FFF2-40B4-BE49-F238E27FC236}">
              <a16:creationId xmlns:a16="http://schemas.microsoft.com/office/drawing/2014/main" id="{E32AA956-683C-4C95-B096-D0FC0DED22A3}"/>
            </a:ext>
          </a:extLst>
        </xdr:cNvPr>
        <xdr:cNvSpPr txBox="1"/>
      </xdr:nvSpPr>
      <xdr:spPr>
        <a:xfrm>
          <a:off x="3582044" y="6458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140987</xdr:rowOff>
    </xdr:from>
    <xdr:ext cx="405111" cy="259045"/>
    <xdr:sp macro="" textlink="">
      <xdr:nvSpPr>
        <xdr:cNvPr id="89" name="n_2mainValue【図書館】&#10;有形固定資産減価償却率">
          <a:extLst>
            <a:ext uri="{FF2B5EF4-FFF2-40B4-BE49-F238E27FC236}">
              <a16:creationId xmlns:a16="http://schemas.microsoft.com/office/drawing/2014/main" id="{8CDE9F84-DB4A-46B5-95C7-6873D8DBFBD3}"/>
            </a:ext>
          </a:extLst>
        </xdr:cNvPr>
        <xdr:cNvSpPr txBox="1"/>
      </xdr:nvSpPr>
      <xdr:spPr>
        <a:xfrm>
          <a:off x="2705744" y="648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108330</xdr:rowOff>
    </xdr:from>
    <xdr:ext cx="405111" cy="259045"/>
    <xdr:sp macro="" textlink="">
      <xdr:nvSpPr>
        <xdr:cNvPr id="90" name="n_3mainValue【図書館】&#10;有形固定資産減価償却率">
          <a:extLst>
            <a:ext uri="{FF2B5EF4-FFF2-40B4-BE49-F238E27FC236}">
              <a16:creationId xmlns:a16="http://schemas.microsoft.com/office/drawing/2014/main" id="{BCE517E1-768A-4F14-98EC-1C433D07616B}"/>
            </a:ext>
          </a:extLst>
        </xdr:cNvPr>
        <xdr:cNvSpPr txBox="1"/>
      </xdr:nvSpPr>
      <xdr:spPr>
        <a:xfrm>
          <a:off x="1816744" y="6451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101073</xdr:rowOff>
    </xdr:from>
    <xdr:ext cx="405111" cy="259045"/>
    <xdr:sp macro="" textlink="">
      <xdr:nvSpPr>
        <xdr:cNvPr id="91" name="n_4mainValue【図書館】&#10;有形固定資産減価償却率">
          <a:extLst>
            <a:ext uri="{FF2B5EF4-FFF2-40B4-BE49-F238E27FC236}">
              <a16:creationId xmlns:a16="http://schemas.microsoft.com/office/drawing/2014/main" id="{36D49EC2-4AE1-4A4C-88A4-A162C6EC9A04}"/>
            </a:ext>
          </a:extLst>
        </xdr:cNvPr>
        <xdr:cNvSpPr txBox="1"/>
      </xdr:nvSpPr>
      <xdr:spPr>
        <a:xfrm>
          <a:off x="927744" y="6101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8F210D47-2328-44AA-A535-053CF3207C7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E88A4F56-2690-4ED1-8D73-02EDF686967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62D6EB09-030D-4699-B82C-DA9002859F5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BD2686BC-A421-40B2-99E1-37C2747EDFF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9881C508-FDA4-4833-8B64-F7A2760FAAE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388ACB97-1230-4234-804A-1A820395555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D843E0E7-65C1-427C-B5E7-58099AC9810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978911FE-78CE-4F0C-81E4-B6DAE435940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FA5E3EA3-6094-48AB-830F-C1C23F07D92B}"/>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461783FF-FAD2-4F98-A9B4-45087457849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C4AD13D6-DA58-4AB7-963F-BB3CD28AC9D2}"/>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99B4681E-43F4-4BBE-AE5D-F79CB5D603C4}"/>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734001C0-728E-4D21-B312-DF7777AE9916}"/>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162E3634-F694-4610-9C98-4D836AFD263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FA64EB85-D43E-4E05-A323-95129BE45DDE}"/>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3588C669-3200-4FC8-AA10-9A01D528B281}"/>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6A981F61-97E7-4C9E-B64D-C84C1C71E0FD}"/>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1DA76BC0-68CD-41D2-948E-996D0035B55F}"/>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8E841BEA-891E-4378-9A51-7BA6359F08CF}"/>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604D613E-A4A4-4444-98D4-5CEF043596E9}"/>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C47A53F0-74A8-4EB7-AF8B-637599D3761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EC2DD9F7-4E57-4DB5-91E3-A71C8D3DF28D}"/>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5F4BDC52-6091-4041-B8A9-B3BFAEC0CA7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87630</xdr:rowOff>
    </xdr:from>
    <xdr:to>
      <xdr:col>54</xdr:col>
      <xdr:colOff>189865</xdr:colOff>
      <xdr:row>41</xdr:row>
      <xdr:rowOff>80010</xdr:rowOff>
    </xdr:to>
    <xdr:cxnSp macro="">
      <xdr:nvCxnSpPr>
        <xdr:cNvPr id="115" name="直線コネクタ 114">
          <a:extLst>
            <a:ext uri="{FF2B5EF4-FFF2-40B4-BE49-F238E27FC236}">
              <a16:creationId xmlns:a16="http://schemas.microsoft.com/office/drawing/2014/main" id="{D4D43B5D-C7F5-41F2-9394-9397C299321F}"/>
            </a:ext>
          </a:extLst>
        </xdr:cNvPr>
        <xdr:cNvCxnSpPr/>
      </xdr:nvCxnSpPr>
      <xdr:spPr>
        <a:xfrm flipV="1">
          <a:off x="10476865" y="574548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83837</xdr:rowOff>
    </xdr:from>
    <xdr:ext cx="469744" cy="259045"/>
    <xdr:sp macro="" textlink="">
      <xdr:nvSpPr>
        <xdr:cNvPr id="116" name="【図書館】&#10;一人当たり面積最小値テキスト">
          <a:extLst>
            <a:ext uri="{FF2B5EF4-FFF2-40B4-BE49-F238E27FC236}">
              <a16:creationId xmlns:a16="http://schemas.microsoft.com/office/drawing/2014/main" id="{201B53A4-6C77-4198-AE8B-F45F21E6C27A}"/>
            </a:ext>
          </a:extLst>
        </xdr:cNvPr>
        <xdr:cNvSpPr txBox="1"/>
      </xdr:nvSpPr>
      <xdr:spPr>
        <a:xfrm>
          <a:off x="10515600"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80010</xdr:rowOff>
    </xdr:from>
    <xdr:to>
      <xdr:col>55</xdr:col>
      <xdr:colOff>88900</xdr:colOff>
      <xdr:row>41</xdr:row>
      <xdr:rowOff>80010</xdr:rowOff>
    </xdr:to>
    <xdr:cxnSp macro="">
      <xdr:nvCxnSpPr>
        <xdr:cNvPr id="117" name="直線コネクタ 116">
          <a:extLst>
            <a:ext uri="{FF2B5EF4-FFF2-40B4-BE49-F238E27FC236}">
              <a16:creationId xmlns:a16="http://schemas.microsoft.com/office/drawing/2014/main" id="{4C3990D9-56C2-4BC4-8A06-FE66333CB734}"/>
            </a:ext>
          </a:extLst>
        </xdr:cNvPr>
        <xdr:cNvCxnSpPr/>
      </xdr:nvCxnSpPr>
      <xdr:spPr>
        <a:xfrm>
          <a:off x="10388600" y="7109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34307</xdr:rowOff>
    </xdr:from>
    <xdr:ext cx="469744" cy="259045"/>
    <xdr:sp macro="" textlink="">
      <xdr:nvSpPr>
        <xdr:cNvPr id="118" name="【図書館】&#10;一人当たり面積最大値テキスト">
          <a:extLst>
            <a:ext uri="{FF2B5EF4-FFF2-40B4-BE49-F238E27FC236}">
              <a16:creationId xmlns:a16="http://schemas.microsoft.com/office/drawing/2014/main" id="{1E8A24FE-9227-4B74-92E5-C2D3905B4B0B}"/>
            </a:ext>
          </a:extLst>
        </xdr:cNvPr>
        <xdr:cNvSpPr txBox="1"/>
      </xdr:nvSpPr>
      <xdr:spPr>
        <a:xfrm>
          <a:off x="1051560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87630</xdr:rowOff>
    </xdr:from>
    <xdr:to>
      <xdr:col>55</xdr:col>
      <xdr:colOff>88900</xdr:colOff>
      <xdr:row>33</xdr:row>
      <xdr:rowOff>87630</xdr:rowOff>
    </xdr:to>
    <xdr:cxnSp macro="">
      <xdr:nvCxnSpPr>
        <xdr:cNvPr id="119" name="直線コネクタ 118">
          <a:extLst>
            <a:ext uri="{FF2B5EF4-FFF2-40B4-BE49-F238E27FC236}">
              <a16:creationId xmlns:a16="http://schemas.microsoft.com/office/drawing/2014/main" id="{3D632C41-63C2-4D3C-B866-7F72B2826340}"/>
            </a:ext>
          </a:extLst>
        </xdr:cNvPr>
        <xdr:cNvCxnSpPr/>
      </xdr:nvCxnSpPr>
      <xdr:spPr>
        <a:xfrm>
          <a:off x="10388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167657</xdr:rowOff>
    </xdr:from>
    <xdr:ext cx="469744" cy="259045"/>
    <xdr:sp macro="" textlink="">
      <xdr:nvSpPr>
        <xdr:cNvPr id="120" name="【図書館】&#10;一人当たり面積平均値テキスト">
          <a:extLst>
            <a:ext uri="{FF2B5EF4-FFF2-40B4-BE49-F238E27FC236}">
              <a16:creationId xmlns:a16="http://schemas.microsoft.com/office/drawing/2014/main" id="{252E263F-BABD-4727-9C1B-6F6B1652910B}"/>
            </a:ext>
          </a:extLst>
        </xdr:cNvPr>
        <xdr:cNvSpPr txBox="1"/>
      </xdr:nvSpPr>
      <xdr:spPr>
        <a:xfrm>
          <a:off x="10515600" y="66827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17780</xdr:rowOff>
    </xdr:from>
    <xdr:to>
      <xdr:col>55</xdr:col>
      <xdr:colOff>50800</xdr:colOff>
      <xdr:row>39</xdr:row>
      <xdr:rowOff>119380</xdr:rowOff>
    </xdr:to>
    <xdr:sp macro="" textlink="">
      <xdr:nvSpPr>
        <xdr:cNvPr id="121" name="フローチャート: 判断 120">
          <a:extLst>
            <a:ext uri="{FF2B5EF4-FFF2-40B4-BE49-F238E27FC236}">
              <a16:creationId xmlns:a16="http://schemas.microsoft.com/office/drawing/2014/main" id="{71148A6C-3B17-4A74-AB82-B14FC8494747}"/>
            </a:ext>
          </a:extLst>
        </xdr:cNvPr>
        <xdr:cNvSpPr/>
      </xdr:nvSpPr>
      <xdr:spPr>
        <a:xfrm>
          <a:off x="10426700" y="670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52070</xdr:rowOff>
    </xdr:from>
    <xdr:to>
      <xdr:col>50</xdr:col>
      <xdr:colOff>165100</xdr:colOff>
      <xdr:row>39</xdr:row>
      <xdr:rowOff>153670</xdr:rowOff>
    </xdr:to>
    <xdr:sp macro="" textlink="">
      <xdr:nvSpPr>
        <xdr:cNvPr id="122" name="フローチャート: 判断 121">
          <a:extLst>
            <a:ext uri="{FF2B5EF4-FFF2-40B4-BE49-F238E27FC236}">
              <a16:creationId xmlns:a16="http://schemas.microsoft.com/office/drawing/2014/main" id="{409C1F43-F51E-4B27-89B3-6DC006F455E9}"/>
            </a:ext>
          </a:extLst>
        </xdr:cNvPr>
        <xdr:cNvSpPr/>
      </xdr:nvSpPr>
      <xdr:spPr>
        <a:xfrm>
          <a:off x="9588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116840</xdr:rowOff>
    </xdr:from>
    <xdr:to>
      <xdr:col>46</xdr:col>
      <xdr:colOff>38100</xdr:colOff>
      <xdr:row>40</xdr:row>
      <xdr:rowOff>46990</xdr:rowOff>
    </xdr:to>
    <xdr:sp macro="" textlink="">
      <xdr:nvSpPr>
        <xdr:cNvPr id="123" name="フローチャート: 判断 122">
          <a:extLst>
            <a:ext uri="{FF2B5EF4-FFF2-40B4-BE49-F238E27FC236}">
              <a16:creationId xmlns:a16="http://schemas.microsoft.com/office/drawing/2014/main" id="{DC362E79-67DD-4BA4-BBEC-B514DE68427E}"/>
            </a:ext>
          </a:extLst>
        </xdr:cNvPr>
        <xdr:cNvSpPr/>
      </xdr:nvSpPr>
      <xdr:spPr>
        <a:xfrm>
          <a:off x="8699500" y="680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128270</xdr:rowOff>
    </xdr:from>
    <xdr:to>
      <xdr:col>41</xdr:col>
      <xdr:colOff>101600</xdr:colOff>
      <xdr:row>40</xdr:row>
      <xdr:rowOff>58420</xdr:rowOff>
    </xdr:to>
    <xdr:sp macro="" textlink="">
      <xdr:nvSpPr>
        <xdr:cNvPr id="124" name="フローチャート: 判断 123">
          <a:extLst>
            <a:ext uri="{FF2B5EF4-FFF2-40B4-BE49-F238E27FC236}">
              <a16:creationId xmlns:a16="http://schemas.microsoft.com/office/drawing/2014/main" id="{D194107B-6CEC-4129-8CB6-BAE06E010DB3}"/>
            </a:ext>
          </a:extLst>
        </xdr:cNvPr>
        <xdr:cNvSpPr/>
      </xdr:nvSpPr>
      <xdr:spPr>
        <a:xfrm>
          <a:off x="7810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396BB7EC-F5B4-4C12-86A3-CD1ADED15F6E}"/>
            </a:ext>
          </a:extLst>
        </xdr:cNvPr>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7338D65-C534-4014-A7B1-D2F847B0F2A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2F5837C-87F1-4BAC-9C79-E4C778EA4EE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C6DF46B-2AAA-4E47-8693-B5CC3CFB18C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9FF15BD-1B89-43CF-8C3A-C63BC471D53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2C1DFD07-99E6-4DB5-9A1D-CECD2B71B50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31" name="楕円 130">
          <a:extLst>
            <a:ext uri="{FF2B5EF4-FFF2-40B4-BE49-F238E27FC236}">
              <a16:creationId xmlns:a16="http://schemas.microsoft.com/office/drawing/2014/main" id="{734DC8DF-835D-4F65-81A5-8065E3182C72}"/>
            </a:ext>
          </a:extLst>
        </xdr:cNvPr>
        <xdr:cNvSpPr/>
      </xdr:nvSpPr>
      <xdr:spPr>
        <a:xfrm>
          <a:off x="104267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48277</xdr:rowOff>
    </xdr:from>
    <xdr:ext cx="469744" cy="259045"/>
    <xdr:sp macro="" textlink="">
      <xdr:nvSpPr>
        <xdr:cNvPr id="132" name="【図書館】&#10;一人当たり面積該当値テキスト">
          <a:extLst>
            <a:ext uri="{FF2B5EF4-FFF2-40B4-BE49-F238E27FC236}">
              <a16:creationId xmlns:a16="http://schemas.microsoft.com/office/drawing/2014/main" id="{EF299C51-A0DB-4734-A558-1B0B3AF7C11C}"/>
            </a:ext>
          </a:extLst>
        </xdr:cNvPr>
        <xdr:cNvSpPr txBox="1"/>
      </xdr:nvSpPr>
      <xdr:spPr>
        <a:xfrm>
          <a:off x="10515600" y="639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40640</xdr:rowOff>
    </xdr:from>
    <xdr:to>
      <xdr:col>50</xdr:col>
      <xdr:colOff>165100</xdr:colOff>
      <xdr:row>38</xdr:row>
      <xdr:rowOff>142240</xdr:rowOff>
    </xdr:to>
    <xdr:sp macro="" textlink="">
      <xdr:nvSpPr>
        <xdr:cNvPr id="133" name="楕円 132">
          <a:extLst>
            <a:ext uri="{FF2B5EF4-FFF2-40B4-BE49-F238E27FC236}">
              <a16:creationId xmlns:a16="http://schemas.microsoft.com/office/drawing/2014/main" id="{B82D15BA-1F0A-499D-9ACC-C99F21C00909}"/>
            </a:ext>
          </a:extLst>
        </xdr:cNvPr>
        <xdr:cNvSpPr/>
      </xdr:nvSpPr>
      <xdr:spPr>
        <a:xfrm>
          <a:off x="9588500" y="655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76200</xdr:rowOff>
    </xdr:from>
    <xdr:to>
      <xdr:col>55</xdr:col>
      <xdr:colOff>0</xdr:colOff>
      <xdr:row>38</xdr:row>
      <xdr:rowOff>91440</xdr:rowOff>
    </xdr:to>
    <xdr:cxnSp macro="">
      <xdr:nvCxnSpPr>
        <xdr:cNvPr id="134" name="直線コネクタ 133">
          <a:extLst>
            <a:ext uri="{FF2B5EF4-FFF2-40B4-BE49-F238E27FC236}">
              <a16:creationId xmlns:a16="http://schemas.microsoft.com/office/drawing/2014/main" id="{71ED0475-4232-42E7-A04C-7D22D8F850AA}"/>
            </a:ext>
          </a:extLst>
        </xdr:cNvPr>
        <xdr:cNvCxnSpPr/>
      </xdr:nvCxnSpPr>
      <xdr:spPr>
        <a:xfrm flipV="1">
          <a:off x="9639300" y="659130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59690</xdr:rowOff>
    </xdr:from>
    <xdr:to>
      <xdr:col>46</xdr:col>
      <xdr:colOff>38100</xdr:colOff>
      <xdr:row>38</xdr:row>
      <xdr:rowOff>161290</xdr:rowOff>
    </xdr:to>
    <xdr:sp macro="" textlink="">
      <xdr:nvSpPr>
        <xdr:cNvPr id="135" name="楕円 134">
          <a:extLst>
            <a:ext uri="{FF2B5EF4-FFF2-40B4-BE49-F238E27FC236}">
              <a16:creationId xmlns:a16="http://schemas.microsoft.com/office/drawing/2014/main" id="{1FF59F5B-AE67-4AC2-92E8-5578037CC113}"/>
            </a:ext>
          </a:extLst>
        </xdr:cNvPr>
        <xdr:cNvSpPr/>
      </xdr:nvSpPr>
      <xdr:spPr>
        <a:xfrm>
          <a:off x="86995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91440</xdr:rowOff>
    </xdr:from>
    <xdr:to>
      <xdr:col>50</xdr:col>
      <xdr:colOff>114300</xdr:colOff>
      <xdr:row>38</xdr:row>
      <xdr:rowOff>110490</xdr:rowOff>
    </xdr:to>
    <xdr:cxnSp macro="">
      <xdr:nvCxnSpPr>
        <xdr:cNvPr id="136" name="直線コネクタ 135">
          <a:extLst>
            <a:ext uri="{FF2B5EF4-FFF2-40B4-BE49-F238E27FC236}">
              <a16:creationId xmlns:a16="http://schemas.microsoft.com/office/drawing/2014/main" id="{AE2BB63D-8A94-43C5-907C-E3D995DEF666}"/>
            </a:ext>
          </a:extLst>
        </xdr:cNvPr>
        <xdr:cNvCxnSpPr/>
      </xdr:nvCxnSpPr>
      <xdr:spPr>
        <a:xfrm flipV="1">
          <a:off x="8750300" y="660654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67310</xdr:rowOff>
    </xdr:from>
    <xdr:to>
      <xdr:col>41</xdr:col>
      <xdr:colOff>101600</xdr:colOff>
      <xdr:row>38</xdr:row>
      <xdr:rowOff>168910</xdr:rowOff>
    </xdr:to>
    <xdr:sp macro="" textlink="">
      <xdr:nvSpPr>
        <xdr:cNvPr id="137" name="楕円 136">
          <a:extLst>
            <a:ext uri="{FF2B5EF4-FFF2-40B4-BE49-F238E27FC236}">
              <a16:creationId xmlns:a16="http://schemas.microsoft.com/office/drawing/2014/main" id="{A4BE8BCF-C716-46FA-BE74-2FCFC4E4AE58}"/>
            </a:ext>
          </a:extLst>
        </xdr:cNvPr>
        <xdr:cNvSpPr/>
      </xdr:nvSpPr>
      <xdr:spPr>
        <a:xfrm>
          <a:off x="7810500" y="658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110490</xdr:rowOff>
    </xdr:from>
    <xdr:to>
      <xdr:col>45</xdr:col>
      <xdr:colOff>177800</xdr:colOff>
      <xdr:row>38</xdr:row>
      <xdr:rowOff>118110</xdr:rowOff>
    </xdr:to>
    <xdr:cxnSp macro="">
      <xdr:nvCxnSpPr>
        <xdr:cNvPr id="138" name="直線コネクタ 137">
          <a:extLst>
            <a:ext uri="{FF2B5EF4-FFF2-40B4-BE49-F238E27FC236}">
              <a16:creationId xmlns:a16="http://schemas.microsoft.com/office/drawing/2014/main" id="{B9AD488B-2F6B-4344-A1A2-24B02B7FAB74}"/>
            </a:ext>
          </a:extLst>
        </xdr:cNvPr>
        <xdr:cNvCxnSpPr/>
      </xdr:nvCxnSpPr>
      <xdr:spPr>
        <a:xfrm flipV="1">
          <a:off x="7861300" y="662559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82550</xdr:rowOff>
    </xdr:from>
    <xdr:to>
      <xdr:col>36</xdr:col>
      <xdr:colOff>165100</xdr:colOff>
      <xdr:row>39</xdr:row>
      <xdr:rowOff>12700</xdr:rowOff>
    </xdr:to>
    <xdr:sp macro="" textlink="">
      <xdr:nvSpPr>
        <xdr:cNvPr id="139" name="楕円 138">
          <a:extLst>
            <a:ext uri="{FF2B5EF4-FFF2-40B4-BE49-F238E27FC236}">
              <a16:creationId xmlns:a16="http://schemas.microsoft.com/office/drawing/2014/main" id="{472F22FA-3986-465F-8C0F-2B48BEBEFE6D}"/>
            </a:ext>
          </a:extLst>
        </xdr:cNvPr>
        <xdr:cNvSpPr/>
      </xdr:nvSpPr>
      <xdr:spPr>
        <a:xfrm>
          <a:off x="69215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118110</xdr:rowOff>
    </xdr:from>
    <xdr:to>
      <xdr:col>41</xdr:col>
      <xdr:colOff>50800</xdr:colOff>
      <xdr:row>38</xdr:row>
      <xdr:rowOff>133350</xdr:rowOff>
    </xdr:to>
    <xdr:cxnSp macro="">
      <xdr:nvCxnSpPr>
        <xdr:cNvPr id="140" name="直線コネクタ 139">
          <a:extLst>
            <a:ext uri="{FF2B5EF4-FFF2-40B4-BE49-F238E27FC236}">
              <a16:creationId xmlns:a16="http://schemas.microsoft.com/office/drawing/2014/main" id="{7F6F601B-6226-4B51-826D-A7F171C5092F}"/>
            </a:ext>
          </a:extLst>
        </xdr:cNvPr>
        <xdr:cNvCxnSpPr/>
      </xdr:nvCxnSpPr>
      <xdr:spPr>
        <a:xfrm flipV="1">
          <a:off x="6972300" y="663321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144797</xdr:rowOff>
    </xdr:from>
    <xdr:ext cx="469744" cy="259045"/>
    <xdr:sp macro="" textlink="">
      <xdr:nvSpPr>
        <xdr:cNvPr id="141" name="n_1aveValue【図書館】&#10;一人当たり面積">
          <a:extLst>
            <a:ext uri="{FF2B5EF4-FFF2-40B4-BE49-F238E27FC236}">
              <a16:creationId xmlns:a16="http://schemas.microsoft.com/office/drawing/2014/main" id="{28F8D814-D5B5-4665-8ECD-8878D9FE256F}"/>
            </a:ext>
          </a:extLst>
        </xdr:cNvPr>
        <xdr:cNvSpPr txBox="1"/>
      </xdr:nvSpPr>
      <xdr:spPr>
        <a:xfrm>
          <a:off x="9391727"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38117</xdr:rowOff>
    </xdr:from>
    <xdr:ext cx="469744" cy="259045"/>
    <xdr:sp macro="" textlink="">
      <xdr:nvSpPr>
        <xdr:cNvPr id="142" name="n_2aveValue【図書館】&#10;一人当たり面積">
          <a:extLst>
            <a:ext uri="{FF2B5EF4-FFF2-40B4-BE49-F238E27FC236}">
              <a16:creationId xmlns:a16="http://schemas.microsoft.com/office/drawing/2014/main" id="{388873E8-D960-4D4F-92F6-1DA0E7D02F2F}"/>
            </a:ext>
          </a:extLst>
        </xdr:cNvPr>
        <xdr:cNvSpPr txBox="1"/>
      </xdr:nvSpPr>
      <xdr:spPr>
        <a:xfrm>
          <a:off x="8515427" y="689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49547</xdr:rowOff>
    </xdr:from>
    <xdr:ext cx="469744" cy="259045"/>
    <xdr:sp macro="" textlink="">
      <xdr:nvSpPr>
        <xdr:cNvPr id="143" name="n_3aveValue【図書館】&#10;一人当たり面積">
          <a:extLst>
            <a:ext uri="{FF2B5EF4-FFF2-40B4-BE49-F238E27FC236}">
              <a16:creationId xmlns:a16="http://schemas.microsoft.com/office/drawing/2014/main" id="{8CCA47F5-4FEF-414F-BCC2-0EF436A78D54}"/>
            </a:ext>
          </a:extLst>
        </xdr:cNvPr>
        <xdr:cNvSpPr txBox="1"/>
      </xdr:nvSpPr>
      <xdr:spPr>
        <a:xfrm>
          <a:off x="7626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4" name="n_4aveValue【図書館】&#10;一人当たり面積">
          <a:extLst>
            <a:ext uri="{FF2B5EF4-FFF2-40B4-BE49-F238E27FC236}">
              <a16:creationId xmlns:a16="http://schemas.microsoft.com/office/drawing/2014/main" id="{B0ED4FFA-2EB9-459E-B46C-6693ADACD353}"/>
            </a:ext>
          </a:extLst>
        </xdr:cNvPr>
        <xdr:cNvSpPr txBox="1"/>
      </xdr:nvSpPr>
      <xdr:spPr>
        <a:xfrm>
          <a:off x="6737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158767</xdr:rowOff>
    </xdr:from>
    <xdr:ext cx="469744" cy="259045"/>
    <xdr:sp macro="" textlink="">
      <xdr:nvSpPr>
        <xdr:cNvPr id="145" name="n_1mainValue【図書館】&#10;一人当たり面積">
          <a:extLst>
            <a:ext uri="{FF2B5EF4-FFF2-40B4-BE49-F238E27FC236}">
              <a16:creationId xmlns:a16="http://schemas.microsoft.com/office/drawing/2014/main" id="{FA22817D-A474-4CD2-9020-E84C65222F17}"/>
            </a:ext>
          </a:extLst>
        </xdr:cNvPr>
        <xdr:cNvSpPr txBox="1"/>
      </xdr:nvSpPr>
      <xdr:spPr>
        <a:xfrm>
          <a:off x="9391727" y="633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6367</xdr:rowOff>
    </xdr:from>
    <xdr:ext cx="469744" cy="259045"/>
    <xdr:sp macro="" textlink="">
      <xdr:nvSpPr>
        <xdr:cNvPr id="146" name="n_2mainValue【図書館】&#10;一人当たり面積">
          <a:extLst>
            <a:ext uri="{FF2B5EF4-FFF2-40B4-BE49-F238E27FC236}">
              <a16:creationId xmlns:a16="http://schemas.microsoft.com/office/drawing/2014/main" id="{9AC547AB-DDD5-4A17-BED3-C02A4790B97C}"/>
            </a:ext>
          </a:extLst>
        </xdr:cNvPr>
        <xdr:cNvSpPr txBox="1"/>
      </xdr:nvSpPr>
      <xdr:spPr>
        <a:xfrm>
          <a:off x="8515427" y="635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13987</xdr:rowOff>
    </xdr:from>
    <xdr:ext cx="469744" cy="259045"/>
    <xdr:sp macro="" textlink="">
      <xdr:nvSpPr>
        <xdr:cNvPr id="147" name="n_3mainValue【図書館】&#10;一人当たり面積">
          <a:extLst>
            <a:ext uri="{FF2B5EF4-FFF2-40B4-BE49-F238E27FC236}">
              <a16:creationId xmlns:a16="http://schemas.microsoft.com/office/drawing/2014/main" id="{588C6AA1-4D45-4E2A-A76A-866A06E19E6C}"/>
            </a:ext>
          </a:extLst>
        </xdr:cNvPr>
        <xdr:cNvSpPr txBox="1"/>
      </xdr:nvSpPr>
      <xdr:spPr>
        <a:xfrm>
          <a:off x="7626427" y="6357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3827</xdr:rowOff>
    </xdr:from>
    <xdr:ext cx="469744" cy="259045"/>
    <xdr:sp macro="" textlink="">
      <xdr:nvSpPr>
        <xdr:cNvPr id="148" name="n_4mainValue【図書館】&#10;一人当たり面積">
          <a:extLst>
            <a:ext uri="{FF2B5EF4-FFF2-40B4-BE49-F238E27FC236}">
              <a16:creationId xmlns:a16="http://schemas.microsoft.com/office/drawing/2014/main" id="{C1E3FB3B-9C42-4396-9633-BB4D742D4705}"/>
            </a:ext>
          </a:extLst>
        </xdr:cNvPr>
        <xdr:cNvSpPr txBox="1"/>
      </xdr:nvSpPr>
      <xdr:spPr>
        <a:xfrm>
          <a:off x="6737427" y="669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6655A48F-30C0-465D-8E83-61895077BEC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2326FA28-6F54-43D5-AF92-0483007506E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D15949B6-227C-4118-987D-15F55F14E54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8B0E5EBB-F8DA-45B9-B6D1-2A05CD57E1F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1777A46B-80D2-49A3-9FCF-E6EEF5CBF26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B5D5E881-266A-48B2-8FA2-70507F777B9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AE6DCEDE-89F0-4AE8-99B4-94DA5F9493A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477A9A4F-0445-4450-8F86-3EB4BBDDDFB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2BEBFC09-3585-48D6-90AA-64920A7307F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E59CD91-3386-4C4A-A077-4C84EBA6DC7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E95A36C2-5476-48FC-B2C4-3D0AF868BC7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7D0A2E7A-DDFF-4FD3-857F-CB1719E30153}"/>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E1C4B0AA-DF38-4AEA-B3AF-BB4B7E3CE43D}"/>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A65F4CBE-50BB-4CA8-9A00-ED317B734621}"/>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C2C89F98-DE20-46C5-98E3-60E589447ED4}"/>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C174E5B4-889F-493E-A58B-182CE895660B}"/>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5E2DEEDC-5A91-418C-A5C3-A118130CADB6}"/>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86027C17-D20E-4127-9A2D-FD033C119FAD}"/>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D875DF05-CDA1-4039-BA04-BA7DE363FB47}"/>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DAB45312-7ED3-486C-9719-0AE59968871E}"/>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C61ED11E-347A-4368-9FFB-A26CCFFACA1E}"/>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FF55DD62-DDCD-48B1-9796-ED95DD4407E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19A073BA-70CC-48A5-B32E-1AA476D704FB}"/>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CD09057F-876B-4B5B-B21D-C1E96A1EFC5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CF7FDA93-032F-436A-A7AB-0DC3DD5C908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89807</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07BAF62B-8EEB-4905-82A8-1D3041B27850}"/>
            </a:ext>
          </a:extLst>
        </xdr:cNvPr>
        <xdr:cNvCxnSpPr/>
      </xdr:nvCxnSpPr>
      <xdr:spPr>
        <a:xfrm flipV="1">
          <a:off x="4634865" y="951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D8493BF3-A62F-4709-90D7-2FF420B32E2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DB6A7656-2C08-475E-9EAB-C59B4DC1231B}"/>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36484</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FC0B2DBA-0C0D-4043-8F23-06ACB814C513}"/>
            </a:ext>
          </a:extLst>
        </xdr:cNvPr>
        <xdr:cNvSpPr txBox="1"/>
      </xdr:nvSpPr>
      <xdr:spPr>
        <a:xfrm>
          <a:off x="4673600" y="929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89807</xdr:rowOff>
    </xdr:from>
    <xdr:to>
      <xdr:col>24</xdr:col>
      <xdr:colOff>152400</xdr:colOff>
      <xdr:row>55</xdr:row>
      <xdr:rowOff>89807</xdr:rowOff>
    </xdr:to>
    <xdr:cxnSp macro="">
      <xdr:nvCxnSpPr>
        <xdr:cNvPr id="178" name="直線コネクタ 177">
          <a:extLst>
            <a:ext uri="{FF2B5EF4-FFF2-40B4-BE49-F238E27FC236}">
              <a16:creationId xmlns:a16="http://schemas.microsoft.com/office/drawing/2014/main" id="{ED1F989A-FD8A-4655-AF2B-A84F62CAE5DA}"/>
            </a:ext>
          </a:extLst>
        </xdr:cNvPr>
        <xdr:cNvCxnSpPr/>
      </xdr:nvCxnSpPr>
      <xdr:spPr>
        <a:xfrm>
          <a:off x="4546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133730</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206E8675-2534-49FD-9E10-7665C9964EB2}"/>
            </a:ext>
          </a:extLst>
        </xdr:cNvPr>
        <xdr:cNvSpPr txBox="1"/>
      </xdr:nvSpPr>
      <xdr:spPr>
        <a:xfrm>
          <a:off x="4673600" y="104207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180" name="フローチャート: 判断 179">
          <a:extLst>
            <a:ext uri="{FF2B5EF4-FFF2-40B4-BE49-F238E27FC236}">
              <a16:creationId xmlns:a16="http://schemas.microsoft.com/office/drawing/2014/main" id="{DDB81485-5944-495B-A26D-DE948FC11ABA}"/>
            </a:ext>
          </a:extLst>
        </xdr:cNvPr>
        <xdr:cNvSpPr/>
      </xdr:nvSpPr>
      <xdr:spPr>
        <a:xfrm>
          <a:off x="45847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119017</xdr:rowOff>
    </xdr:from>
    <xdr:to>
      <xdr:col>20</xdr:col>
      <xdr:colOff>38100</xdr:colOff>
      <xdr:row>62</xdr:row>
      <xdr:rowOff>49167</xdr:rowOff>
    </xdr:to>
    <xdr:sp macro="" textlink="">
      <xdr:nvSpPr>
        <xdr:cNvPr id="181" name="フローチャート: 判断 180">
          <a:extLst>
            <a:ext uri="{FF2B5EF4-FFF2-40B4-BE49-F238E27FC236}">
              <a16:creationId xmlns:a16="http://schemas.microsoft.com/office/drawing/2014/main" id="{67CCA72B-17FB-4E22-AC5F-8AD174944F9E}"/>
            </a:ext>
          </a:extLst>
        </xdr:cNvPr>
        <xdr:cNvSpPr/>
      </xdr:nvSpPr>
      <xdr:spPr>
        <a:xfrm>
          <a:off x="3746500" y="1057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96157</xdr:rowOff>
    </xdr:from>
    <xdr:to>
      <xdr:col>15</xdr:col>
      <xdr:colOff>101600</xdr:colOff>
      <xdr:row>62</xdr:row>
      <xdr:rowOff>26307</xdr:rowOff>
    </xdr:to>
    <xdr:sp macro="" textlink="">
      <xdr:nvSpPr>
        <xdr:cNvPr id="182" name="フローチャート: 判断 181">
          <a:extLst>
            <a:ext uri="{FF2B5EF4-FFF2-40B4-BE49-F238E27FC236}">
              <a16:creationId xmlns:a16="http://schemas.microsoft.com/office/drawing/2014/main" id="{08DD869F-A85B-4018-B78E-B7138FF32B59}"/>
            </a:ext>
          </a:extLst>
        </xdr:cNvPr>
        <xdr:cNvSpPr/>
      </xdr:nvSpPr>
      <xdr:spPr>
        <a:xfrm>
          <a:off x="28575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78196</xdr:rowOff>
    </xdr:from>
    <xdr:to>
      <xdr:col>10</xdr:col>
      <xdr:colOff>165100</xdr:colOff>
      <xdr:row>62</xdr:row>
      <xdr:rowOff>8346</xdr:rowOff>
    </xdr:to>
    <xdr:sp macro="" textlink="">
      <xdr:nvSpPr>
        <xdr:cNvPr id="183" name="フローチャート: 判断 182">
          <a:extLst>
            <a:ext uri="{FF2B5EF4-FFF2-40B4-BE49-F238E27FC236}">
              <a16:creationId xmlns:a16="http://schemas.microsoft.com/office/drawing/2014/main" id="{B97B6756-BEE0-48A4-84F6-963409A91971}"/>
            </a:ext>
          </a:extLst>
        </xdr:cNvPr>
        <xdr:cNvSpPr/>
      </xdr:nvSpPr>
      <xdr:spPr>
        <a:xfrm>
          <a:off x="19685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151674</xdr:rowOff>
    </xdr:from>
    <xdr:to>
      <xdr:col>6</xdr:col>
      <xdr:colOff>38100</xdr:colOff>
      <xdr:row>62</xdr:row>
      <xdr:rowOff>81824</xdr:rowOff>
    </xdr:to>
    <xdr:sp macro="" textlink="">
      <xdr:nvSpPr>
        <xdr:cNvPr id="184" name="フローチャート: 判断 183">
          <a:extLst>
            <a:ext uri="{FF2B5EF4-FFF2-40B4-BE49-F238E27FC236}">
              <a16:creationId xmlns:a16="http://schemas.microsoft.com/office/drawing/2014/main" id="{DAB13D66-C155-41E4-A272-EA2DE2E9247A}"/>
            </a:ext>
          </a:extLst>
        </xdr:cNvPr>
        <xdr:cNvSpPr/>
      </xdr:nvSpPr>
      <xdr:spPr>
        <a:xfrm>
          <a:off x="1079500" y="1061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82E244F-D8A8-416F-9701-20A47F6DA07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5139241-B0D6-4C56-90CC-848340130A7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5736EB5-2E15-45C0-84E0-FB7984CA134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C3F04A6-51FC-4E31-B2CA-76240CCA2EC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13B0B209-9488-4E2A-A28F-E9B0357E04D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163104</xdr:rowOff>
    </xdr:from>
    <xdr:to>
      <xdr:col>24</xdr:col>
      <xdr:colOff>114300</xdr:colOff>
      <xdr:row>62</xdr:row>
      <xdr:rowOff>93254</xdr:rowOff>
    </xdr:to>
    <xdr:sp macro="" textlink="">
      <xdr:nvSpPr>
        <xdr:cNvPr id="190" name="楕円 189">
          <a:extLst>
            <a:ext uri="{FF2B5EF4-FFF2-40B4-BE49-F238E27FC236}">
              <a16:creationId xmlns:a16="http://schemas.microsoft.com/office/drawing/2014/main" id="{952EF99F-5DAA-4038-8A52-702DF705502A}"/>
            </a:ext>
          </a:extLst>
        </xdr:cNvPr>
        <xdr:cNvSpPr/>
      </xdr:nvSpPr>
      <xdr:spPr>
        <a:xfrm>
          <a:off x="4584700" y="1062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141531</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A56FE553-FFC7-48A0-B050-9922CA8667B8}"/>
            </a:ext>
          </a:extLst>
        </xdr:cNvPr>
        <xdr:cNvSpPr txBox="1"/>
      </xdr:nvSpPr>
      <xdr:spPr>
        <a:xfrm>
          <a:off x="4673600" y="1059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123916</xdr:rowOff>
    </xdr:from>
    <xdr:to>
      <xdr:col>20</xdr:col>
      <xdr:colOff>38100</xdr:colOff>
      <xdr:row>62</xdr:row>
      <xdr:rowOff>54066</xdr:rowOff>
    </xdr:to>
    <xdr:sp macro="" textlink="">
      <xdr:nvSpPr>
        <xdr:cNvPr id="192" name="楕円 191">
          <a:extLst>
            <a:ext uri="{FF2B5EF4-FFF2-40B4-BE49-F238E27FC236}">
              <a16:creationId xmlns:a16="http://schemas.microsoft.com/office/drawing/2014/main" id="{97010E37-C265-4407-84E6-27AE68223FEA}"/>
            </a:ext>
          </a:extLst>
        </xdr:cNvPr>
        <xdr:cNvSpPr/>
      </xdr:nvSpPr>
      <xdr:spPr>
        <a:xfrm>
          <a:off x="3746500" y="1058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3266</xdr:rowOff>
    </xdr:from>
    <xdr:to>
      <xdr:col>24</xdr:col>
      <xdr:colOff>63500</xdr:colOff>
      <xdr:row>62</xdr:row>
      <xdr:rowOff>42454</xdr:rowOff>
    </xdr:to>
    <xdr:cxnSp macro="">
      <xdr:nvCxnSpPr>
        <xdr:cNvPr id="193" name="直線コネクタ 192">
          <a:extLst>
            <a:ext uri="{FF2B5EF4-FFF2-40B4-BE49-F238E27FC236}">
              <a16:creationId xmlns:a16="http://schemas.microsoft.com/office/drawing/2014/main" id="{17F5EF78-E2B5-40E9-AEB1-619ABF511631}"/>
            </a:ext>
          </a:extLst>
        </xdr:cNvPr>
        <xdr:cNvCxnSpPr/>
      </xdr:nvCxnSpPr>
      <xdr:spPr>
        <a:xfrm>
          <a:off x="3797300" y="10633166"/>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81462</xdr:rowOff>
    </xdr:from>
    <xdr:to>
      <xdr:col>15</xdr:col>
      <xdr:colOff>101600</xdr:colOff>
      <xdr:row>62</xdr:row>
      <xdr:rowOff>11612</xdr:rowOff>
    </xdr:to>
    <xdr:sp macro="" textlink="">
      <xdr:nvSpPr>
        <xdr:cNvPr id="194" name="楕円 193">
          <a:extLst>
            <a:ext uri="{FF2B5EF4-FFF2-40B4-BE49-F238E27FC236}">
              <a16:creationId xmlns:a16="http://schemas.microsoft.com/office/drawing/2014/main" id="{39035BF5-674C-43BE-BC11-EA939AF800A8}"/>
            </a:ext>
          </a:extLst>
        </xdr:cNvPr>
        <xdr:cNvSpPr/>
      </xdr:nvSpPr>
      <xdr:spPr>
        <a:xfrm>
          <a:off x="2857500" y="1053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132262</xdr:rowOff>
    </xdr:from>
    <xdr:to>
      <xdr:col>19</xdr:col>
      <xdr:colOff>177800</xdr:colOff>
      <xdr:row>62</xdr:row>
      <xdr:rowOff>3266</xdr:rowOff>
    </xdr:to>
    <xdr:cxnSp macro="">
      <xdr:nvCxnSpPr>
        <xdr:cNvPr id="195" name="直線コネクタ 194">
          <a:extLst>
            <a:ext uri="{FF2B5EF4-FFF2-40B4-BE49-F238E27FC236}">
              <a16:creationId xmlns:a16="http://schemas.microsoft.com/office/drawing/2014/main" id="{5825288E-975D-4E35-98F6-FCEB7C95C9D7}"/>
            </a:ext>
          </a:extLst>
        </xdr:cNvPr>
        <xdr:cNvCxnSpPr/>
      </xdr:nvCxnSpPr>
      <xdr:spPr>
        <a:xfrm>
          <a:off x="2908300" y="10590712"/>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37374</xdr:rowOff>
    </xdr:from>
    <xdr:to>
      <xdr:col>10</xdr:col>
      <xdr:colOff>165100</xdr:colOff>
      <xdr:row>61</xdr:row>
      <xdr:rowOff>138974</xdr:rowOff>
    </xdr:to>
    <xdr:sp macro="" textlink="">
      <xdr:nvSpPr>
        <xdr:cNvPr id="196" name="楕円 195">
          <a:extLst>
            <a:ext uri="{FF2B5EF4-FFF2-40B4-BE49-F238E27FC236}">
              <a16:creationId xmlns:a16="http://schemas.microsoft.com/office/drawing/2014/main" id="{3AC5B1F3-847D-4796-9567-32168B2D9D28}"/>
            </a:ext>
          </a:extLst>
        </xdr:cNvPr>
        <xdr:cNvSpPr/>
      </xdr:nvSpPr>
      <xdr:spPr>
        <a:xfrm>
          <a:off x="1968500" y="1049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88174</xdr:rowOff>
    </xdr:from>
    <xdr:to>
      <xdr:col>15</xdr:col>
      <xdr:colOff>50800</xdr:colOff>
      <xdr:row>61</xdr:row>
      <xdr:rowOff>132262</xdr:rowOff>
    </xdr:to>
    <xdr:cxnSp macro="">
      <xdr:nvCxnSpPr>
        <xdr:cNvPr id="197" name="直線コネクタ 196">
          <a:extLst>
            <a:ext uri="{FF2B5EF4-FFF2-40B4-BE49-F238E27FC236}">
              <a16:creationId xmlns:a16="http://schemas.microsoft.com/office/drawing/2014/main" id="{67CF8C4F-D0D8-4326-B5E0-A7880E6FD24E}"/>
            </a:ext>
          </a:extLst>
        </xdr:cNvPr>
        <xdr:cNvCxnSpPr/>
      </xdr:nvCxnSpPr>
      <xdr:spPr>
        <a:xfrm>
          <a:off x="2019300" y="10546624"/>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159838</xdr:rowOff>
    </xdr:from>
    <xdr:to>
      <xdr:col>6</xdr:col>
      <xdr:colOff>38100</xdr:colOff>
      <xdr:row>61</xdr:row>
      <xdr:rowOff>89988</xdr:rowOff>
    </xdr:to>
    <xdr:sp macro="" textlink="">
      <xdr:nvSpPr>
        <xdr:cNvPr id="198" name="楕円 197">
          <a:extLst>
            <a:ext uri="{FF2B5EF4-FFF2-40B4-BE49-F238E27FC236}">
              <a16:creationId xmlns:a16="http://schemas.microsoft.com/office/drawing/2014/main" id="{4C2A1D27-A76B-4BE6-A5A9-F2C68E07B195}"/>
            </a:ext>
          </a:extLst>
        </xdr:cNvPr>
        <xdr:cNvSpPr/>
      </xdr:nvSpPr>
      <xdr:spPr>
        <a:xfrm>
          <a:off x="1079500" y="1044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39188</xdr:rowOff>
    </xdr:from>
    <xdr:to>
      <xdr:col>10</xdr:col>
      <xdr:colOff>114300</xdr:colOff>
      <xdr:row>61</xdr:row>
      <xdr:rowOff>88174</xdr:rowOff>
    </xdr:to>
    <xdr:cxnSp macro="">
      <xdr:nvCxnSpPr>
        <xdr:cNvPr id="199" name="直線コネクタ 198">
          <a:extLst>
            <a:ext uri="{FF2B5EF4-FFF2-40B4-BE49-F238E27FC236}">
              <a16:creationId xmlns:a16="http://schemas.microsoft.com/office/drawing/2014/main" id="{B0A5ECE1-076B-4091-8509-16D0CD99AB15}"/>
            </a:ext>
          </a:extLst>
        </xdr:cNvPr>
        <xdr:cNvCxnSpPr/>
      </xdr:nvCxnSpPr>
      <xdr:spPr>
        <a:xfrm>
          <a:off x="1130300" y="10497638"/>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65694</xdr:rowOff>
    </xdr:from>
    <xdr:ext cx="405111" cy="259045"/>
    <xdr:sp macro="" textlink="">
      <xdr:nvSpPr>
        <xdr:cNvPr id="200" name="n_1aveValue【体育館・プール】&#10;有形固定資産減価償却率">
          <a:extLst>
            <a:ext uri="{FF2B5EF4-FFF2-40B4-BE49-F238E27FC236}">
              <a16:creationId xmlns:a16="http://schemas.microsoft.com/office/drawing/2014/main" id="{C4E5A522-5469-4641-A205-36148D13F88D}"/>
            </a:ext>
          </a:extLst>
        </xdr:cNvPr>
        <xdr:cNvSpPr txBox="1"/>
      </xdr:nvSpPr>
      <xdr:spPr>
        <a:xfrm>
          <a:off x="3582044" y="10352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17434</xdr:rowOff>
    </xdr:from>
    <xdr:ext cx="405111" cy="259045"/>
    <xdr:sp macro="" textlink="">
      <xdr:nvSpPr>
        <xdr:cNvPr id="201" name="n_2aveValue【体育館・プール】&#10;有形固定資産減価償却率">
          <a:extLst>
            <a:ext uri="{FF2B5EF4-FFF2-40B4-BE49-F238E27FC236}">
              <a16:creationId xmlns:a16="http://schemas.microsoft.com/office/drawing/2014/main" id="{B85FB2B6-4F47-4506-B035-A8A07724081D}"/>
            </a:ext>
          </a:extLst>
        </xdr:cNvPr>
        <xdr:cNvSpPr txBox="1"/>
      </xdr:nvSpPr>
      <xdr:spPr>
        <a:xfrm>
          <a:off x="2705744" y="1064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170923</xdr:rowOff>
    </xdr:from>
    <xdr:ext cx="405111" cy="259045"/>
    <xdr:sp macro="" textlink="">
      <xdr:nvSpPr>
        <xdr:cNvPr id="202" name="n_3aveValue【体育館・プール】&#10;有形固定資産減価償却率">
          <a:extLst>
            <a:ext uri="{FF2B5EF4-FFF2-40B4-BE49-F238E27FC236}">
              <a16:creationId xmlns:a16="http://schemas.microsoft.com/office/drawing/2014/main" id="{84E8D460-C973-4DF6-B3C4-C8DE9BDF4548}"/>
            </a:ext>
          </a:extLst>
        </xdr:cNvPr>
        <xdr:cNvSpPr txBox="1"/>
      </xdr:nvSpPr>
      <xdr:spPr>
        <a:xfrm>
          <a:off x="1816744" y="1062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72951</xdr:rowOff>
    </xdr:from>
    <xdr:ext cx="405111" cy="259045"/>
    <xdr:sp macro="" textlink="">
      <xdr:nvSpPr>
        <xdr:cNvPr id="203" name="n_4aveValue【体育館・プール】&#10;有形固定資産減価償却率">
          <a:extLst>
            <a:ext uri="{FF2B5EF4-FFF2-40B4-BE49-F238E27FC236}">
              <a16:creationId xmlns:a16="http://schemas.microsoft.com/office/drawing/2014/main" id="{425C9200-F6F0-430C-A374-0C10739D0085}"/>
            </a:ext>
          </a:extLst>
        </xdr:cNvPr>
        <xdr:cNvSpPr txBox="1"/>
      </xdr:nvSpPr>
      <xdr:spPr>
        <a:xfrm>
          <a:off x="927744" y="1070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45193</xdr:rowOff>
    </xdr:from>
    <xdr:ext cx="405111" cy="259045"/>
    <xdr:sp macro="" textlink="">
      <xdr:nvSpPr>
        <xdr:cNvPr id="204" name="n_1mainValue【体育館・プール】&#10;有形固定資産減価償却率">
          <a:extLst>
            <a:ext uri="{FF2B5EF4-FFF2-40B4-BE49-F238E27FC236}">
              <a16:creationId xmlns:a16="http://schemas.microsoft.com/office/drawing/2014/main" id="{73D3D0A6-A080-4CAF-97E8-2C8E82E34763}"/>
            </a:ext>
          </a:extLst>
        </xdr:cNvPr>
        <xdr:cNvSpPr txBox="1"/>
      </xdr:nvSpPr>
      <xdr:spPr>
        <a:xfrm>
          <a:off x="3582044" y="1067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28139</xdr:rowOff>
    </xdr:from>
    <xdr:ext cx="405111" cy="259045"/>
    <xdr:sp macro="" textlink="">
      <xdr:nvSpPr>
        <xdr:cNvPr id="205" name="n_2mainValue【体育館・プール】&#10;有形固定資産減価償却率">
          <a:extLst>
            <a:ext uri="{FF2B5EF4-FFF2-40B4-BE49-F238E27FC236}">
              <a16:creationId xmlns:a16="http://schemas.microsoft.com/office/drawing/2014/main" id="{B25F944F-CB15-4CD5-B741-C6BBAC203560}"/>
            </a:ext>
          </a:extLst>
        </xdr:cNvPr>
        <xdr:cNvSpPr txBox="1"/>
      </xdr:nvSpPr>
      <xdr:spPr>
        <a:xfrm>
          <a:off x="2705744" y="10315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155501</xdr:rowOff>
    </xdr:from>
    <xdr:ext cx="405111" cy="259045"/>
    <xdr:sp macro="" textlink="">
      <xdr:nvSpPr>
        <xdr:cNvPr id="206" name="n_3mainValue【体育館・プール】&#10;有形固定資産減価償却率">
          <a:extLst>
            <a:ext uri="{FF2B5EF4-FFF2-40B4-BE49-F238E27FC236}">
              <a16:creationId xmlns:a16="http://schemas.microsoft.com/office/drawing/2014/main" id="{E0F873A0-C226-4B02-884B-B20807D2AAF0}"/>
            </a:ext>
          </a:extLst>
        </xdr:cNvPr>
        <xdr:cNvSpPr txBox="1"/>
      </xdr:nvSpPr>
      <xdr:spPr>
        <a:xfrm>
          <a:off x="1816744" y="10271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106515</xdr:rowOff>
    </xdr:from>
    <xdr:ext cx="405111" cy="259045"/>
    <xdr:sp macro="" textlink="">
      <xdr:nvSpPr>
        <xdr:cNvPr id="207" name="n_4mainValue【体育館・プール】&#10;有形固定資産減価償却率">
          <a:extLst>
            <a:ext uri="{FF2B5EF4-FFF2-40B4-BE49-F238E27FC236}">
              <a16:creationId xmlns:a16="http://schemas.microsoft.com/office/drawing/2014/main" id="{B914F641-B312-43A7-8FD2-75B393CBDB73}"/>
            </a:ext>
          </a:extLst>
        </xdr:cNvPr>
        <xdr:cNvSpPr txBox="1"/>
      </xdr:nvSpPr>
      <xdr:spPr>
        <a:xfrm>
          <a:off x="927744" y="1022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25CFC53C-D18C-447F-AC83-4619C3EFB12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DEF0C6B3-D04E-46EA-AE56-E8B7F7FDB13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949045BE-D5A8-4E96-8F20-563365F0CBB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7065AFAC-1512-4A47-89F3-5BFB63541AD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355B9608-B3C4-4BF1-B0E8-26B36408E0E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0CBBD9BC-EB47-47BE-87D8-72763B21D8D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D205A402-E98E-457B-B6C8-409A61DE77D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93A4DB1F-1D52-4D8D-A35B-0C7CE2DC78C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232FBEE7-951F-425D-ABA6-CC13534C239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EC36F5EF-2397-4828-91D2-407CFEC8264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D083E996-68BE-4EA8-BBC8-EC8329FA302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ACA7389D-7911-4DBB-944A-AED58CD9F66E}"/>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DA66A40E-0402-4B15-8CD5-7A89D2C00A9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055486CD-CD8F-444D-A9F7-1ACB82EA3306}"/>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920447DA-660F-4932-937E-D87ABE41985A}"/>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63FC606F-BF5E-41B1-B57E-E958C26415F4}"/>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D83BD653-6B5E-4E03-8318-7F76A78620A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5138E7C2-EDFB-4CE1-BE4B-BBB1305D5AC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0E439795-5316-4C39-903C-254BDF08207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0E2D80D6-CDA2-43C7-92CB-F2F5FC365C2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0DB4A04E-718F-4A8B-AC18-16026CEDB6B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755A4C91-55A6-4480-B933-22C9A90FCCE5}"/>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43A526A7-650C-4F75-825B-59884BFAA2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152781</xdr:rowOff>
    </xdr:from>
    <xdr:to>
      <xdr:col>54</xdr:col>
      <xdr:colOff>189865</xdr:colOff>
      <xdr:row>64</xdr:row>
      <xdr:rowOff>65913</xdr:rowOff>
    </xdr:to>
    <xdr:cxnSp macro="">
      <xdr:nvCxnSpPr>
        <xdr:cNvPr id="231" name="直線コネクタ 230">
          <a:extLst>
            <a:ext uri="{FF2B5EF4-FFF2-40B4-BE49-F238E27FC236}">
              <a16:creationId xmlns:a16="http://schemas.microsoft.com/office/drawing/2014/main" id="{35E48C2E-AA0D-4F62-B766-AC3092F2CF82}"/>
            </a:ext>
          </a:extLst>
        </xdr:cNvPr>
        <xdr:cNvCxnSpPr/>
      </xdr:nvCxnSpPr>
      <xdr:spPr>
        <a:xfrm flipV="1">
          <a:off x="10476865" y="9753981"/>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69740</xdr:rowOff>
    </xdr:from>
    <xdr:ext cx="469744" cy="259045"/>
    <xdr:sp macro="" textlink="">
      <xdr:nvSpPr>
        <xdr:cNvPr id="232" name="【体育館・プール】&#10;一人当たり面積最小値テキスト">
          <a:extLst>
            <a:ext uri="{FF2B5EF4-FFF2-40B4-BE49-F238E27FC236}">
              <a16:creationId xmlns:a16="http://schemas.microsoft.com/office/drawing/2014/main" id="{3E73CDA0-613C-46CE-A412-C993EACE973A}"/>
            </a:ext>
          </a:extLst>
        </xdr:cNvPr>
        <xdr:cNvSpPr txBox="1"/>
      </xdr:nvSpPr>
      <xdr:spPr>
        <a:xfrm>
          <a:off x="10515600" y="11042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65913</xdr:rowOff>
    </xdr:from>
    <xdr:to>
      <xdr:col>55</xdr:col>
      <xdr:colOff>88900</xdr:colOff>
      <xdr:row>64</xdr:row>
      <xdr:rowOff>65913</xdr:rowOff>
    </xdr:to>
    <xdr:cxnSp macro="">
      <xdr:nvCxnSpPr>
        <xdr:cNvPr id="233" name="直線コネクタ 232">
          <a:extLst>
            <a:ext uri="{FF2B5EF4-FFF2-40B4-BE49-F238E27FC236}">
              <a16:creationId xmlns:a16="http://schemas.microsoft.com/office/drawing/2014/main" id="{40C1B436-8A01-4F18-9208-CA7D9552FAB5}"/>
            </a:ext>
          </a:extLst>
        </xdr:cNvPr>
        <xdr:cNvCxnSpPr/>
      </xdr:nvCxnSpPr>
      <xdr:spPr>
        <a:xfrm>
          <a:off x="10388600" y="11038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99458</xdr:rowOff>
    </xdr:from>
    <xdr:ext cx="469744" cy="259045"/>
    <xdr:sp macro="" textlink="">
      <xdr:nvSpPr>
        <xdr:cNvPr id="234" name="【体育館・プール】&#10;一人当たり面積最大値テキスト">
          <a:extLst>
            <a:ext uri="{FF2B5EF4-FFF2-40B4-BE49-F238E27FC236}">
              <a16:creationId xmlns:a16="http://schemas.microsoft.com/office/drawing/2014/main" id="{302EF535-B37C-49C5-BB5B-7DBE537E7AB7}"/>
            </a:ext>
          </a:extLst>
        </xdr:cNvPr>
        <xdr:cNvSpPr txBox="1"/>
      </xdr:nvSpPr>
      <xdr:spPr>
        <a:xfrm>
          <a:off x="10515600" y="952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152781</xdr:rowOff>
    </xdr:from>
    <xdr:to>
      <xdr:col>55</xdr:col>
      <xdr:colOff>88900</xdr:colOff>
      <xdr:row>56</xdr:row>
      <xdr:rowOff>152781</xdr:rowOff>
    </xdr:to>
    <xdr:cxnSp macro="">
      <xdr:nvCxnSpPr>
        <xdr:cNvPr id="235" name="直線コネクタ 234">
          <a:extLst>
            <a:ext uri="{FF2B5EF4-FFF2-40B4-BE49-F238E27FC236}">
              <a16:creationId xmlns:a16="http://schemas.microsoft.com/office/drawing/2014/main" id="{E432DD64-79E8-4DB2-9E74-89C26FA3393B}"/>
            </a:ext>
          </a:extLst>
        </xdr:cNvPr>
        <xdr:cNvCxnSpPr/>
      </xdr:nvCxnSpPr>
      <xdr:spPr>
        <a:xfrm>
          <a:off x="10388600" y="9753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164101</xdr:rowOff>
    </xdr:from>
    <xdr:ext cx="469744" cy="259045"/>
    <xdr:sp macro="" textlink="">
      <xdr:nvSpPr>
        <xdr:cNvPr id="236" name="【体育館・プール】&#10;一人当たり面積平均値テキスト">
          <a:extLst>
            <a:ext uri="{FF2B5EF4-FFF2-40B4-BE49-F238E27FC236}">
              <a16:creationId xmlns:a16="http://schemas.microsoft.com/office/drawing/2014/main" id="{936E5FEF-4D6E-41A9-B12D-4FB70925FA94}"/>
            </a:ext>
          </a:extLst>
        </xdr:cNvPr>
        <xdr:cNvSpPr txBox="1"/>
      </xdr:nvSpPr>
      <xdr:spPr>
        <a:xfrm>
          <a:off x="10515600" y="106225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237" name="フローチャート: 判断 236">
          <a:extLst>
            <a:ext uri="{FF2B5EF4-FFF2-40B4-BE49-F238E27FC236}">
              <a16:creationId xmlns:a16="http://schemas.microsoft.com/office/drawing/2014/main" id="{1B52EC20-42A5-4258-AE41-116FD45FF1BA}"/>
            </a:ext>
          </a:extLst>
        </xdr:cNvPr>
        <xdr:cNvSpPr/>
      </xdr:nvSpPr>
      <xdr:spPr>
        <a:xfrm>
          <a:off x="10426700" y="1077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140081</xdr:rowOff>
    </xdr:from>
    <xdr:to>
      <xdr:col>50</xdr:col>
      <xdr:colOff>165100</xdr:colOff>
      <xdr:row>63</xdr:row>
      <xdr:rowOff>70231</xdr:rowOff>
    </xdr:to>
    <xdr:sp macro="" textlink="">
      <xdr:nvSpPr>
        <xdr:cNvPr id="238" name="フローチャート: 判断 237">
          <a:extLst>
            <a:ext uri="{FF2B5EF4-FFF2-40B4-BE49-F238E27FC236}">
              <a16:creationId xmlns:a16="http://schemas.microsoft.com/office/drawing/2014/main" id="{C6D65152-F61A-42F4-AB77-1194C499D191}"/>
            </a:ext>
          </a:extLst>
        </xdr:cNvPr>
        <xdr:cNvSpPr/>
      </xdr:nvSpPr>
      <xdr:spPr>
        <a:xfrm>
          <a:off x="9588500" y="10769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142748</xdr:rowOff>
    </xdr:from>
    <xdr:to>
      <xdr:col>46</xdr:col>
      <xdr:colOff>38100</xdr:colOff>
      <xdr:row>63</xdr:row>
      <xdr:rowOff>72898</xdr:rowOff>
    </xdr:to>
    <xdr:sp macro="" textlink="">
      <xdr:nvSpPr>
        <xdr:cNvPr id="239" name="フローチャート: 判断 238">
          <a:extLst>
            <a:ext uri="{FF2B5EF4-FFF2-40B4-BE49-F238E27FC236}">
              <a16:creationId xmlns:a16="http://schemas.microsoft.com/office/drawing/2014/main" id="{0F0B9AFF-6482-4B19-A20C-3719B5DF6D78}"/>
            </a:ext>
          </a:extLst>
        </xdr:cNvPr>
        <xdr:cNvSpPr/>
      </xdr:nvSpPr>
      <xdr:spPr>
        <a:xfrm>
          <a:off x="8699500" y="1077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145034</xdr:rowOff>
    </xdr:from>
    <xdr:to>
      <xdr:col>41</xdr:col>
      <xdr:colOff>101600</xdr:colOff>
      <xdr:row>63</xdr:row>
      <xdr:rowOff>75184</xdr:rowOff>
    </xdr:to>
    <xdr:sp macro="" textlink="">
      <xdr:nvSpPr>
        <xdr:cNvPr id="240" name="フローチャート: 判断 239">
          <a:extLst>
            <a:ext uri="{FF2B5EF4-FFF2-40B4-BE49-F238E27FC236}">
              <a16:creationId xmlns:a16="http://schemas.microsoft.com/office/drawing/2014/main" id="{07DDE161-0814-481B-8EFF-48AE5A671936}"/>
            </a:ext>
          </a:extLst>
        </xdr:cNvPr>
        <xdr:cNvSpPr/>
      </xdr:nvSpPr>
      <xdr:spPr>
        <a:xfrm>
          <a:off x="7810500" y="10774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128651</xdr:rowOff>
    </xdr:from>
    <xdr:to>
      <xdr:col>36</xdr:col>
      <xdr:colOff>165100</xdr:colOff>
      <xdr:row>63</xdr:row>
      <xdr:rowOff>58801</xdr:rowOff>
    </xdr:to>
    <xdr:sp macro="" textlink="">
      <xdr:nvSpPr>
        <xdr:cNvPr id="241" name="フローチャート: 判断 240">
          <a:extLst>
            <a:ext uri="{FF2B5EF4-FFF2-40B4-BE49-F238E27FC236}">
              <a16:creationId xmlns:a16="http://schemas.microsoft.com/office/drawing/2014/main" id="{A5CD37A0-ECD3-40F2-910D-D4E6128DCE58}"/>
            </a:ext>
          </a:extLst>
        </xdr:cNvPr>
        <xdr:cNvSpPr/>
      </xdr:nvSpPr>
      <xdr:spPr>
        <a:xfrm>
          <a:off x="6921500" y="10758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276DFDB-2568-4865-B38A-74808AA91FB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2BB3AA4-9DF0-41C5-875E-2251CFBD47F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D573CCD-87A8-4CF0-ADFE-5F826795AE7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B77AEA4-7E30-4B75-B426-EC5A10600FE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D0A0A022-7D03-47B4-BFAE-905144BFE3D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155702</xdr:rowOff>
    </xdr:from>
    <xdr:to>
      <xdr:col>55</xdr:col>
      <xdr:colOff>50800</xdr:colOff>
      <xdr:row>63</xdr:row>
      <xdr:rowOff>85852</xdr:rowOff>
    </xdr:to>
    <xdr:sp macro="" textlink="">
      <xdr:nvSpPr>
        <xdr:cNvPr id="247" name="楕円 246">
          <a:extLst>
            <a:ext uri="{FF2B5EF4-FFF2-40B4-BE49-F238E27FC236}">
              <a16:creationId xmlns:a16="http://schemas.microsoft.com/office/drawing/2014/main" id="{EC4C4C6C-9EF0-427B-9EE1-ECD46D35AA2A}"/>
            </a:ext>
          </a:extLst>
        </xdr:cNvPr>
        <xdr:cNvSpPr/>
      </xdr:nvSpPr>
      <xdr:spPr>
        <a:xfrm>
          <a:off x="10426700" y="10785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134129</xdr:rowOff>
    </xdr:from>
    <xdr:ext cx="469744" cy="259045"/>
    <xdr:sp macro="" textlink="">
      <xdr:nvSpPr>
        <xdr:cNvPr id="248" name="【体育館・プール】&#10;一人当たり面積該当値テキスト">
          <a:extLst>
            <a:ext uri="{FF2B5EF4-FFF2-40B4-BE49-F238E27FC236}">
              <a16:creationId xmlns:a16="http://schemas.microsoft.com/office/drawing/2014/main" id="{D5164608-19A0-454F-81D1-F1B14247C027}"/>
            </a:ext>
          </a:extLst>
        </xdr:cNvPr>
        <xdr:cNvSpPr txBox="1"/>
      </xdr:nvSpPr>
      <xdr:spPr>
        <a:xfrm>
          <a:off x="10515600" y="10764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160655</xdr:rowOff>
    </xdr:from>
    <xdr:to>
      <xdr:col>50</xdr:col>
      <xdr:colOff>165100</xdr:colOff>
      <xdr:row>63</xdr:row>
      <xdr:rowOff>90805</xdr:rowOff>
    </xdr:to>
    <xdr:sp macro="" textlink="">
      <xdr:nvSpPr>
        <xdr:cNvPr id="249" name="楕円 248">
          <a:extLst>
            <a:ext uri="{FF2B5EF4-FFF2-40B4-BE49-F238E27FC236}">
              <a16:creationId xmlns:a16="http://schemas.microsoft.com/office/drawing/2014/main" id="{F4E1DF91-1685-4317-B2BD-051CF6220B57}"/>
            </a:ext>
          </a:extLst>
        </xdr:cNvPr>
        <xdr:cNvSpPr/>
      </xdr:nvSpPr>
      <xdr:spPr>
        <a:xfrm>
          <a:off x="9588500" y="1079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35052</xdr:rowOff>
    </xdr:from>
    <xdr:to>
      <xdr:col>55</xdr:col>
      <xdr:colOff>0</xdr:colOff>
      <xdr:row>63</xdr:row>
      <xdr:rowOff>40005</xdr:rowOff>
    </xdr:to>
    <xdr:cxnSp macro="">
      <xdr:nvCxnSpPr>
        <xdr:cNvPr id="250" name="直線コネクタ 249">
          <a:extLst>
            <a:ext uri="{FF2B5EF4-FFF2-40B4-BE49-F238E27FC236}">
              <a16:creationId xmlns:a16="http://schemas.microsoft.com/office/drawing/2014/main" id="{C5D85400-2EC3-449A-9301-0DC3C3996D13}"/>
            </a:ext>
          </a:extLst>
        </xdr:cNvPr>
        <xdr:cNvCxnSpPr/>
      </xdr:nvCxnSpPr>
      <xdr:spPr>
        <a:xfrm flipV="1">
          <a:off x="9639300" y="10836402"/>
          <a:ext cx="8382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166370</xdr:rowOff>
    </xdr:from>
    <xdr:to>
      <xdr:col>46</xdr:col>
      <xdr:colOff>38100</xdr:colOff>
      <xdr:row>63</xdr:row>
      <xdr:rowOff>96520</xdr:rowOff>
    </xdr:to>
    <xdr:sp macro="" textlink="">
      <xdr:nvSpPr>
        <xdr:cNvPr id="251" name="楕円 250">
          <a:extLst>
            <a:ext uri="{FF2B5EF4-FFF2-40B4-BE49-F238E27FC236}">
              <a16:creationId xmlns:a16="http://schemas.microsoft.com/office/drawing/2014/main" id="{64B968CD-8FC4-4A71-A74E-8F27B81D3376}"/>
            </a:ext>
          </a:extLst>
        </xdr:cNvPr>
        <xdr:cNvSpPr/>
      </xdr:nvSpPr>
      <xdr:spPr>
        <a:xfrm>
          <a:off x="8699500" y="1079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40005</xdr:rowOff>
    </xdr:from>
    <xdr:to>
      <xdr:col>50</xdr:col>
      <xdr:colOff>114300</xdr:colOff>
      <xdr:row>63</xdr:row>
      <xdr:rowOff>45720</xdr:rowOff>
    </xdr:to>
    <xdr:cxnSp macro="">
      <xdr:nvCxnSpPr>
        <xdr:cNvPr id="252" name="直線コネクタ 251">
          <a:extLst>
            <a:ext uri="{FF2B5EF4-FFF2-40B4-BE49-F238E27FC236}">
              <a16:creationId xmlns:a16="http://schemas.microsoft.com/office/drawing/2014/main" id="{835E1B96-377E-44D1-AEF3-0E5CE745BC1A}"/>
            </a:ext>
          </a:extLst>
        </xdr:cNvPr>
        <xdr:cNvCxnSpPr/>
      </xdr:nvCxnSpPr>
      <xdr:spPr>
        <a:xfrm flipV="1">
          <a:off x="8750300" y="1084135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169418</xdr:rowOff>
    </xdr:from>
    <xdr:to>
      <xdr:col>41</xdr:col>
      <xdr:colOff>101600</xdr:colOff>
      <xdr:row>63</xdr:row>
      <xdr:rowOff>99568</xdr:rowOff>
    </xdr:to>
    <xdr:sp macro="" textlink="">
      <xdr:nvSpPr>
        <xdr:cNvPr id="253" name="楕円 252">
          <a:extLst>
            <a:ext uri="{FF2B5EF4-FFF2-40B4-BE49-F238E27FC236}">
              <a16:creationId xmlns:a16="http://schemas.microsoft.com/office/drawing/2014/main" id="{45452EB7-2C12-4046-8EC4-368CAE7C7C27}"/>
            </a:ext>
          </a:extLst>
        </xdr:cNvPr>
        <xdr:cNvSpPr/>
      </xdr:nvSpPr>
      <xdr:spPr>
        <a:xfrm>
          <a:off x="7810500" y="10799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45720</xdr:rowOff>
    </xdr:from>
    <xdr:to>
      <xdr:col>45</xdr:col>
      <xdr:colOff>177800</xdr:colOff>
      <xdr:row>63</xdr:row>
      <xdr:rowOff>48768</xdr:rowOff>
    </xdr:to>
    <xdr:cxnSp macro="">
      <xdr:nvCxnSpPr>
        <xdr:cNvPr id="254" name="直線コネクタ 253">
          <a:extLst>
            <a:ext uri="{FF2B5EF4-FFF2-40B4-BE49-F238E27FC236}">
              <a16:creationId xmlns:a16="http://schemas.microsoft.com/office/drawing/2014/main" id="{EEB3F45E-1728-4491-A08B-37C811228B6B}"/>
            </a:ext>
          </a:extLst>
        </xdr:cNvPr>
        <xdr:cNvCxnSpPr/>
      </xdr:nvCxnSpPr>
      <xdr:spPr>
        <a:xfrm flipV="1">
          <a:off x="7861300" y="10847070"/>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2540</xdr:rowOff>
    </xdr:from>
    <xdr:to>
      <xdr:col>36</xdr:col>
      <xdr:colOff>165100</xdr:colOff>
      <xdr:row>63</xdr:row>
      <xdr:rowOff>104140</xdr:rowOff>
    </xdr:to>
    <xdr:sp macro="" textlink="">
      <xdr:nvSpPr>
        <xdr:cNvPr id="255" name="楕円 254">
          <a:extLst>
            <a:ext uri="{FF2B5EF4-FFF2-40B4-BE49-F238E27FC236}">
              <a16:creationId xmlns:a16="http://schemas.microsoft.com/office/drawing/2014/main" id="{D4DB68A7-8196-4CD0-9E7D-3E07FE0FA75A}"/>
            </a:ext>
          </a:extLst>
        </xdr:cNvPr>
        <xdr:cNvSpPr/>
      </xdr:nvSpPr>
      <xdr:spPr>
        <a:xfrm>
          <a:off x="6921500" y="1080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48768</xdr:rowOff>
    </xdr:from>
    <xdr:to>
      <xdr:col>41</xdr:col>
      <xdr:colOff>50800</xdr:colOff>
      <xdr:row>63</xdr:row>
      <xdr:rowOff>53340</xdr:rowOff>
    </xdr:to>
    <xdr:cxnSp macro="">
      <xdr:nvCxnSpPr>
        <xdr:cNvPr id="256" name="直線コネクタ 255">
          <a:extLst>
            <a:ext uri="{FF2B5EF4-FFF2-40B4-BE49-F238E27FC236}">
              <a16:creationId xmlns:a16="http://schemas.microsoft.com/office/drawing/2014/main" id="{4357B53C-2038-4E31-A328-A13B9C7F6FCB}"/>
            </a:ext>
          </a:extLst>
        </xdr:cNvPr>
        <xdr:cNvCxnSpPr/>
      </xdr:nvCxnSpPr>
      <xdr:spPr>
        <a:xfrm flipV="1">
          <a:off x="6972300" y="1085011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86758</xdr:rowOff>
    </xdr:from>
    <xdr:ext cx="469744" cy="259045"/>
    <xdr:sp macro="" textlink="">
      <xdr:nvSpPr>
        <xdr:cNvPr id="257" name="n_1aveValue【体育館・プール】&#10;一人当たり面積">
          <a:extLst>
            <a:ext uri="{FF2B5EF4-FFF2-40B4-BE49-F238E27FC236}">
              <a16:creationId xmlns:a16="http://schemas.microsoft.com/office/drawing/2014/main" id="{B03D6A6C-5860-4690-B778-8279AED93091}"/>
            </a:ext>
          </a:extLst>
        </xdr:cNvPr>
        <xdr:cNvSpPr txBox="1"/>
      </xdr:nvSpPr>
      <xdr:spPr>
        <a:xfrm>
          <a:off x="9391727" y="10545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89425</xdr:rowOff>
    </xdr:from>
    <xdr:ext cx="469744" cy="259045"/>
    <xdr:sp macro="" textlink="">
      <xdr:nvSpPr>
        <xdr:cNvPr id="258" name="n_2aveValue【体育館・プール】&#10;一人当たり面積">
          <a:extLst>
            <a:ext uri="{FF2B5EF4-FFF2-40B4-BE49-F238E27FC236}">
              <a16:creationId xmlns:a16="http://schemas.microsoft.com/office/drawing/2014/main" id="{90002C9E-E233-4D6F-886B-3D826F7CC664}"/>
            </a:ext>
          </a:extLst>
        </xdr:cNvPr>
        <xdr:cNvSpPr txBox="1"/>
      </xdr:nvSpPr>
      <xdr:spPr>
        <a:xfrm>
          <a:off x="8515427" y="10547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91711</xdr:rowOff>
    </xdr:from>
    <xdr:ext cx="469744" cy="259045"/>
    <xdr:sp macro="" textlink="">
      <xdr:nvSpPr>
        <xdr:cNvPr id="259" name="n_3aveValue【体育館・プール】&#10;一人当たり面積">
          <a:extLst>
            <a:ext uri="{FF2B5EF4-FFF2-40B4-BE49-F238E27FC236}">
              <a16:creationId xmlns:a16="http://schemas.microsoft.com/office/drawing/2014/main" id="{4A1B4BC4-517A-4963-BB16-93A649F56C4D}"/>
            </a:ext>
          </a:extLst>
        </xdr:cNvPr>
        <xdr:cNvSpPr txBox="1"/>
      </xdr:nvSpPr>
      <xdr:spPr>
        <a:xfrm>
          <a:off x="7626427" y="10550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75328</xdr:rowOff>
    </xdr:from>
    <xdr:ext cx="469744" cy="259045"/>
    <xdr:sp macro="" textlink="">
      <xdr:nvSpPr>
        <xdr:cNvPr id="260" name="n_4aveValue【体育館・プール】&#10;一人当たり面積">
          <a:extLst>
            <a:ext uri="{FF2B5EF4-FFF2-40B4-BE49-F238E27FC236}">
              <a16:creationId xmlns:a16="http://schemas.microsoft.com/office/drawing/2014/main" id="{9D77D10A-06E4-4CA6-B098-CC5EFEBA76FA}"/>
            </a:ext>
          </a:extLst>
        </xdr:cNvPr>
        <xdr:cNvSpPr txBox="1"/>
      </xdr:nvSpPr>
      <xdr:spPr>
        <a:xfrm>
          <a:off x="6737427" y="10533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81932</xdr:rowOff>
    </xdr:from>
    <xdr:ext cx="469744" cy="259045"/>
    <xdr:sp macro="" textlink="">
      <xdr:nvSpPr>
        <xdr:cNvPr id="261" name="n_1mainValue【体育館・プール】&#10;一人当たり面積">
          <a:extLst>
            <a:ext uri="{FF2B5EF4-FFF2-40B4-BE49-F238E27FC236}">
              <a16:creationId xmlns:a16="http://schemas.microsoft.com/office/drawing/2014/main" id="{678C08DB-F504-4B4F-9D6A-468908FA729E}"/>
            </a:ext>
          </a:extLst>
        </xdr:cNvPr>
        <xdr:cNvSpPr txBox="1"/>
      </xdr:nvSpPr>
      <xdr:spPr>
        <a:xfrm>
          <a:off x="9391727" y="10883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87647</xdr:rowOff>
    </xdr:from>
    <xdr:ext cx="469744" cy="259045"/>
    <xdr:sp macro="" textlink="">
      <xdr:nvSpPr>
        <xdr:cNvPr id="262" name="n_2mainValue【体育館・プール】&#10;一人当たり面積">
          <a:extLst>
            <a:ext uri="{FF2B5EF4-FFF2-40B4-BE49-F238E27FC236}">
              <a16:creationId xmlns:a16="http://schemas.microsoft.com/office/drawing/2014/main" id="{9733C35F-1E0E-4EAD-816E-FE44EC755BCB}"/>
            </a:ext>
          </a:extLst>
        </xdr:cNvPr>
        <xdr:cNvSpPr txBox="1"/>
      </xdr:nvSpPr>
      <xdr:spPr>
        <a:xfrm>
          <a:off x="8515427" y="1088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90695</xdr:rowOff>
    </xdr:from>
    <xdr:ext cx="469744" cy="259045"/>
    <xdr:sp macro="" textlink="">
      <xdr:nvSpPr>
        <xdr:cNvPr id="263" name="n_3mainValue【体育館・プール】&#10;一人当たり面積">
          <a:extLst>
            <a:ext uri="{FF2B5EF4-FFF2-40B4-BE49-F238E27FC236}">
              <a16:creationId xmlns:a16="http://schemas.microsoft.com/office/drawing/2014/main" id="{0FC19B65-6B63-4D66-B987-94E1976F009B}"/>
            </a:ext>
          </a:extLst>
        </xdr:cNvPr>
        <xdr:cNvSpPr txBox="1"/>
      </xdr:nvSpPr>
      <xdr:spPr>
        <a:xfrm>
          <a:off x="7626427" y="10892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95267</xdr:rowOff>
    </xdr:from>
    <xdr:ext cx="469744" cy="259045"/>
    <xdr:sp macro="" textlink="">
      <xdr:nvSpPr>
        <xdr:cNvPr id="264" name="n_4mainValue【体育館・プール】&#10;一人当たり面積">
          <a:extLst>
            <a:ext uri="{FF2B5EF4-FFF2-40B4-BE49-F238E27FC236}">
              <a16:creationId xmlns:a16="http://schemas.microsoft.com/office/drawing/2014/main" id="{2056CEEB-4D7B-4826-9A6A-C759AECE485B}"/>
            </a:ext>
          </a:extLst>
        </xdr:cNvPr>
        <xdr:cNvSpPr txBox="1"/>
      </xdr:nvSpPr>
      <xdr:spPr>
        <a:xfrm>
          <a:off x="6737427" y="1089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B355583F-43E2-4372-925F-F33132FAD13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8C529017-0B5F-44C3-8CFA-CCA85A83044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67A26291-9015-457F-87AA-283AB4FFE6E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6CDB3139-2819-4FF2-9844-D6AE9D7524D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32A30DFB-2033-4D88-B4B9-09C5737026A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69C88366-B799-4CCC-9681-12D431B6263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13BE051B-0CDE-40B6-A6D0-DF17A83374C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E5158EAF-5079-4A8C-B606-22BC8D1248F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92A6A08C-0C11-4C55-81CD-E77F57A3FEC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70B338EC-6249-4273-9CF5-F4B13C89678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73B5463F-3F31-4FD9-8ACD-B5954A63639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6" name="直線コネクタ 275">
          <a:extLst>
            <a:ext uri="{FF2B5EF4-FFF2-40B4-BE49-F238E27FC236}">
              <a16:creationId xmlns:a16="http://schemas.microsoft.com/office/drawing/2014/main" id="{37498F20-4F3E-448E-99A6-EEE25B8F44A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7" name="テキスト ボックス 276">
          <a:extLst>
            <a:ext uri="{FF2B5EF4-FFF2-40B4-BE49-F238E27FC236}">
              <a16:creationId xmlns:a16="http://schemas.microsoft.com/office/drawing/2014/main" id="{B51EE2B1-64F7-412E-8E56-BE518E19A0A2}"/>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8" name="直線コネクタ 277">
          <a:extLst>
            <a:ext uri="{FF2B5EF4-FFF2-40B4-BE49-F238E27FC236}">
              <a16:creationId xmlns:a16="http://schemas.microsoft.com/office/drawing/2014/main" id="{C6CA2AFA-2D47-4900-A9AF-A347A70E3069}"/>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9" name="テキスト ボックス 278">
          <a:extLst>
            <a:ext uri="{FF2B5EF4-FFF2-40B4-BE49-F238E27FC236}">
              <a16:creationId xmlns:a16="http://schemas.microsoft.com/office/drawing/2014/main" id="{13726FAE-D114-4A62-AF51-C17E515673DB}"/>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0" name="直線コネクタ 279">
          <a:extLst>
            <a:ext uri="{FF2B5EF4-FFF2-40B4-BE49-F238E27FC236}">
              <a16:creationId xmlns:a16="http://schemas.microsoft.com/office/drawing/2014/main" id="{820E5125-53C9-477E-B91E-EC03C8A10EA7}"/>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1" name="テキスト ボックス 280">
          <a:extLst>
            <a:ext uri="{FF2B5EF4-FFF2-40B4-BE49-F238E27FC236}">
              <a16:creationId xmlns:a16="http://schemas.microsoft.com/office/drawing/2014/main" id="{613ADD3F-4BAB-4BBD-B5BD-C6F825B53545}"/>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2" name="直線コネクタ 281">
          <a:extLst>
            <a:ext uri="{FF2B5EF4-FFF2-40B4-BE49-F238E27FC236}">
              <a16:creationId xmlns:a16="http://schemas.microsoft.com/office/drawing/2014/main" id="{5DEE6C38-0E24-4919-9672-BFD3DE38E571}"/>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3" name="テキスト ボックス 282">
          <a:extLst>
            <a:ext uri="{FF2B5EF4-FFF2-40B4-BE49-F238E27FC236}">
              <a16:creationId xmlns:a16="http://schemas.microsoft.com/office/drawing/2014/main" id="{11DFF572-9BD9-4DF4-A9FF-3A03E5701D5C}"/>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D78DE5C6-3B4A-4A5E-8D76-39C39183EBF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5" name="テキスト ボックス 284">
          <a:extLst>
            <a:ext uri="{FF2B5EF4-FFF2-40B4-BE49-F238E27FC236}">
              <a16:creationId xmlns:a16="http://schemas.microsoft.com/office/drawing/2014/main" id="{1AEED7A5-C2CB-488B-A1B0-A265DEBA5553}"/>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20F8D9CD-E552-4B9E-8527-090CC0CFD7D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76963</xdr:rowOff>
    </xdr:from>
    <xdr:to>
      <xdr:col>24</xdr:col>
      <xdr:colOff>62865</xdr:colOff>
      <xdr:row>86</xdr:row>
      <xdr:rowOff>38100</xdr:rowOff>
    </xdr:to>
    <xdr:cxnSp macro="">
      <xdr:nvCxnSpPr>
        <xdr:cNvPr id="287" name="直線コネクタ 286">
          <a:extLst>
            <a:ext uri="{FF2B5EF4-FFF2-40B4-BE49-F238E27FC236}">
              <a16:creationId xmlns:a16="http://schemas.microsoft.com/office/drawing/2014/main" id="{A515F62C-C5C4-4865-9563-AD0E2B688F63}"/>
            </a:ext>
          </a:extLst>
        </xdr:cNvPr>
        <xdr:cNvCxnSpPr/>
      </xdr:nvCxnSpPr>
      <xdr:spPr>
        <a:xfrm flipV="1">
          <a:off x="4634865" y="13621513"/>
          <a:ext cx="0" cy="11612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6B59756D-F38B-40BD-AD12-0172D7A48CBE}"/>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9" name="直線コネクタ 288">
          <a:extLst>
            <a:ext uri="{FF2B5EF4-FFF2-40B4-BE49-F238E27FC236}">
              <a16:creationId xmlns:a16="http://schemas.microsoft.com/office/drawing/2014/main" id="{6F760160-566D-46C5-B56E-1F749DC73ED5}"/>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23640</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36E01AF1-F5EF-42EA-833D-00AE0D5CFAE8}"/>
            </a:ext>
          </a:extLst>
        </xdr:cNvPr>
        <xdr:cNvSpPr txBox="1"/>
      </xdr:nvSpPr>
      <xdr:spPr>
        <a:xfrm>
          <a:off x="4673600" y="13396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76963</xdr:rowOff>
    </xdr:from>
    <xdr:to>
      <xdr:col>24</xdr:col>
      <xdr:colOff>152400</xdr:colOff>
      <xdr:row>79</xdr:row>
      <xdr:rowOff>76963</xdr:rowOff>
    </xdr:to>
    <xdr:cxnSp macro="">
      <xdr:nvCxnSpPr>
        <xdr:cNvPr id="291" name="直線コネクタ 290">
          <a:extLst>
            <a:ext uri="{FF2B5EF4-FFF2-40B4-BE49-F238E27FC236}">
              <a16:creationId xmlns:a16="http://schemas.microsoft.com/office/drawing/2014/main" id="{39A05DC2-7930-4EBF-A75F-14E40FDCBE08}"/>
            </a:ext>
          </a:extLst>
        </xdr:cNvPr>
        <xdr:cNvCxnSpPr/>
      </xdr:nvCxnSpPr>
      <xdr:spPr>
        <a:xfrm>
          <a:off x="4546600" y="13621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14749</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CA8B0A27-4A15-402F-B822-576102F6D77E}"/>
            </a:ext>
          </a:extLst>
        </xdr:cNvPr>
        <xdr:cNvSpPr txBox="1"/>
      </xdr:nvSpPr>
      <xdr:spPr>
        <a:xfrm>
          <a:off x="4673600" y="13902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163322</xdr:rowOff>
    </xdr:from>
    <xdr:to>
      <xdr:col>24</xdr:col>
      <xdr:colOff>114300</xdr:colOff>
      <xdr:row>82</xdr:row>
      <xdr:rowOff>93472</xdr:rowOff>
    </xdr:to>
    <xdr:sp macro="" textlink="">
      <xdr:nvSpPr>
        <xdr:cNvPr id="293" name="フローチャート: 判断 292">
          <a:extLst>
            <a:ext uri="{FF2B5EF4-FFF2-40B4-BE49-F238E27FC236}">
              <a16:creationId xmlns:a16="http://schemas.microsoft.com/office/drawing/2014/main" id="{6DBE55F0-0BF6-4F96-99B3-B2C2A2C6A964}"/>
            </a:ext>
          </a:extLst>
        </xdr:cNvPr>
        <xdr:cNvSpPr/>
      </xdr:nvSpPr>
      <xdr:spPr>
        <a:xfrm>
          <a:off x="4584700" y="1405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145035</xdr:rowOff>
    </xdr:from>
    <xdr:to>
      <xdr:col>20</xdr:col>
      <xdr:colOff>38100</xdr:colOff>
      <xdr:row>82</xdr:row>
      <xdr:rowOff>75185</xdr:rowOff>
    </xdr:to>
    <xdr:sp macro="" textlink="">
      <xdr:nvSpPr>
        <xdr:cNvPr id="294" name="フローチャート: 判断 293">
          <a:extLst>
            <a:ext uri="{FF2B5EF4-FFF2-40B4-BE49-F238E27FC236}">
              <a16:creationId xmlns:a16="http://schemas.microsoft.com/office/drawing/2014/main" id="{DBB2C8A9-8C21-4DA1-A806-173E2DEA2924}"/>
            </a:ext>
          </a:extLst>
        </xdr:cNvPr>
        <xdr:cNvSpPr/>
      </xdr:nvSpPr>
      <xdr:spPr>
        <a:xfrm>
          <a:off x="3746500" y="140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97028</xdr:rowOff>
    </xdr:from>
    <xdr:to>
      <xdr:col>15</xdr:col>
      <xdr:colOff>101600</xdr:colOff>
      <xdr:row>82</xdr:row>
      <xdr:rowOff>27178</xdr:rowOff>
    </xdr:to>
    <xdr:sp macro="" textlink="">
      <xdr:nvSpPr>
        <xdr:cNvPr id="295" name="フローチャート: 判断 294">
          <a:extLst>
            <a:ext uri="{FF2B5EF4-FFF2-40B4-BE49-F238E27FC236}">
              <a16:creationId xmlns:a16="http://schemas.microsoft.com/office/drawing/2014/main" id="{F67EF640-21EF-4EA5-8528-55AF6391EB46}"/>
            </a:ext>
          </a:extLst>
        </xdr:cNvPr>
        <xdr:cNvSpPr/>
      </xdr:nvSpPr>
      <xdr:spPr>
        <a:xfrm>
          <a:off x="2857500" y="1398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58165</xdr:rowOff>
    </xdr:from>
    <xdr:to>
      <xdr:col>10</xdr:col>
      <xdr:colOff>165100</xdr:colOff>
      <xdr:row>81</xdr:row>
      <xdr:rowOff>159765</xdr:rowOff>
    </xdr:to>
    <xdr:sp macro="" textlink="">
      <xdr:nvSpPr>
        <xdr:cNvPr id="296" name="フローチャート: 判断 295">
          <a:extLst>
            <a:ext uri="{FF2B5EF4-FFF2-40B4-BE49-F238E27FC236}">
              <a16:creationId xmlns:a16="http://schemas.microsoft.com/office/drawing/2014/main" id="{4A1834B0-30F7-47A1-B230-8D5D4304E70F}"/>
            </a:ext>
          </a:extLst>
        </xdr:cNvPr>
        <xdr:cNvSpPr/>
      </xdr:nvSpPr>
      <xdr:spPr>
        <a:xfrm>
          <a:off x="1968500" y="1394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76454</xdr:rowOff>
    </xdr:from>
    <xdr:to>
      <xdr:col>6</xdr:col>
      <xdr:colOff>38100</xdr:colOff>
      <xdr:row>81</xdr:row>
      <xdr:rowOff>6604</xdr:rowOff>
    </xdr:to>
    <xdr:sp macro="" textlink="">
      <xdr:nvSpPr>
        <xdr:cNvPr id="297" name="フローチャート: 判断 296">
          <a:extLst>
            <a:ext uri="{FF2B5EF4-FFF2-40B4-BE49-F238E27FC236}">
              <a16:creationId xmlns:a16="http://schemas.microsoft.com/office/drawing/2014/main" id="{4A43794C-2057-4EFD-AE85-60F8A64D6A27}"/>
            </a:ext>
          </a:extLst>
        </xdr:cNvPr>
        <xdr:cNvSpPr/>
      </xdr:nvSpPr>
      <xdr:spPr>
        <a:xfrm>
          <a:off x="1079500" y="1379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BBDD3CE1-E338-425C-8A3B-1535A60C045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9D9DBF2-0EAC-4FA3-8562-923D9FD73D1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4368B6D-83A8-4FB0-BF3C-8804B3338EA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EB1764A-AE32-46B4-AA9D-C93856AA58B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6B5B755-7855-4AC0-BFBC-C216266BE95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122174</xdr:rowOff>
    </xdr:from>
    <xdr:to>
      <xdr:col>24</xdr:col>
      <xdr:colOff>114300</xdr:colOff>
      <xdr:row>83</xdr:row>
      <xdr:rowOff>52324</xdr:rowOff>
    </xdr:to>
    <xdr:sp macro="" textlink="">
      <xdr:nvSpPr>
        <xdr:cNvPr id="303" name="楕円 302">
          <a:extLst>
            <a:ext uri="{FF2B5EF4-FFF2-40B4-BE49-F238E27FC236}">
              <a16:creationId xmlns:a16="http://schemas.microsoft.com/office/drawing/2014/main" id="{46A5AF8D-BFAF-45BB-814F-AE2F11C09A30}"/>
            </a:ext>
          </a:extLst>
        </xdr:cNvPr>
        <xdr:cNvSpPr/>
      </xdr:nvSpPr>
      <xdr:spPr>
        <a:xfrm>
          <a:off x="4584700" y="1418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100601</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F5943473-065F-40D5-88C4-DF00EC5460A2}"/>
            </a:ext>
          </a:extLst>
        </xdr:cNvPr>
        <xdr:cNvSpPr txBox="1"/>
      </xdr:nvSpPr>
      <xdr:spPr>
        <a:xfrm>
          <a:off x="4673600" y="14159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113030</xdr:rowOff>
    </xdr:from>
    <xdr:to>
      <xdr:col>20</xdr:col>
      <xdr:colOff>38100</xdr:colOff>
      <xdr:row>83</xdr:row>
      <xdr:rowOff>43180</xdr:rowOff>
    </xdr:to>
    <xdr:sp macro="" textlink="">
      <xdr:nvSpPr>
        <xdr:cNvPr id="305" name="楕円 304">
          <a:extLst>
            <a:ext uri="{FF2B5EF4-FFF2-40B4-BE49-F238E27FC236}">
              <a16:creationId xmlns:a16="http://schemas.microsoft.com/office/drawing/2014/main" id="{1B3F8F3E-ADD6-49F1-A2ED-2989E4D00C22}"/>
            </a:ext>
          </a:extLst>
        </xdr:cNvPr>
        <xdr:cNvSpPr/>
      </xdr:nvSpPr>
      <xdr:spPr>
        <a:xfrm>
          <a:off x="3746500" y="1417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163830</xdr:rowOff>
    </xdr:from>
    <xdr:to>
      <xdr:col>24</xdr:col>
      <xdr:colOff>63500</xdr:colOff>
      <xdr:row>83</xdr:row>
      <xdr:rowOff>1524</xdr:rowOff>
    </xdr:to>
    <xdr:cxnSp macro="">
      <xdr:nvCxnSpPr>
        <xdr:cNvPr id="306" name="直線コネクタ 305">
          <a:extLst>
            <a:ext uri="{FF2B5EF4-FFF2-40B4-BE49-F238E27FC236}">
              <a16:creationId xmlns:a16="http://schemas.microsoft.com/office/drawing/2014/main" id="{6261253B-B506-438C-9891-3B694FCF35C5}"/>
            </a:ext>
          </a:extLst>
        </xdr:cNvPr>
        <xdr:cNvCxnSpPr/>
      </xdr:nvCxnSpPr>
      <xdr:spPr>
        <a:xfrm>
          <a:off x="3797300" y="1422273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67311</xdr:rowOff>
    </xdr:from>
    <xdr:to>
      <xdr:col>15</xdr:col>
      <xdr:colOff>101600</xdr:colOff>
      <xdr:row>82</xdr:row>
      <xdr:rowOff>168911</xdr:rowOff>
    </xdr:to>
    <xdr:sp macro="" textlink="">
      <xdr:nvSpPr>
        <xdr:cNvPr id="307" name="楕円 306">
          <a:extLst>
            <a:ext uri="{FF2B5EF4-FFF2-40B4-BE49-F238E27FC236}">
              <a16:creationId xmlns:a16="http://schemas.microsoft.com/office/drawing/2014/main" id="{7E0CAA63-8768-4A93-802E-1C621D1E5FC1}"/>
            </a:ext>
          </a:extLst>
        </xdr:cNvPr>
        <xdr:cNvSpPr/>
      </xdr:nvSpPr>
      <xdr:spPr>
        <a:xfrm>
          <a:off x="2857500" y="1412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118111</xdr:rowOff>
    </xdr:from>
    <xdr:to>
      <xdr:col>19</xdr:col>
      <xdr:colOff>177800</xdr:colOff>
      <xdr:row>82</xdr:row>
      <xdr:rowOff>163830</xdr:rowOff>
    </xdr:to>
    <xdr:cxnSp macro="">
      <xdr:nvCxnSpPr>
        <xdr:cNvPr id="308" name="直線コネクタ 307">
          <a:extLst>
            <a:ext uri="{FF2B5EF4-FFF2-40B4-BE49-F238E27FC236}">
              <a16:creationId xmlns:a16="http://schemas.microsoft.com/office/drawing/2014/main" id="{97277315-3035-458B-A266-A703CFFECC1F}"/>
            </a:ext>
          </a:extLst>
        </xdr:cNvPr>
        <xdr:cNvCxnSpPr/>
      </xdr:nvCxnSpPr>
      <xdr:spPr>
        <a:xfrm>
          <a:off x="2908300" y="1417701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14732</xdr:rowOff>
    </xdr:from>
    <xdr:to>
      <xdr:col>10</xdr:col>
      <xdr:colOff>165100</xdr:colOff>
      <xdr:row>82</xdr:row>
      <xdr:rowOff>116332</xdr:rowOff>
    </xdr:to>
    <xdr:sp macro="" textlink="">
      <xdr:nvSpPr>
        <xdr:cNvPr id="309" name="楕円 308">
          <a:extLst>
            <a:ext uri="{FF2B5EF4-FFF2-40B4-BE49-F238E27FC236}">
              <a16:creationId xmlns:a16="http://schemas.microsoft.com/office/drawing/2014/main" id="{A94D9544-D264-45C3-BF00-898852D91641}"/>
            </a:ext>
          </a:extLst>
        </xdr:cNvPr>
        <xdr:cNvSpPr/>
      </xdr:nvSpPr>
      <xdr:spPr>
        <a:xfrm>
          <a:off x="1968500" y="1407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65532</xdr:rowOff>
    </xdr:from>
    <xdr:to>
      <xdr:col>15</xdr:col>
      <xdr:colOff>50800</xdr:colOff>
      <xdr:row>82</xdr:row>
      <xdr:rowOff>118111</xdr:rowOff>
    </xdr:to>
    <xdr:cxnSp macro="">
      <xdr:nvCxnSpPr>
        <xdr:cNvPr id="310" name="直線コネクタ 309">
          <a:extLst>
            <a:ext uri="{FF2B5EF4-FFF2-40B4-BE49-F238E27FC236}">
              <a16:creationId xmlns:a16="http://schemas.microsoft.com/office/drawing/2014/main" id="{B9CD42A0-A5C0-4D6B-8469-8DA8248D0459}"/>
            </a:ext>
          </a:extLst>
        </xdr:cNvPr>
        <xdr:cNvCxnSpPr/>
      </xdr:nvCxnSpPr>
      <xdr:spPr>
        <a:xfrm>
          <a:off x="2019300" y="14124432"/>
          <a:ext cx="889000" cy="52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129032</xdr:rowOff>
    </xdr:from>
    <xdr:to>
      <xdr:col>6</xdr:col>
      <xdr:colOff>38100</xdr:colOff>
      <xdr:row>82</xdr:row>
      <xdr:rowOff>59182</xdr:rowOff>
    </xdr:to>
    <xdr:sp macro="" textlink="">
      <xdr:nvSpPr>
        <xdr:cNvPr id="311" name="楕円 310">
          <a:extLst>
            <a:ext uri="{FF2B5EF4-FFF2-40B4-BE49-F238E27FC236}">
              <a16:creationId xmlns:a16="http://schemas.microsoft.com/office/drawing/2014/main" id="{79CB943D-7993-4AE5-9650-FC5BF1277BC7}"/>
            </a:ext>
          </a:extLst>
        </xdr:cNvPr>
        <xdr:cNvSpPr/>
      </xdr:nvSpPr>
      <xdr:spPr>
        <a:xfrm>
          <a:off x="1079500" y="1401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8382</xdr:rowOff>
    </xdr:from>
    <xdr:to>
      <xdr:col>10</xdr:col>
      <xdr:colOff>114300</xdr:colOff>
      <xdr:row>82</xdr:row>
      <xdr:rowOff>65532</xdr:rowOff>
    </xdr:to>
    <xdr:cxnSp macro="">
      <xdr:nvCxnSpPr>
        <xdr:cNvPr id="312" name="直線コネクタ 311">
          <a:extLst>
            <a:ext uri="{FF2B5EF4-FFF2-40B4-BE49-F238E27FC236}">
              <a16:creationId xmlns:a16="http://schemas.microsoft.com/office/drawing/2014/main" id="{5B34612C-9F13-4DD2-A880-A66D0C8A20B9}"/>
            </a:ext>
          </a:extLst>
        </xdr:cNvPr>
        <xdr:cNvCxnSpPr/>
      </xdr:nvCxnSpPr>
      <xdr:spPr>
        <a:xfrm>
          <a:off x="1130300" y="14067282"/>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91712</xdr:rowOff>
    </xdr:from>
    <xdr:ext cx="405111" cy="259045"/>
    <xdr:sp macro="" textlink="">
      <xdr:nvSpPr>
        <xdr:cNvPr id="313" name="n_1aveValue【福祉施設】&#10;有形固定資産減価償却率">
          <a:extLst>
            <a:ext uri="{FF2B5EF4-FFF2-40B4-BE49-F238E27FC236}">
              <a16:creationId xmlns:a16="http://schemas.microsoft.com/office/drawing/2014/main" id="{FAF3C310-7C78-481C-A938-B1621F883A3D}"/>
            </a:ext>
          </a:extLst>
        </xdr:cNvPr>
        <xdr:cNvSpPr txBox="1"/>
      </xdr:nvSpPr>
      <xdr:spPr>
        <a:xfrm>
          <a:off x="3582044" y="13807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43705</xdr:rowOff>
    </xdr:from>
    <xdr:ext cx="405111" cy="259045"/>
    <xdr:sp macro="" textlink="">
      <xdr:nvSpPr>
        <xdr:cNvPr id="314" name="n_2aveValue【福祉施設】&#10;有形固定資産減価償却率">
          <a:extLst>
            <a:ext uri="{FF2B5EF4-FFF2-40B4-BE49-F238E27FC236}">
              <a16:creationId xmlns:a16="http://schemas.microsoft.com/office/drawing/2014/main" id="{9D5D03F7-BE0C-454D-88F2-D176C690548F}"/>
            </a:ext>
          </a:extLst>
        </xdr:cNvPr>
        <xdr:cNvSpPr txBox="1"/>
      </xdr:nvSpPr>
      <xdr:spPr>
        <a:xfrm>
          <a:off x="2705744" y="13759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4842</xdr:rowOff>
    </xdr:from>
    <xdr:ext cx="405111" cy="259045"/>
    <xdr:sp macro="" textlink="">
      <xdr:nvSpPr>
        <xdr:cNvPr id="315" name="n_3aveValue【福祉施設】&#10;有形固定資産減価償却率">
          <a:extLst>
            <a:ext uri="{FF2B5EF4-FFF2-40B4-BE49-F238E27FC236}">
              <a16:creationId xmlns:a16="http://schemas.microsoft.com/office/drawing/2014/main" id="{97132232-462F-4CA4-B2FB-F34CD5FD8137}"/>
            </a:ext>
          </a:extLst>
        </xdr:cNvPr>
        <xdr:cNvSpPr txBox="1"/>
      </xdr:nvSpPr>
      <xdr:spPr>
        <a:xfrm>
          <a:off x="1816744" y="1372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23131</xdr:rowOff>
    </xdr:from>
    <xdr:ext cx="405111" cy="259045"/>
    <xdr:sp macro="" textlink="">
      <xdr:nvSpPr>
        <xdr:cNvPr id="316" name="n_4aveValue【福祉施設】&#10;有形固定資産減価償却率">
          <a:extLst>
            <a:ext uri="{FF2B5EF4-FFF2-40B4-BE49-F238E27FC236}">
              <a16:creationId xmlns:a16="http://schemas.microsoft.com/office/drawing/2014/main" id="{93DEC7F7-C655-4940-9EC6-7463DEC3D57C}"/>
            </a:ext>
          </a:extLst>
        </xdr:cNvPr>
        <xdr:cNvSpPr txBox="1"/>
      </xdr:nvSpPr>
      <xdr:spPr>
        <a:xfrm>
          <a:off x="927744" y="13567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34307</xdr:rowOff>
    </xdr:from>
    <xdr:ext cx="405111" cy="259045"/>
    <xdr:sp macro="" textlink="">
      <xdr:nvSpPr>
        <xdr:cNvPr id="317" name="n_1mainValue【福祉施設】&#10;有形固定資産減価償却率">
          <a:extLst>
            <a:ext uri="{FF2B5EF4-FFF2-40B4-BE49-F238E27FC236}">
              <a16:creationId xmlns:a16="http://schemas.microsoft.com/office/drawing/2014/main" id="{ABC3608D-3594-449C-A499-D032626DE0E6}"/>
            </a:ext>
          </a:extLst>
        </xdr:cNvPr>
        <xdr:cNvSpPr txBox="1"/>
      </xdr:nvSpPr>
      <xdr:spPr>
        <a:xfrm>
          <a:off x="3582044"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160038</xdr:rowOff>
    </xdr:from>
    <xdr:ext cx="405111" cy="259045"/>
    <xdr:sp macro="" textlink="">
      <xdr:nvSpPr>
        <xdr:cNvPr id="318" name="n_2mainValue【福祉施設】&#10;有形固定資産減価償却率">
          <a:extLst>
            <a:ext uri="{FF2B5EF4-FFF2-40B4-BE49-F238E27FC236}">
              <a16:creationId xmlns:a16="http://schemas.microsoft.com/office/drawing/2014/main" id="{61F02B92-964F-4019-A9D4-2130225220AA}"/>
            </a:ext>
          </a:extLst>
        </xdr:cNvPr>
        <xdr:cNvSpPr txBox="1"/>
      </xdr:nvSpPr>
      <xdr:spPr>
        <a:xfrm>
          <a:off x="2705744" y="14218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107459</xdr:rowOff>
    </xdr:from>
    <xdr:ext cx="405111" cy="259045"/>
    <xdr:sp macro="" textlink="">
      <xdr:nvSpPr>
        <xdr:cNvPr id="319" name="n_3mainValue【福祉施設】&#10;有形固定資産減価償却率">
          <a:extLst>
            <a:ext uri="{FF2B5EF4-FFF2-40B4-BE49-F238E27FC236}">
              <a16:creationId xmlns:a16="http://schemas.microsoft.com/office/drawing/2014/main" id="{F9F4ABF1-7171-4C58-BE12-0212C2A0D374}"/>
            </a:ext>
          </a:extLst>
        </xdr:cNvPr>
        <xdr:cNvSpPr txBox="1"/>
      </xdr:nvSpPr>
      <xdr:spPr>
        <a:xfrm>
          <a:off x="1816744" y="14166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50309</xdr:rowOff>
    </xdr:from>
    <xdr:ext cx="405111" cy="259045"/>
    <xdr:sp macro="" textlink="">
      <xdr:nvSpPr>
        <xdr:cNvPr id="320" name="n_4mainValue【福祉施設】&#10;有形固定資産減価償却率">
          <a:extLst>
            <a:ext uri="{FF2B5EF4-FFF2-40B4-BE49-F238E27FC236}">
              <a16:creationId xmlns:a16="http://schemas.microsoft.com/office/drawing/2014/main" id="{1E2913DD-CD0B-41A6-82C4-80EDE8B3F2EB}"/>
            </a:ext>
          </a:extLst>
        </xdr:cNvPr>
        <xdr:cNvSpPr txBox="1"/>
      </xdr:nvSpPr>
      <xdr:spPr>
        <a:xfrm>
          <a:off x="927744" y="14109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BE36A1FB-6DE6-4F59-B342-6E3E2051EDC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FE09EDEB-4620-423D-847F-D5122D425D9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DF2EB712-66D3-4AFF-8E3A-87478C4BABD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D4E24D21-D7AA-4FAE-BA9D-4566A1A1779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40E8BE2-54F4-41EA-B92D-B8968FD79ED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4DB58C65-024B-4BE1-8AA7-1826D14B1F7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9D274156-BD1C-4CF7-8B09-F90076E682B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812E8F0C-0FFD-471E-A61C-5388C115ED6B}"/>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BED9E264-1CE8-418F-B044-76F91777105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E61CF110-2F6F-4895-ADDB-FBC8C3620AE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162F6B15-D9D8-4B55-ADED-6F9429E7F30E}"/>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4CB04065-95BD-41CC-9EE5-21ACFA974577}"/>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0D5A762E-1EF7-4B9F-97B7-4286E8FDA6EE}"/>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4" name="テキスト ボックス 333">
          <a:extLst>
            <a:ext uri="{FF2B5EF4-FFF2-40B4-BE49-F238E27FC236}">
              <a16:creationId xmlns:a16="http://schemas.microsoft.com/office/drawing/2014/main" id="{826D62C1-4382-4962-AD5B-E78ACA257E02}"/>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05031BC8-05CB-4EE3-B78D-2EE69E7FCE4A}"/>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742321B3-DE42-4BB6-9B37-A50F97ED923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8A24F1CC-4AE2-4917-B07C-9591D7A7FB05}"/>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8" name="テキスト ボックス 337">
          <a:extLst>
            <a:ext uri="{FF2B5EF4-FFF2-40B4-BE49-F238E27FC236}">
              <a16:creationId xmlns:a16="http://schemas.microsoft.com/office/drawing/2014/main" id="{8F70E8A9-5FED-4EB0-BABD-2E0BD6E29BE3}"/>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C98B391F-D0F6-494D-9997-CA2DDB45D39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0" name="テキスト ボックス 339">
          <a:extLst>
            <a:ext uri="{FF2B5EF4-FFF2-40B4-BE49-F238E27FC236}">
              <a16:creationId xmlns:a16="http://schemas.microsoft.com/office/drawing/2014/main" id="{CF48A08B-5434-4139-A966-2AE9B2E61E6E}"/>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73957E61-00F2-4569-8867-72FC4081ED6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6B2DB1C6-5942-41EF-ADFE-02973B31B097}"/>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B4D9BA3B-3763-4E30-A43E-FF5B089A5E8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162306</xdr:rowOff>
    </xdr:from>
    <xdr:to>
      <xdr:col>54</xdr:col>
      <xdr:colOff>189865</xdr:colOff>
      <xdr:row>86</xdr:row>
      <xdr:rowOff>87630</xdr:rowOff>
    </xdr:to>
    <xdr:cxnSp macro="">
      <xdr:nvCxnSpPr>
        <xdr:cNvPr id="344" name="直線コネクタ 343">
          <a:extLst>
            <a:ext uri="{FF2B5EF4-FFF2-40B4-BE49-F238E27FC236}">
              <a16:creationId xmlns:a16="http://schemas.microsoft.com/office/drawing/2014/main" id="{E1CB0CF8-5D52-4DC8-8907-FBB716210BB0}"/>
            </a:ext>
          </a:extLst>
        </xdr:cNvPr>
        <xdr:cNvCxnSpPr/>
      </xdr:nvCxnSpPr>
      <xdr:spPr>
        <a:xfrm flipV="1">
          <a:off x="10476865" y="13535406"/>
          <a:ext cx="0" cy="129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91457</xdr:rowOff>
    </xdr:from>
    <xdr:ext cx="469744" cy="259045"/>
    <xdr:sp macro="" textlink="">
      <xdr:nvSpPr>
        <xdr:cNvPr id="345" name="【福祉施設】&#10;一人当たり面積最小値テキスト">
          <a:extLst>
            <a:ext uri="{FF2B5EF4-FFF2-40B4-BE49-F238E27FC236}">
              <a16:creationId xmlns:a16="http://schemas.microsoft.com/office/drawing/2014/main" id="{C71A3366-1012-4AAF-8516-70AD35576EBE}"/>
            </a:ext>
          </a:extLst>
        </xdr:cNvPr>
        <xdr:cNvSpPr txBox="1"/>
      </xdr:nvSpPr>
      <xdr:spPr>
        <a:xfrm>
          <a:off x="10515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87630</xdr:rowOff>
    </xdr:from>
    <xdr:to>
      <xdr:col>55</xdr:col>
      <xdr:colOff>88900</xdr:colOff>
      <xdr:row>86</xdr:row>
      <xdr:rowOff>87630</xdr:rowOff>
    </xdr:to>
    <xdr:cxnSp macro="">
      <xdr:nvCxnSpPr>
        <xdr:cNvPr id="346" name="直線コネクタ 345">
          <a:extLst>
            <a:ext uri="{FF2B5EF4-FFF2-40B4-BE49-F238E27FC236}">
              <a16:creationId xmlns:a16="http://schemas.microsoft.com/office/drawing/2014/main" id="{9DA0628C-4EB5-4E03-8416-6B1352B408D7}"/>
            </a:ext>
          </a:extLst>
        </xdr:cNvPr>
        <xdr:cNvCxnSpPr/>
      </xdr:nvCxnSpPr>
      <xdr:spPr>
        <a:xfrm>
          <a:off x="10388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108983</xdr:rowOff>
    </xdr:from>
    <xdr:ext cx="469744" cy="259045"/>
    <xdr:sp macro="" textlink="">
      <xdr:nvSpPr>
        <xdr:cNvPr id="347" name="【福祉施設】&#10;一人当たり面積最大値テキスト">
          <a:extLst>
            <a:ext uri="{FF2B5EF4-FFF2-40B4-BE49-F238E27FC236}">
              <a16:creationId xmlns:a16="http://schemas.microsoft.com/office/drawing/2014/main" id="{FFF876D0-6332-494D-B497-340E1A57674C}"/>
            </a:ext>
          </a:extLst>
        </xdr:cNvPr>
        <xdr:cNvSpPr txBox="1"/>
      </xdr:nvSpPr>
      <xdr:spPr>
        <a:xfrm>
          <a:off x="10515600" y="13310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162306</xdr:rowOff>
    </xdr:from>
    <xdr:to>
      <xdr:col>55</xdr:col>
      <xdr:colOff>88900</xdr:colOff>
      <xdr:row>78</xdr:row>
      <xdr:rowOff>162306</xdr:rowOff>
    </xdr:to>
    <xdr:cxnSp macro="">
      <xdr:nvCxnSpPr>
        <xdr:cNvPr id="348" name="直線コネクタ 347">
          <a:extLst>
            <a:ext uri="{FF2B5EF4-FFF2-40B4-BE49-F238E27FC236}">
              <a16:creationId xmlns:a16="http://schemas.microsoft.com/office/drawing/2014/main" id="{0E1C8E10-6579-4131-8AA7-D14208D64E33}"/>
            </a:ext>
          </a:extLst>
        </xdr:cNvPr>
        <xdr:cNvCxnSpPr/>
      </xdr:nvCxnSpPr>
      <xdr:spPr>
        <a:xfrm>
          <a:off x="10388600" y="13535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145051</xdr:rowOff>
    </xdr:from>
    <xdr:ext cx="469744" cy="259045"/>
    <xdr:sp macro="" textlink="">
      <xdr:nvSpPr>
        <xdr:cNvPr id="349" name="【福祉施設】&#10;一人当たり面積平均値テキスト">
          <a:extLst>
            <a:ext uri="{FF2B5EF4-FFF2-40B4-BE49-F238E27FC236}">
              <a16:creationId xmlns:a16="http://schemas.microsoft.com/office/drawing/2014/main" id="{E9C677E9-7663-4D3A-80DA-10972EF068FD}"/>
            </a:ext>
          </a:extLst>
        </xdr:cNvPr>
        <xdr:cNvSpPr txBox="1"/>
      </xdr:nvSpPr>
      <xdr:spPr>
        <a:xfrm>
          <a:off x="10515600" y="143754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122174</xdr:rowOff>
    </xdr:from>
    <xdr:to>
      <xdr:col>55</xdr:col>
      <xdr:colOff>50800</xdr:colOff>
      <xdr:row>85</xdr:row>
      <xdr:rowOff>52324</xdr:rowOff>
    </xdr:to>
    <xdr:sp macro="" textlink="">
      <xdr:nvSpPr>
        <xdr:cNvPr id="350" name="フローチャート: 判断 349">
          <a:extLst>
            <a:ext uri="{FF2B5EF4-FFF2-40B4-BE49-F238E27FC236}">
              <a16:creationId xmlns:a16="http://schemas.microsoft.com/office/drawing/2014/main" id="{81C780D8-5672-4ADB-B2B3-210E12A8942A}"/>
            </a:ext>
          </a:extLst>
        </xdr:cNvPr>
        <xdr:cNvSpPr/>
      </xdr:nvSpPr>
      <xdr:spPr>
        <a:xfrm>
          <a:off x="10426700" y="14523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141987</xdr:rowOff>
    </xdr:from>
    <xdr:to>
      <xdr:col>50</xdr:col>
      <xdr:colOff>165100</xdr:colOff>
      <xdr:row>85</xdr:row>
      <xdr:rowOff>72137</xdr:rowOff>
    </xdr:to>
    <xdr:sp macro="" textlink="">
      <xdr:nvSpPr>
        <xdr:cNvPr id="351" name="フローチャート: 判断 350">
          <a:extLst>
            <a:ext uri="{FF2B5EF4-FFF2-40B4-BE49-F238E27FC236}">
              <a16:creationId xmlns:a16="http://schemas.microsoft.com/office/drawing/2014/main" id="{7270DBEC-00D9-46FA-81F5-48B9CBF8A743}"/>
            </a:ext>
          </a:extLst>
        </xdr:cNvPr>
        <xdr:cNvSpPr/>
      </xdr:nvSpPr>
      <xdr:spPr>
        <a:xfrm>
          <a:off x="9588500" y="14543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146558</xdr:rowOff>
    </xdr:from>
    <xdr:to>
      <xdr:col>46</xdr:col>
      <xdr:colOff>38100</xdr:colOff>
      <xdr:row>85</xdr:row>
      <xdr:rowOff>76708</xdr:rowOff>
    </xdr:to>
    <xdr:sp macro="" textlink="">
      <xdr:nvSpPr>
        <xdr:cNvPr id="352" name="フローチャート: 判断 351">
          <a:extLst>
            <a:ext uri="{FF2B5EF4-FFF2-40B4-BE49-F238E27FC236}">
              <a16:creationId xmlns:a16="http://schemas.microsoft.com/office/drawing/2014/main" id="{DADACD35-D3E6-4889-9E07-3223DF60D968}"/>
            </a:ext>
          </a:extLst>
        </xdr:cNvPr>
        <xdr:cNvSpPr/>
      </xdr:nvSpPr>
      <xdr:spPr>
        <a:xfrm>
          <a:off x="8699500" y="1454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353" name="フローチャート: 判断 352">
          <a:extLst>
            <a:ext uri="{FF2B5EF4-FFF2-40B4-BE49-F238E27FC236}">
              <a16:creationId xmlns:a16="http://schemas.microsoft.com/office/drawing/2014/main" id="{6DF4DF40-0412-4B5D-B394-D1F54C119D78}"/>
            </a:ext>
          </a:extLst>
        </xdr:cNvPr>
        <xdr:cNvSpPr/>
      </xdr:nvSpPr>
      <xdr:spPr>
        <a:xfrm>
          <a:off x="7810500" y="1454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78739</xdr:rowOff>
    </xdr:from>
    <xdr:to>
      <xdr:col>36</xdr:col>
      <xdr:colOff>165100</xdr:colOff>
      <xdr:row>85</xdr:row>
      <xdr:rowOff>8889</xdr:rowOff>
    </xdr:to>
    <xdr:sp macro="" textlink="">
      <xdr:nvSpPr>
        <xdr:cNvPr id="354" name="フローチャート: 判断 353">
          <a:extLst>
            <a:ext uri="{FF2B5EF4-FFF2-40B4-BE49-F238E27FC236}">
              <a16:creationId xmlns:a16="http://schemas.microsoft.com/office/drawing/2014/main" id="{99F0BBA4-0845-4C3F-BBF9-49C756EF2BBF}"/>
            </a:ext>
          </a:extLst>
        </xdr:cNvPr>
        <xdr:cNvSpPr/>
      </xdr:nvSpPr>
      <xdr:spPr>
        <a:xfrm>
          <a:off x="6921500" y="1448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05F16DA-4B5F-4906-A573-D397C336679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79A32C6-071A-4014-992D-D2A9C16A8BF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784ABE9-1123-4325-A197-5A1D85567BA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AE0E4410-AD2F-4DC2-B2C1-CE2DC26B2CA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3700473-4B5C-4D7E-A3A6-08F249125B7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65787</xdr:rowOff>
    </xdr:from>
    <xdr:to>
      <xdr:col>55</xdr:col>
      <xdr:colOff>50800</xdr:colOff>
      <xdr:row>85</xdr:row>
      <xdr:rowOff>167387</xdr:rowOff>
    </xdr:to>
    <xdr:sp macro="" textlink="">
      <xdr:nvSpPr>
        <xdr:cNvPr id="360" name="楕円 359">
          <a:extLst>
            <a:ext uri="{FF2B5EF4-FFF2-40B4-BE49-F238E27FC236}">
              <a16:creationId xmlns:a16="http://schemas.microsoft.com/office/drawing/2014/main" id="{C59CB52E-7E17-4C43-A6B4-FC620D80C90A}"/>
            </a:ext>
          </a:extLst>
        </xdr:cNvPr>
        <xdr:cNvSpPr/>
      </xdr:nvSpPr>
      <xdr:spPr>
        <a:xfrm>
          <a:off x="10426700" y="14639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44214</xdr:rowOff>
    </xdr:from>
    <xdr:ext cx="469744" cy="259045"/>
    <xdr:sp macro="" textlink="">
      <xdr:nvSpPr>
        <xdr:cNvPr id="361" name="【福祉施設】&#10;一人当たり面積該当値テキスト">
          <a:extLst>
            <a:ext uri="{FF2B5EF4-FFF2-40B4-BE49-F238E27FC236}">
              <a16:creationId xmlns:a16="http://schemas.microsoft.com/office/drawing/2014/main" id="{50CB9201-57AD-4DBE-B2EE-BC4FED74A436}"/>
            </a:ext>
          </a:extLst>
        </xdr:cNvPr>
        <xdr:cNvSpPr txBox="1"/>
      </xdr:nvSpPr>
      <xdr:spPr>
        <a:xfrm>
          <a:off x="10515600" y="1461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69596</xdr:rowOff>
    </xdr:from>
    <xdr:to>
      <xdr:col>50</xdr:col>
      <xdr:colOff>165100</xdr:colOff>
      <xdr:row>85</xdr:row>
      <xdr:rowOff>171196</xdr:rowOff>
    </xdr:to>
    <xdr:sp macro="" textlink="">
      <xdr:nvSpPr>
        <xdr:cNvPr id="362" name="楕円 361">
          <a:extLst>
            <a:ext uri="{FF2B5EF4-FFF2-40B4-BE49-F238E27FC236}">
              <a16:creationId xmlns:a16="http://schemas.microsoft.com/office/drawing/2014/main" id="{2E4BA6F1-572A-4E06-9AE1-5F0555797E05}"/>
            </a:ext>
          </a:extLst>
        </xdr:cNvPr>
        <xdr:cNvSpPr/>
      </xdr:nvSpPr>
      <xdr:spPr>
        <a:xfrm>
          <a:off x="9588500" y="1464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116587</xdr:rowOff>
    </xdr:from>
    <xdr:to>
      <xdr:col>55</xdr:col>
      <xdr:colOff>0</xdr:colOff>
      <xdr:row>85</xdr:row>
      <xdr:rowOff>120396</xdr:rowOff>
    </xdr:to>
    <xdr:cxnSp macro="">
      <xdr:nvCxnSpPr>
        <xdr:cNvPr id="363" name="直線コネクタ 362">
          <a:extLst>
            <a:ext uri="{FF2B5EF4-FFF2-40B4-BE49-F238E27FC236}">
              <a16:creationId xmlns:a16="http://schemas.microsoft.com/office/drawing/2014/main" id="{B66F6DE0-E61C-4653-9764-8D177CFB2593}"/>
            </a:ext>
          </a:extLst>
        </xdr:cNvPr>
        <xdr:cNvCxnSpPr/>
      </xdr:nvCxnSpPr>
      <xdr:spPr>
        <a:xfrm flipV="1">
          <a:off x="9639300" y="14689837"/>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74168</xdr:rowOff>
    </xdr:from>
    <xdr:to>
      <xdr:col>46</xdr:col>
      <xdr:colOff>38100</xdr:colOff>
      <xdr:row>86</xdr:row>
      <xdr:rowOff>4318</xdr:rowOff>
    </xdr:to>
    <xdr:sp macro="" textlink="">
      <xdr:nvSpPr>
        <xdr:cNvPr id="364" name="楕円 363">
          <a:extLst>
            <a:ext uri="{FF2B5EF4-FFF2-40B4-BE49-F238E27FC236}">
              <a16:creationId xmlns:a16="http://schemas.microsoft.com/office/drawing/2014/main" id="{B1D1C75A-733A-48B5-BEB1-3938E4A3D788}"/>
            </a:ext>
          </a:extLst>
        </xdr:cNvPr>
        <xdr:cNvSpPr/>
      </xdr:nvSpPr>
      <xdr:spPr>
        <a:xfrm>
          <a:off x="8699500" y="1464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120396</xdr:rowOff>
    </xdr:from>
    <xdr:to>
      <xdr:col>50</xdr:col>
      <xdr:colOff>114300</xdr:colOff>
      <xdr:row>85</xdr:row>
      <xdr:rowOff>124968</xdr:rowOff>
    </xdr:to>
    <xdr:cxnSp macro="">
      <xdr:nvCxnSpPr>
        <xdr:cNvPr id="365" name="直線コネクタ 364">
          <a:extLst>
            <a:ext uri="{FF2B5EF4-FFF2-40B4-BE49-F238E27FC236}">
              <a16:creationId xmlns:a16="http://schemas.microsoft.com/office/drawing/2014/main" id="{D1A7DFF3-729B-4DBB-B5B7-AF60A2C92420}"/>
            </a:ext>
          </a:extLst>
        </xdr:cNvPr>
        <xdr:cNvCxnSpPr/>
      </xdr:nvCxnSpPr>
      <xdr:spPr>
        <a:xfrm flipV="1">
          <a:off x="8750300" y="1469364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76454</xdr:rowOff>
    </xdr:from>
    <xdr:to>
      <xdr:col>41</xdr:col>
      <xdr:colOff>101600</xdr:colOff>
      <xdr:row>86</xdr:row>
      <xdr:rowOff>6604</xdr:rowOff>
    </xdr:to>
    <xdr:sp macro="" textlink="">
      <xdr:nvSpPr>
        <xdr:cNvPr id="366" name="楕円 365">
          <a:extLst>
            <a:ext uri="{FF2B5EF4-FFF2-40B4-BE49-F238E27FC236}">
              <a16:creationId xmlns:a16="http://schemas.microsoft.com/office/drawing/2014/main" id="{386CFCC2-06E3-4F5D-819A-4B30A54F522F}"/>
            </a:ext>
          </a:extLst>
        </xdr:cNvPr>
        <xdr:cNvSpPr/>
      </xdr:nvSpPr>
      <xdr:spPr>
        <a:xfrm>
          <a:off x="7810500" y="1464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124968</xdr:rowOff>
    </xdr:from>
    <xdr:to>
      <xdr:col>45</xdr:col>
      <xdr:colOff>177800</xdr:colOff>
      <xdr:row>85</xdr:row>
      <xdr:rowOff>127254</xdr:rowOff>
    </xdr:to>
    <xdr:cxnSp macro="">
      <xdr:nvCxnSpPr>
        <xdr:cNvPr id="367" name="直線コネクタ 366">
          <a:extLst>
            <a:ext uri="{FF2B5EF4-FFF2-40B4-BE49-F238E27FC236}">
              <a16:creationId xmlns:a16="http://schemas.microsoft.com/office/drawing/2014/main" id="{63796DE2-4983-48DF-856B-A83412374A2F}"/>
            </a:ext>
          </a:extLst>
        </xdr:cNvPr>
        <xdr:cNvCxnSpPr/>
      </xdr:nvCxnSpPr>
      <xdr:spPr>
        <a:xfrm flipV="1">
          <a:off x="7861300" y="1469821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97028</xdr:rowOff>
    </xdr:from>
    <xdr:to>
      <xdr:col>36</xdr:col>
      <xdr:colOff>165100</xdr:colOff>
      <xdr:row>86</xdr:row>
      <xdr:rowOff>27178</xdr:rowOff>
    </xdr:to>
    <xdr:sp macro="" textlink="">
      <xdr:nvSpPr>
        <xdr:cNvPr id="368" name="楕円 367">
          <a:extLst>
            <a:ext uri="{FF2B5EF4-FFF2-40B4-BE49-F238E27FC236}">
              <a16:creationId xmlns:a16="http://schemas.microsoft.com/office/drawing/2014/main" id="{94F6CC7E-4F2E-4EDA-A817-ED56EFB10E0C}"/>
            </a:ext>
          </a:extLst>
        </xdr:cNvPr>
        <xdr:cNvSpPr/>
      </xdr:nvSpPr>
      <xdr:spPr>
        <a:xfrm>
          <a:off x="6921500" y="14670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127254</xdr:rowOff>
    </xdr:from>
    <xdr:to>
      <xdr:col>41</xdr:col>
      <xdr:colOff>50800</xdr:colOff>
      <xdr:row>85</xdr:row>
      <xdr:rowOff>147828</xdr:rowOff>
    </xdr:to>
    <xdr:cxnSp macro="">
      <xdr:nvCxnSpPr>
        <xdr:cNvPr id="369" name="直線コネクタ 368">
          <a:extLst>
            <a:ext uri="{FF2B5EF4-FFF2-40B4-BE49-F238E27FC236}">
              <a16:creationId xmlns:a16="http://schemas.microsoft.com/office/drawing/2014/main" id="{96776E67-3555-4F96-A1AC-B1AAEEC3029F}"/>
            </a:ext>
          </a:extLst>
        </xdr:cNvPr>
        <xdr:cNvCxnSpPr/>
      </xdr:nvCxnSpPr>
      <xdr:spPr>
        <a:xfrm flipV="1">
          <a:off x="6972300" y="14700504"/>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88664</xdr:rowOff>
    </xdr:from>
    <xdr:ext cx="469744" cy="259045"/>
    <xdr:sp macro="" textlink="">
      <xdr:nvSpPr>
        <xdr:cNvPr id="370" name="n_1aveValue【福祉施設】&#10;一人当たり面積">
          <a:extLst>
            <a:ext uri="{FF2B5EF4-FFF2-40B4-BE49-F238E27FC236}">
              <a16:creationId xmlns:a16="http://schemas.microsoft.com/office/drawing/2014/main" id="{C672CFC2-54BE-40E2-8C04-80C1B566B104}"/>
            </a:ext>
          </a:extLst>
        </xdr:cNvPr>
        <xdr:cNvSpPr txBox="1"/>
      </xdr:nvSpPr>
      <xdr:spPr>
        <a:xfrm>
          <a:off x="9391727" y="14319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93235</xdr:rowOff>
    </xdr:from>
    <xdr:ext cx="469744" cy="259045"/>
    <xdr:sp macro="" textlink="">
      <xdr:nvSpPr>
        <xdr:cNvPr id="371" name="n_2aveValue【福祉施設】&#10;一人当たり面積">
          <a:extLst>
            <a:ext uri="{FF2B5EF4-FFF2-40B4-BE49-F238E27FC236}">
              <a16:creationId xmlns:a16="http://schemas.microsoft.com/office/drawing/2014/main" id="{5502F06D-59DE-41F3-87DB-1E41E734F555}"/>
            </a:ext>
          </a:extLst>
        </xdr:cNvPr>
        <xdr:cNvSpPr txBox="1"/>
      </xdr:nvSpPr>
      <xdr:spPr>
        <a:xfrm>
          <a:off x="8515427" y="1432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87140</xdr:rowOff>
    </xdr:from>
    <xdr:ext cx="469744" cy="259045"/>
    <xdr:sp macro="" textlink="">
      <xdr:nvSpPr>
        <xdr:cNvPr id="372" name="n_3aveValue【福祉施設】&#10;一人当たり面積">
          <a:extLst>
            <a:ext uri="{FF2B5EF4-FFF2-40B4-BE49-F238E27FC236}">
              <a16:creationId xmlns:a16="http://schemas.microsoft.com/office/drawing/2014/main" id="{8E104825-C394-4833-B1A0-AE8708A2BB4E}"/>
            </a:ext>
          </a:extLst>
        </xdr:cNvPr>
        <xdr:cNvSpPr txBox="1"/>
      </xdr:nvSpPr>
      <xdr:spPr>
        <a:xfrm>
          <a:off x="7626427" y="14317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25416</xdr:rowOff>
    </xdr:from>
    <xdr:ext cx="469744" cy="259045"/>
    <xdr:sp macro="" textlink="">
      <xdr:nvSpPr>
        <xdr:cNvPr id="373" name="n_4aveValue【福祉施設】&#10;一人当たり面積">
          <a:extLst>
            <a:ext uri="{FF2B5EF4-FFF2-40B4-BE49-F238E27FC236}">
              <a16:creationId xmlns:a16="http://schemas.microsoft.com/office/drawing/2014/main" id="{BF9A5DDC-8455-4781-A14A-1389AF2AB69B}"/>
            </a:ext>
          </a:extLst>
        </xdr:cNvPr>
        <xdr:cNvSpPr txBox="1"/>
      </xdr:nvSpPr>
      <xdr:spPr>
        <a:xfrm>
          <a:off x="6737427" y="1425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162323</xdr:rowOff>
    </xdr:from>
    <xdr:ext cx="469744" cy="259045"/>
    <xdr:sp macro="" textlink="">
      <xdr:nvSpPr>
        <xdr:cNvPr id="374" name="n_1mainValue【福祉施設】&#10;一人当たり面積">
          <a:extLst>
            <a:ext uri="{FF2B5EF4-FFF2-40B4-BE49-F238E27FC236}">
              <a16:creationId xmlns:a16="http://schemas.microsoft.com/office/drawing/2014/main" id="{A92ED737-07B3-4006-A7C1-7E05359C292D}"/>
            </a:ext>
          </a:extLst>
        </xdr:cNvPr>
        <xdr:cNvSpPr txBox="1"/>
      </xdr:nvSpPr>
      <xdr:spPr>
        <a:xfrm>
          <a:off x="9391727" y="14735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166895</xdr:rowOff>
    </xdr:from>
    <xdr:ext cx="469744" cy="259045"/>
    <xdr:sp macro="" textlink="">
      <xdr:nvSpPr>
        <xdr:cNvPr id="375" name="n_2mainValue【福祉施設】&#10;一人当たり面積">
          <a:extLst>
            <a:ext uri="{FF2B5EF4-FFF2-40B4-BE49-F238E27FC236}">
              <a16:creationId xmlns:a16="http://schemas.microsoft.com/office/drawing/2014/main" id="{1A73CA43-B8BC-4C98-8DF0-C8EEEA3FD2BC}"/>
            </a:ext>
          </a:extLst>
        </xdr:cNvPr>
        <xdr:cNvSpPr txBox="1"/>
      </xdr:nvSpPr>
      <xdr:spPr>
        <a:xfrm>
          <a:off x="8515427" y="14740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169181</xdr:rowOff>
    </xdr:from>
    <xdr:ext cx="469744" cy="259045"/>
    <xdr:sp macro="" textlink="">
      <xdr:nvSpPr>
        <xdr:cNvPr id="376" name="n_3mainValue【福祉施設】&#10;一人当たり面積">
          <a:extLst>
            <a:ext uri="{FF2B5EF4-FFF2-40B4-BE49-F238E27FC236}">
              <a16:creationId xmlns:a16="http://schemas.microsoft.com/office/drawing/2014/main" id="{E4F22966-7D53-42AE-8750-2CAF60D0D086}"/>
            </a:ext>
          </a:extLst>
        </xdr:cNvPr>
        <xdr:cNvSpPr txBox="1"/>
      </xdr:nvSpPr>
      <xdr:spPr>
        <a:xfrm>
          <a:off x="7626427" y="1474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18305</xdr:rowOff>
    </xdr:from>
    <xdr:ext cx="469744" cy="259045"/>
    <xdr:sp macro="" textlink="">
      <xdr:nvSpPr>
        <xdr:cNvPr id="377" name="n_4mainValue【福祉施設】&#10;一人当たり面積">
          <a:extLst>
            <a:ext uri="{FF2B5EF4-FFF2-40B4-BE49-F238E27FC236}">
              <a16:creationId xmlns:a16="http://schemas.microsoft.com/office/drawing/2014/main" id="{17D16034-F676-41B1-AB75-9A218A7ABD13}"/>
            </a:ext>
          </a:extLst>
        </xdr:cNvPr>
        <xdr:cNvSpPr txBox="1"/>
      </xdr:nvSpPr>
      <xdr:spPr>
        <a:xfrm>
          <a:off x="6737427" y="14763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12983DC1-5012-4EEE-B842-DB07585FB23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38308790-0701-4780-BA25-ADE2A8894A2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68C85D28-920F-4605-8244-9C203134898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A9D3242F-D134-43E8-9289-3EAA1283EE7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A709BBE3-2226-4230-8B0B-49B1EE2DBF3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CEAF8B32-2A0A-4D87-9070-2790814239F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DE0EA02F-BD4C-4A85-B0C9-38DD9D3EF90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4B408821-8169-481C-8BE7-AA60C09FE945}"/>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0516A464-A197-43B3-B25F-791FAFE17069}"/>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CCF6E593-7185-456A-B6CE-644BCE212627}"/>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5DDD5907-F504-493B-8833-0E5DB12B3FA6}"/>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68B0C959-4824-4DBA-9A22-CB8224DF7AAF}"/>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6AD51611-20BA-44E3-B2D6-FCC8C120D027}"/>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DF880274-332B-48B4-9818-91335760DABA}"/>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C948A7D2-D0F7-4701-9960-F7BA451B02C5}"/>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D7A6FC34-8254-42A2-B0A1-3ED0A43490CE}"/>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817808D5-EA69-453B-B808-4C16D68159AB}"/>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4FA3EB79-FE6B-400E-AD56-08389125845F}"/>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6F49A6E7-5AFF-4ACF-9D4A-001892C4E7AB}"/>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96FF5BCE-CB31-4DAC-A53A-3842938D88B2}"/>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DB44C8AC-EF47-4699-BED1-A1175E7E2D4A}"/>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184422D0-9144-48A0-ACEA-D36842D3777F}"/>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C0A71CD8-996E-4E5B-A681-F35FCC771546}"/>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8FA78239-A9EF-4FED-B5B2-F88E6030EDA6}"/>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B3EEBA99-BB21-4269-B2F8-A121DA13E97A}"/>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50074</xdr:rowOff>
    </xdr:from>
    <xdr:to>
      <xdr:col>24</xdr:col>
      <xdr:colOff>62865</xdr:colOff>
      <xdr:row>108</xdr:row>
      <xdr:rowOff>156211</xdr:rowOff>
    </xdr:to>
    <xdr:cxnSp macro="">
      <xdr:nvCxnSpPr>
        <xdr:cNvPr id="403" name="直線コネクタ 402">
          <a:extLst>
            <a:ext uri="{FF2B5EF4-FFF2-40B4-BE49-F238E27FC236}">
              <a16:creationId xmlns:a16="http://schemas.microsoft.com/office/drawing/2014/main" id="{73EC5569-DFE3-4872-A943-53CAD7289458}"/>
            </a:ext>
          </a:extLst>
        </xdr:cNvPr>
        <xdr:cNvCxnSpPr/>
      </xdr:nvCxnSpPr>
      <xdr:spPr>
        <a:xfrm flipV="1">
          <a:off x="4634865" y="17195074"/>
          <a:ext cx="0" cy="14777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160038</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A340E24D-C0BC-4812-BA5D-97A2074C2475}"/>
            </a:ext>
          </a:extLst>
        </xdr:cNvPr>
        <xdr:cNvSpPr txBox="1"/>
      </xdr:nvSpPr>
      <xdr:spPr>
        <a:xfrm>
          <a:off x="4673600" y="18676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156211</xdr:rowOff>
    </xdr:from>
    <xdr:to>
      <xdr:col>24</xdr:col>
      <xdr:colOff>152400</xdr:colOff>
      <xdr:row>108</xdr:row>
      <xdr:rowOff>156211</xdr:rowOff>
    </xdr:to>
    <xdr:cxnSp macro="">
      <xdr:nvCxnSpPr>
        <xdr:cNvPr id="405" name="直線コネクタ 404">
          <a:extLst>
            <a:ext uri="{FF2B5EF4-FFF2-40B4-BE49-F238E27FC236}">
              <a16:creationId xmlns:a16="http://schemas.microsoft.com/office/drawing/2014/main" id="{8E406370-44E0-47DA-A3AE-92D2902313FB}"/>
            </a:ext>
          </a:extLst>
        </xdr:cNvPr>
        <xdr:cNvCxnSpPr/>
      </xdr:nvCxnSpPr>
      <xdr:spPr>
        <a:xfrm>
          <a:off x="4546600" y="18672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168201</xdr:rowOff>
    </xdr:from>
    <xdr:ext cx="340478" cy="259045"/>
    <xdr:sp macro="" textlink="">
      <xdr:nvSpPr>
        <xdr:cNvPr id="406" name="【市民会館】&#10;有形固定資産減価償却率最大値テキスト">
          <a:extLst>
            <a:ext uri="{FF2B5EF4-FFF2-40B4-BE49-F238E27FC236}">
              <a16:creationId xmlns:a16="http://schemas.microsoft.com/office/drawing/2014/main" id="{38B6B5C7-E336-4615-89C7-CD2EC6979475}"/>
            </a:ext>
          </a:extLst>
        </xdr:cNvPr>
        <xdr:cNvSpPr txBox="1"/>
      </xdr:nvSpPr>
      <xdr:spPr>
        <a:xfrm>
          <a:off x="4673600" y="1697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50074</xdr:rowOff>
    </xdr:from>
    <xdr:to>
      <xdr:col>24</xdr:col>
      <xdr:colOff>152400</xdr:colOff>
      <xdr:row>100</xdr:row>
      <xdr:rowOff>50074</xdr:rowOff>
    </xdr:to>
    <xdr:cxnSp macro="">
      <xdr:nvCxnSpPr>
        <xdr:cNvPr id="407" name="直線コネクタ 406">
          <a:extLst>
            <a:ext uri="{FF2B5EF4-FFF2-40B4-BE49-F238E27FC236}">
              <a16:creationId xmlns:a16="http://schemas.microsoft.com/office/drawing/2014/main" id="{3256A627-837C-42D7-A2D1-400B44644AA7}"/>
            </a:ext>
          </a:extLst>
        </xdr:cNvPr>
        <xdr:cNvCxnSpPr/>
      </xdr:nvCxnSpPr>
      <xdr:spPr>
        <a:xfrm>
          <a:off x="4546600" y="1719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145885</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CB9DF153-2DAA-476D-9809-8C3855891827}"/>
            </a:ext>
          </a:extLst>
        </xdr:cNvPr>
        <xdr:cNvSpPr txBox="1"/>
      </xdr:nvSpPr>
      <xdr:spPr>
        <a:xfrm>
          <a:off x="4673600" y="179766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167458</xdr:rowOff>
    </xdr:from>
    <xdr:to>
      <xdr:col>24</xdr:col>
      <xdr:colOff>114300</xdr:colOff>
      <xdr:row>105</xdr:row>
      <xdr:rowOff>97608</xdr:rowOff>
    </xdr:to>
    <xdr:sp macro="" textlink="">
      <xdr:nvSpPr>
        <xdr:cNvPr id="409" name="フローチャート: 判断 408">
          <a:extLst>
            <a:ext uri="{FF2B5EF4-FFF2-40B4-BE49-F238E27FC236}">
              <a16:creationId xmlns:a16="http://schemas.microsoft.com/office/drawing/2014/main" id="{B0C40E78-6FD6-46CD-90A8-CA08AE53846F}"/>
            </a:ext>
          </a:extLst>
        </xdr:cNvPr>
        <xdr:cNvSpPr/>
      </xdr:nvSpPr>
      <xdr:spPr>
        <a:xfrm>
          <a:off x="4584700" y="1799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133169</xdr:rowOff>
    </xdr:from>
    <xdr:to>
      <xdr:col>20</xdr:col>
      <xdr:colOff>38100</xdr:colOff>
      <xdr:row>105</xdr:row>
      <xdr:rowOff>63319</xdr:rowOff>
    </xdr:to>
    <xdr:sp macro="" textlink="">
      <xdr:nvSpPr>
        <xdr:cNvPr id="410" name="フローチャート: 判断 409">
          <a:extLst>
            <a:ext uri="{FF2B5EF4-FFF2-40B4-BE49-F238E27FC236}">
              <a16:creationId xmlns:a16="http://schemas.microsoft.com/office/drawing/2014/main" id="{AC1ED178-5374-4AE4-9416-D5D8F966A01D}"/>
            </a:ext>
          </a:extLst>
        </xdr:cNvPr>
        <xdr:cNvSpPr/>
      </xdr:nvSpPr>
      <xdr:spPr>
        <a:xfrm>
          <a:off x="3746500" y="1796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142966</xdr:rowOff>
    </xdr:from>
    <xdr:to>
      <xdr:col>15</xdr:col>
      <xdr:colOff>101600</xdr:colOff>
      <xdr:row>105</xdr:row>
      <xdr:rowOff>73116</xdr:rowOff>
    </xdr:to>
    <xdr:sp macro="" textlink="">
      <xdr:nvSpPr>
        <xdr:cNvPr id="411" name="フローチャート: 判断 410">
          <a:extLst>
            <a:ext uri="{FF2B5EF4-FFF2-40B4-BE49-F238E27FC236}">
              <a16:creationId xmlns:a16="http://schemas.microsoft.com/office/drawing/2014/main" id="{016EB7B1-5B28-4211-8CF3-EF269979621B}"/>
            </a:ext>
          </a:extLst>
        </xdr:cNvPr>
        <xdr:cNvSpPr/>
      </xdr:nvSpPr>
      <xdr:spPr>
        <a:xfrm>
          <a:off x="2857500" y="179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125005</xdr:rowOff>
    </xdr:from>
    <xdr:to>
      <xdr:col>10</xdr:col>
      <xdr:colOff>165100</xdr:colOff>
      <xdr:row>105</xdr:row>
      <xdr:rowOff>55155</xdr:rowOff>
    </xdr:to>
    <xdr:sp macro="" textlink="">
      <xdr:nvSpPr>
        <xdr:cNvPr id="412" name="フローチャート: 判断 411">
          <a:extLst>
            <a:ext uri="{FF2B5EF4-FFF2-40B4-BE49-F238E27FC236}">
              <a16:creationId xmlns:a16="http://schemas.microsoft.com/office/drawing/2014/main" id="{B60BBDD3-5BF1-402A-A6B4-92D124A3CF3A}"/>
            </a:ext>
          </a:extLst>
        </xdr:cNvPr>
        <xdr:cNvSpPr/>
      </xdr:nvSpPr>
      <xdr:spPr>
        <a:xfrm>
          <a:off x="1968500" y="17955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110308</xdr:rowOff>
    </xdr:from>
    <xdr:to>
      <xdr:col>6</xdr:col>
      <xdr:colOff>38100</xdr:colOff>
      <xdr:row>105</xdr:row>
      <xdr:rowOff>40458</xdr:rowOff>
    </xdr:to>
    <xdr:sp macro="" textlink="">
      <xdr:nvSpPr>
        <xdr:cNvPr id="413" name="フローチャート: 判断 412">
          <a:extLst>
            <a:ext uri="{FF2B5EF4-FFF2-40B4-BE49-F238E27FC236}">
              <a16:creationId xmlns:a16="http://schemas.microsoft.com/office/drawing/2014/main" id="{28565105-8F1C-4438-9357-133843610BCA}"/>
            </a:ext>
          </a:extLst>
        </xdr:cNvPr>
        <xdr:cNvSpPr/>
      </xdr:nvSpPr>
      <xdr:spPr>
        <a:xfrm>
          <a:off x="1079500" y="1794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CD463664-3BBF-4E0E-8915-A58535C1250E}"/>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CB13FF39-9F94-4546-943E-026BE6B24495}"/>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D9E47F6F-8784-4DED-A32B-095AFEAA37AF}"/>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512D0496-F2DA-46A5-95EB-3240814C068D}"/>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D7B1C8FB-11C3-4A9F-ABCB-E1AD69C8FBEB}"/>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77651</xdr:rowOff>
    </xdr:from>
    <xdr:to>
      <xdr:col>24</xdr:col>
      <xdr:colOff>114300</xdr:colOff>
      <xdr:row>105</xdr:row>
      <xdr:rowOff>7801</xdr:rowOff>
    </xdr:to>
    <xdr:sp macro="" textlink="">
      <xdr:nvSpPr>
        <xdr:cNvPr id="419" name="楕円 418">
          <a:extLst>
            <a:ext uri="{FF2B5EF4-FFF2-40B4-BE49-F238E27FC236}">
              <a16:creationId xmlns:a16="http://schemas.microsoft.com/office/drawing/2014/main" id="{3808021A-149F-4866-911F-C1F4F9021EEC}"/>
            </a:ext>
          </a:extLst>
        </xdr:cNvPr>
        <xdr:cNvSpPr/>
      </xdr:nvSpPr>
      <xdr:spPr>
        <a:xfrm>
          <a:off x="4584700" y="1790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100528</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9A117163-17C6-455C-8E59-421DD55F03A7}"/>
            </a:ext>
          </a:extLst>
        </xdr:cNvPr>
        <xdr:cNvSpPr txBox="1"/>
      </xdr:nvSpPr>
      <xdr:spPr>
        <a:xfrm>
          <a:off x="4673600" y="17759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44994</xdr:rowOff>
    </xdr:from>
    <xdr:to>
      <xdr:col>20</xdr:col>
      <xdr:colOff>38100</xdr:colOff>
      <xdr:row>104</xdr:row>
      <xdr:rowOff>146594</xdr:rowOff>
    </xdr:to>
    <xdr:sp macro="" textlink="">
      <xdr:nvSpPr>
        <xdr:cNvPr id="421" name="楕円 420">
          <a:extLst>
            <a:ext uri="{FF2B5EF4-FFF2-40B4-BE49-F238E27FC236}">
              <a16:creationId xmlns:a16="http://schemas.microsoft.com/office/drawing/2014/main" id="{FE624D86-5D59-4472-82DD-708F0DF5B881}"/>
            </a:ext>
          </a:extLst>
        </xdr:cNvPr>
        <xdr:cNvSpPr/>
      </xdr:nvSpPr>
      <xdr:spPr>
        <a:xfrm>
          <a:off x="3746500" y="1787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95794</xdr:rowOff>
    </xdr:from>
    <xdr:to>
      <xdr:col>24</xdr:col>
      <xdr:colOff>63500</xdr:colOff>
      <xdr:row>104</xdr:row>
      <xdr:rowOff>128451</xdr:rowOff>
    </xdr:to>
    <xdr:cxnSp macro="">
      <xdr:nvCxnSpPr>
        <xdr:cNvPr id="422" name="直線コネクタ 421">
          <a:extLst>
            <a:ext uri="{FF2B5EF4-FFF2-40B4-BE49-F238E27FC236}">
              <a16:creationId xmlns:a16="http://schemas.microsoft.com/office/drawing/2014/main" id="{844BCD0E-5485-4674-9B33-8D31609755AF}"/>
            </a:ext>
          </a:extLst>
        </xdr:cNvPr>
        <xdr:cNvCxnSpPr/>
      </xdr:nvCxnSpPr>
      <xdr:spPr>
        <a:xfrm>
          <a:off x="3797300" y="17926594"/>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10705</xdr:rowOff>
    </xdr:from>
    <xdr:to>
      <xdr:col>15</xdr:col>
      <xdr:colOff>101600</xdr:colOff>
      <xdr:row>104</xdr:row>
      <xdr:rowOff>112305</xdr:rowOff>
    </xdr:to>
    <xdr:sp macro="" textlink="">
      <xdr:nvSpPr>
        <xdr:cNvPr id="423" name="楕円 422">
          <a:extLst>
            <a:ext uri="{FF2B5EF4-FFF2-40B4-BE49-F238E27FC236}">
              <a16:creationId xmlns:a16="http://schemas.microsoft.com/office/drawing/2014/main" id="{63FFF458-9833-4483-ABA9-E4A57DC6FA21}"/>
            </a:ext>
          </a:extLst>
        </xdr:cNvPr>
        <xdr:cNvSpPr/>
      </xdr:nvSpPr>
      <xdr:spPr>
        <a:xfrm>
          <a:off x="2857500" y="1784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61505</xdr:rowOff>
    </xdr:from>
    <xdr:to>
      <xdr:col>19</xdr:col>
      <xdr:colOff>177800</xdr:colOff>
      <xdr:row>104</xdr:row>
      <xdr:rowOff>95794</xdr:rowOff>
    </xdr:to>
    <xdr:cxnSp macro="">
      <xdr:nvCxnSpPr>
        <xdr:cNvPr id="424" name="直線コネクタ 423">
          <a:extLst>
            <a:ext uri="{FF2B5EF4-FFF2-40B4-BE49-F238E27FC236}">
              <a16:creationId xmlns:a16="http://schemas.microsoft.com/office/drawing/2014/main" id="{0EBC4643-650F-4E8D-9ED1-13C578157854}"/>
            </a:ext>
          </a:extLst>
        </xdr:cNvPr>
        <xdr:cNvCxnSpPr/>
      </xdr:nvCxnSpPr>
      <xdr:spPr>
        <a:xfrm>
          <a:off x="2908300" y="17892305"/>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149498</xdr:rowOff>
    </xdr:from>
    <xdr:to>
      <xdr:col>10</xdr:col>
      <xdr:colOff>165100</xdr:colOff>
      <xdr:row>104</xdr:row>
      <xdr:rowOff>79648</xdr:rowOff>
    </xdr:to>
    <xdr:sp macro="" textlink="">
      <xdr:nvSpPr>
        <xdr:cNvPr id="425" name="楕円 424">
          <a:extLst>
            <a:ext uri="{FF2B5EF4-FFF2-40B4-BE49-F238E27FC236}">
              <a16:creationId xmlns:a16="http://schemas.microsoft.com/office/drawing/2014/main" id="{6C1D8B24-EA05-4890-87A9-081748046190}"/>
            </a:ext>
          </a:extLst>
        </xdr:cNvPr>
        <xdr:cNvSpPr/>
      </xdr:nvSpPr>
      <xdr:spPr>
        <a:xfrm>
          <a:off x="1968500" y="1780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28848</xdr:rowOff>
    </xdr:from>
    <xdr:to>
      <xdr:col>15</xdr:col>
      <xdr:colOff>50800</xdr:colOff>
      <xdr:row>104</xdr:row>
      <xdr:rowOff>61505</xdr:rowOff>
    </xdr:to>
    <xdr:cxnSp macro="">
      <xdr:nvCxnSpPr>
        <xdr:cNvPr id="426" name="直線コネクタ 425">
          <a:extLst>
            <a:ext uri="{FF2B5EF4-FFF2-40B4-BE49-F238E27FC236}">
              <a16:creationId xmlns:a16="http://schemas.microsoft.com/office/drawing/2014/main" id="{57F7AAC1-AE48-4E3A-8636-7FE98C45337C}"/>
            </a:ext>
          </a:extLst>
        </xdr:cNvPr>
        <xdr:cNvCxnSpPr/>
      </xdr:nvCxnSpPr>
      <xdr:spPr>
        <a:xfrm>
          <a:off x="2019300" y="1785964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126637</xdr:rowOff>
    </xdr:from>
    <xdr:to>
      <xdr:col>6</xdr:col>
      <xdr:colOff>38100</xdr:colOff>
      <xdr:row>104</xdr:row>
      <xdr:rowOff>56787</xdr:rowOff>
    </xdr:to>
    <xdr:sp macro="" textlink="">
      <xdr:nvSpPr>
        <xdr:cNvPr id="427" name="楕円 426">
          <a:extLst>
            <a:ext uri="{FF2B5EF4-FFF2-40B4-BE49-F238E27FC236}">
              <a16:creationId xmlns:a16="http://schemas.microsoft.com/office/drawing/2014/main" id="{E0D683F6-A0BD-4E82-972D-EEB3F1124665}"/>
            </a:ext>
          </a:extLst>
        </xdr:cNvPr>
        <xdr:cNvSpPr/>
      </xdr:nvSpPr>
      <xdr:spPr>
        <a:xfrm>
          <a:off x="1079500" y="1778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5987</xdr:rowOff>
    </xdr:from>
    <xdr:to>
      <xdr:col>10</xdr:col>
      <xdr:colOff>114300</xdr:colOff>
      <xdr:row>104</xdr:row>
      <xdr:rowOff>28848</xdr:rowOff>
    </xdr:to>
    <xdr:cxnSp macro="">
      <xdr:nvCxnSpPr>
        <xdr:cNvPr id="428" name="直線コネクタ 427">
          <a:extLst>
            <a:ext uri="{FF2B5EF4-FFF2-40B4-BE49-F238E27FC236}">
              <a16:creationId xmlns:a16="http://schemas.microsoft.com/office/drawing/2014/main" id="{18902A5F-CA7D-4CB7-A817-48F037A3694E}"/>
            </a:ext>
          </a:extLst>
        </xdr:cNvPr>
        <xdr:cNvCxnSpPr/>
      </xdr:nvCxnSpPr>
      <xdr:spPr>
        <a:xfrm>
          <a:off x="1130300" y="17836787"/>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54446</xdr:rowOff>
    </xdr:from>
    <xdr:ext cx="405111" cy="259045"/>
    <xdr:sp macro="" textlink="">
      <xdr:nvSpPr>
        <xdr:cNvPr id="429" name="n_1aveValue【市民会館】&#10;有形固定資産減価償却率">
          <a:extLst>
            <a:ext uri="{FF2B5EF4-FFF2-40B4-BE49-F238E27FC236}">
              <a16:creationId xmlns:a16="http://schemas.microsoft.com/office/drawing/2014/main" id="{CC5D9D22-9C69-41A0-A4E2-1BBB72C0F973}"/>
            </a:ext>
          </a:extLst>
        </xdr:cNvPr>
        <xdr:cNvSpPr txBox="1"/>
      </xdr:nvSpPr>
      <xdr:spPr>
        <a:xfrm>
          <a:off x="3582044" y="1805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64243</xdr:rowOff>
    </xdr:from>
    <xdr:ext cx="405111" cy="259045"/>
    <xdr:sp macro="" textlink="">
      <xdr:nvSpPr>
        <xdr:cNvPr id="430" name="n_2aveValue【市民会館】&#10;有形固定資産減価償却率">
          <a:extLst>
            <a:ext uri="{FF2B5EF4-FFF2-40B4-BE49-F238E27FC236}">
              <a16:creationId xmlns:a16="http://schemas.microsoft.com/office/drawing/2014/main" id="{F405EE10-69D8-4D59-BC7C-9A9DF52E30E6}"/>
            </a:ext>
          </a:extLst>
        </xdr:cNvPr>
        <xdr:cNvSpPr txBox="1"/>
      </xdr:nvSpPr>
      <xdr:spPr>
        <a:xfrm>
          <a:off x="2705744" y="1806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46282</xdr:rowOff>
    </xdr:from>
    <xdr:ext cx="405111" cy="259045"/>
    <xdr:sp macro="" textlink="">
      <xdr:nvSpPr>
        <xdr:cNvPr id="431" name="n_3aveValue【市民会館】&#10;有形固定資産減価償却率">
          <a:extLst>
            <a:ext uri="{FF2B5EF4-FFF2-40B4-BE49-F238E27FC236}">
              <a16:creationId xmlns:a16="http://schemas.microsoft.com/office/drawing/2014/main" id="{CB72982F-C2BA-4EAE-BA0B-8653ADEFD024}"/>
            </a:ext>
          </a:extLst>
        </xdr:cNvPr>
        <xdr:cNvSpPr txBox="1"/>
      </xdr:nvSpPr>
      <xdr:spPr>
        <a:xfrm>
          <a:off x="1816744" y="1804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31585</xdr:rowOff>
    </xdr:from>
    <xdr:ext cx="405111" cy="259045"/>
    <xdr:sp macro="" textlink="">
      <xdr:nvSpPr>
        <xdr:cNvPr id="432" name="n_4aveValue【市民会館】&#10;有形固定資産減価償却率">
          <a:extLst>
            <a:ext uri="{FF2B5EF4-FFF2-40B4-BE49-F238E27FC236}">
              <a16:creationId xmlns:a16="http://schemas.microsoft.com/office/drawing/2014/main" id="{7D4656E3-46A4-48AA-B296-16AE04C65803}"/>
            </a:ext>
          </a:extLst>
        </xdr:cNvPr>
        <xdr:cNvSpPr txBox="1"/>
      </xdr:nvSpPr>
      <xdr:spPr>
        <a:xfrm>
          <a:off x="927744" y="18033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163121</xdr:rowOff>
    </xdr:from>
    <xdr:ext cx="405111" cy="259045"/>
    <xdr:sp macro="" textlink="">
      <xdr:nvSpPr>
        <xdr:cNvPr id="433" name="n_1mainValue【市民会館】&#10;有形固定資産減価償却率">
          <a:extLst>
            <a:ext uri="{FF2B5EF4-FFF2-40B4-BE49-F238E27FC236}">
              <a16:creationId xmlns:a16="http://schemas.microsoft.com/office/drawing/2014/main" id="{5C1583FC-79CD-40EF-A97F-9FFF27ECBD32}"/>
            </a:ext>
          </a:extLst>
        </xdr:cNvPr>
        <xdr:cNvSpPr txBox="1"/>
      </xdr:nvSpPr>
      <xdr:spPr>
        <a:xfrm>
          <a:off x="3582044" y="1765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128832</xdr:rowOff>
    </xdr:from>
    <xdr:ext cx="405111" cy="259045"/>
    <xdr:sp macro="" textlink="">
      <xdr:nvSpPr>
        <xdr:cNvPr id="434" name="n_2mainValue【市民会館】&#10;有形固定資産減価償却率">
          <a:extLst>
            <a:ext uri="{FF2B5EF4-FFF2-40B4-BE49-F238E27FC236}">
              <a16:creationId xmlns:a16="http://schemas.microsoft.com/office/drawing/2014/main" id="{35695CBE-9AB9-44CF-95C3-F03404216C60}"/>
            </a:ext>
          </a:extLst>
        </xdr:cNvPr>
        <xdr:cNvSpPr txBox="1"/>
      </xdr:nvSpPr>
      <xdr:spPr>
        <a:xfrm>
          <a:off x="2705744" y="1761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96175</xdr:rowOff>
    </xdr:from>
    <xdr:ext cx="405111" cy="259045"/>
    <xdr:sp macro="" textlink="">
      <xdr:nvSpPr>
        <xdr:cNvPr id="435" name="n_3mainValue【市民会館】&#10;有形固定資産減価償却率">
          <a:extLst>
            <a:ext uri="{FF2B5EF4-FFF2-40B4-BE49-F238E27FC236}">
              <a16:creationId xmlns:a16="http://schemas.microsoft.com/office/drawing/2014/main" id="{A102D972-3397-443B-A2B8-4E5E268C2738}"/>
            </a:ext>
          </a:extLst>
        </xdr:cNvPr>
        <xdr:cNvSpPr txBox="1"/>
      </xdr:nvSpPr>
      <xdr:spPr>
        <a:xfrm>
          <a:off x="1816744" y="17584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73314</xdr:rowOff>
    </xdr:from>
    <xdr:ext cx="405111" cy="259045"/>
    <xdr:sp macro="" textlink="">
      <xdr:nvSpPr>
        <xdr:cNvPr id="436" name="n_4mainValue【市民会館】&#10;有形固定資産減価償却率">
          <a:extLst>
            <a:ext uri="{FF2B5EF4-FFF2-40B4-BE49-F238E27FC236}">
              <a16:creationId xmlns:a16="http://schemas.microsoft.com/office/drawing/2014/main" id="{82F1C6AA-654A-40FC-92BB-324712932528}"/>
            </a:ext>
          </a:extLst>
        </xdr:cNvPr>
        <xdr:cNvSpPr txBox="1"/>
      </xdr:nvSpPr>
      <xdr:spPr>
        <a:xfrm>
          <a:off x="927744" y="1756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A247663A-E3F4-4E15-A7C7-E9A416CFBC7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6C84F005-F03D-457A-A9D6-688D00443C8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0CE40DE4-E251-480E-8EEC-B05370A0523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97D18296-5ACA-4E53-9FB7-ED66DE8A3C2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FD589854-2533-4E4C-8307-ADADBDCA715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BD573865-EBAE-4F32-B67C-4818548A1D5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C20188C7-2F80-4196-8843-D072345093D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09C5846B-F8E6-4469-96E4-3097B2B4FA76}"/>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A27927AA-AF36-4E7F-AF74-15AA8E498F61}"/>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00DD715D-A014-41DC-8126-6D927A5DFE52}"/>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7" name="直線コネクタ 446">
          <a:extLst>
            <a:ext uri="{FF2B5EF4-FFF2-40B4-BE49-F238E27FC236}">
              <a16:creationId xmlns:a16="http://schemas.microsoft.com/office/drawing/2014/main" id="{7D6E160B-2F3A-4EBD-9BC4-F78DB23E8EBD}"/>
            </a:ext>
          </a:extLst>
        </xdr:cNvPr>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8" name="テキスト ボックス 447">
          <a:extLst>
            <a:ext uri="{FF2B5EF4-FFF2-40B4-BE49-F238E27FC236}">
              <a16:creationId xmlns:a16="http://schemas.microsoft.com/office/drawing/2014/main" id="{252A0E62-F64E-44B6-A5C6-880CE82843E2}"/>
            </a:ext>
          </a:extLst>
        </xdr:cNvPr>
        <xdr:cNvSpPr txBox="1"/>
      </xdr:nvSpPr>
      <xdr:spPr>
        <a:xfrm>
          <a:off x="6136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BBFE9D35-7B50-4FEA-BB9B-8D839763327C}"/>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B5B47D7B-A8E7-4039-ABFC-D39EF01D8965}"/>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51" name="直線コネクタ 450">
          <a:extLst>
            <a:ext uri="{FF2B5EF4-FFF2-40B4-BE49-F238E27FC236}">
              <a16:creationId xmlns:a16="http://schemas.microsoft.com/office/drawing/2014/main" id="{BE561969-4D67-4839-A18F-FDBC352E3B53}"/>
            </a:ext>
          </a:extLst>
        </xdr:cNvPr>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52" name="テキスト ボックス 451">
          <a:extLst>
            <a:ext uri="{FF2B5EF4-FFF2-40B4-BE49-F238E27FC236}">
              <a16:creationId xmlns:a16="http://schemas.microsoft.com/office/drawing/2014/main" id="{7284C7C3-ECEE-4A2C-94EF-2882656BE351}"/>
            </a:ext>
          </a:extLst>
        </xdr:cNvPr>
        <xdr:cNvSpPr txBox="1"/>
      </xdr:nvSpPr>
      <xdr:spPr>
        <a:xfrm>
          <a:off x="6136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9C59FD7C-23EB-445A-BBFB-F6E74E112096}"/>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5FF23CF6-C0DB-47B0-B56A-EBD353DC93C5}"/>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841F0618-FA29-40A5-9BEB-77C1F2C21EE3}"/>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111633</xdr:rowOff>
    </xdr:from>
    <xdr:to>
      <xdr:col>54</xdr:col>
      <xdr:colOff>189865</xdr:colOff>
      <xdr:row>107</xdr:row>
      <xdr:rowOff>106490</xdr:rowOff>
    </xdr:to>
    <xdr:cxnSp macro="">
      <xdr:nvCxnSpPr>
        <xdr:cNvPr id="456" name="直線コネクタ 455">
          <a:extLst>
            <a:ext uri="{FF2B5EF4-FFF2-40B4-BE49-F238E27FC236}">
              <a16:creationId xmlns:a16="http://schemas.microsoft.com/office/drawing/2014/main" id="{90AA5BC2-109C-491F-90F3-B8BDAD8434B8}"/>
            </a:ext>
          </a:extLst>
        </xdr:cNvPr>
        <xdr:cNvCxnSpPr/>
      </xdr:nvCxnSpPr>
      <xdr:spPr>
        <a:xfrm flipV="1">
          <a:off x="10476865" y="17256633"/>
          <a:ext cx="0" cy="11950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110317</xdr:rowOff>
    </xdr:from>
    <xdr:ext cx="469744" cy="259045"/>
    <xdr:sp macro="" textlink="">
      <xdr:nvSpPr>
        <xdr:cNvPr id="457" name="【市民会館】&#10;一人当たり面積最小値テキスト">
          <a:extLst>
            <a:ext uri="{FF2B5EF4-FFF2-40B4-BE49-F238E27FC236}">
              <a16:creationId xmlns:a16="http://schemas.microsoft.com/office/drawing/2014/main" id="{A9E1AD42-9E15-412D-99C3-4DBD558DD280}"/>
            </a:ext>
          </a:extLst>
        </xdr:cNvPr>
        <xdr:cNvSpPr txBox="1"/>
      </xdr:nvSpPr>
      <xdr:spPr>
        <a:xfrm>
          <a:off x="10515600" y="1845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106490</xdr:rowOff>
    </xdr:from>
    <xdr:to>
      <xdr:col>55</xdr:col>
      <xdr:colOff>88900</xdr:colOff>
      <xdr:row>107</xdr:row>
      <xdr:rowOff>106490</xdr:rowOff>
    </xdr:to>
    <xdr:cxnSp macro="">
      <xdr:nvCxnSpPr>
        <xdr:cNvPr id="458" name="直線コネクタ 457">
          <a:extLst>
            <a:ext uri="{FF2B5EF4-FFF2-40B4-BE49-F238E27FC236}">
              <a16:creationId xmlns:a16="http://schemas.microsoft.com/office/drawing/2014/main" id="{171B7B46-F409-4216-B9F2-EEBD5EC288A4}"/>
            </a:ext>
          </a:extLst>
        </xdr:cNvPr>
        <xdr:cNvCxnSpPr/>
      </xdr:nvCxnSpPr>
      <xdr:spPr>
        <a:xfrm>
          <a:off x="10388600" y="184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58310</xdr:rowOff>
    </xdr:from>
    <xdr:ext cx="469744" cy="259045"/>
    <xdr:sp macro="" textlink="">
      <xdr:nvSpPr>
        <xdr:cNvPr id="459" name="【市民会館】&#10;一人当たり面積最大値テキスト">
          <a:extLst>
            <a:ext uri="{FF2B5EF4-FFF2-40B4-BE49-F238E27FC236}">
              <a16:creationId xmlns:a16="http://schemas.microsoft.com/office/drawing/2014/main" id="{3CD4CBB0-5794-48B6-B3F1-DF35CBC564EA}"/>
            </a:ext>
          </a:extLst>
        </xdr:cNvPr>
        <xdr:cNvSpPr txBox="1"/>
      </xdr:nvSpPr>
      <xdr:spPr>
        <a:xfrm>
          <a:off x="10515600" y="17031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111633</xdr:rowOff>
    </xdr:from>
    <xdr:to>
      <xdr:col>55</xdr:col>
      <xdr:colOff>88900</xdr:colOff>
      <xdr:row>100</xdr:row>
      <xdr:rowOff>111633</xdr:rowOff>
    </xdr:to>
    <xdr:cxnSp macro="">
      <xdr:nvCxnSpPr>
        <xdr:cNvPr id="460" name="直線コネクタ 459">
          <a:extLst>
            <a:ext uri="{FF2B5EF4-FFF2-40B4-BE49-F238E27FC236}">
              <a16:creationId xmlns:a16="http://schemas.microsoft.com/office/drawing/2014/main" id="{28791FD4-ABC1-4502-88BF-51DE216011F6}"/>
            </a:ext>
          </a:extLst>
        </xdr:cNvPr>
        <xdr:cNvCxnSpPr/>
      </xdr:nvCxnSpPr>
      <xdr:spPr>
        <a:xfrm>
          <a:off x="10388600" y="17256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20274</xdr:rowOff>
    </xdr:from>
    <xdr:ext cx="469744" cy="259045"/>
    <xdr:sp macro="" textlink="">
      <xdr:nvSpPr>
        <xdr:cNvPr id="461" name="【市民会館】&#10;一人当たり面積平均値テキスト">
          <a:extLst>
            <a:ext uri="{FF2B5EF4-FFF2-40B4-BE49-F238E27FC236}">
              <a16:creationId xmlns:a16="http://schemas.microsoft.com/office/drawing/2014/main" id="{F93DE3A5-2AA9-4D3A-8745-7B0AC0C5DF7D}"/>
            </a:ext>
          </a:extLst>
        </xdr:cNvPr>
        <xdr:cNvSpPr txBox="1"/>
      </xdr:nvSpPr>
      <xdr:spPr>
        <a:xfrm>
          <a:off x="10515600" y="180225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168847</xdr:rowOff>
    </xdr:from>
    <xdr:to>
      <xdr:col>55</xdr:col>
      <xdr:colOff>50800</xdr:colOff>
      <xdr:row>106</xdr:row>
      <xdr:rowOff>98997</xdr:rowOff>
    </xdr:to>
    <xdr:sp macro="" textlink="">
      <xdr:nvSpPr>
        <xdr:cNvPr id="462" name="フローチャート: 判断 461">
          <a:extLst>
            <a:ext uri="{FF2B5EF4-FFF2-40B4-BE49-F238E27FC236}">
              <a16:creationId xmlns:a16="http://schemas.microsoft.com/office/drawing/2014/main" id="{CA5C1FBF-959C-4556-A07B-36798652A7ED}"/>
            </a:ext>
          </a:extLst>
        </xdr:cNvPr>
        <xdr:cNvSpPr/>
      </xdr:nvSpPr>
      <xdr:spPr>
        <a:xfrm>
          <a:off x="10426700" y="1817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825</xdr:rowOff>
    </xdr:from>
    <xdr:to>
      <xdr:col>50</xdr:col>
      <xdr:colOff>165100</xdr:colOff>
      <xdr:row>106</xdr:row>
      <xdr:rowOff>102425</xdr:rowOff>
    </xdr:to>
    <xdr:sp macro="" textlink="">
      <xdr:nvSpPr>
        <xdr:cNvPr id="463" name="フローチャート: 判断 462">
          <a:extLst>
            <a:ext uri="{FF2B5EF4-FFF2-40B4-BE49-F238E27FC236}">
              <a16:creationId xmlns:a16="http://schemas.microsoft.com/office/drawing/2014/main" id="{AFCBC799-80BD-4F23-A091-14878F920797}"/>
            </a:ext>
          </a:extLst>
        </xdr:cNvPr>
        <xdr:cNvSpPr/>
      </xdr:nvSpPr>
      <xdr:spPr>
        <a:xfrm>
          <a:off x="9588500" y="1817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164275</xdr:rowOff>
    </xdr:from>
    <xdr:to>
      <xdr:col>46</xdr:col>
      <xdr:colOff>38100</xdr:colOff>
      <xdr:row>106</xdr:row>
      <xdr:rowOff>94425</xdr:rowOff>
    </xdr:to>
    <xdr:sp macro="" textlink="">
      <xdr:nvSpPr>
        <xdr:cNvPr id="464" name="フローチャート: 判断 463">
          <a:extLst>
            <a:ext uri="{FF2B5EF4-FFF2-40B4-BE49-F238E27FC236}">
              <a16:creationId xmlns:a16="http://schemas.microsoft.com/office/drawing/2014/main" id="{B798D8CB-B893-4AD6-B7EF-6E1F907EE00E}"/>
            </a:ext>
          </a:extLst>
        </xdr:cNvPr>
        <xdr:cNvSpPr/>
      </xdr:nvSpPr>
      <xdr:spPr>
        <a:xfrm>
          <a:off x="8699500" y="18166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161989</xdr:rowOff>
    </xdr:from>
    <xdr:to>
      <xdr:col>41</xdr:col>
      <xdr:colOff>101600</xdr:colOff>
      <xdr:row>106</xdr:row>
      <xdr:rowOff>92139</xdr:rowOff>
    </xdr:to>
    <xdr:sp macro="" textlink="">
      <xdr:nvSpPr>
        <xdr:cNvPr id="465" name="フローチャート: 判断 464">
          <a:extLst>
            <a:ext uri="{FF2B5EF4-FFF2-40B4-BE49-F238E27FC236}">
              <a16:creationId xmlns:a16="http://schemas.microsoft.com/office/drawing/2014/main" id="{0CA9A483-5A2D-4D89-B5D7-1E2CC4FDE3B8}"/>
            </a:ext>
          </a:extLst>
        </xdr:cNvPr>
        <xdr:cNvSpPr/>
      </xdr:nvSpPr>
      <xdr:spPr>
        <a:xfrm>
          <a:off x="7810500" y="18164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32258</xdr:rowOff>
    </xdr:from>
    <xdr:to>
      <xdr:col>36</xdr:col>
      <xdr:colOff>165100</xdr:colOff>
      <xdr:row>106</xdr:row>
      <xdr:rowOff>133858</xdr:rowOff>
    </xdr:to>
    <xdr:sp macro="" textlink="">
      <xdr:nvSpPr>
        <xdr:cNvPr id="466" name="フローチャート: 判断 465">
          <a:extLst>
            <a:ext uri="{FF2B5EF4-FFF2-40B4-BE49-F238E27FC236}">
              <a16:creationId xmlns:a16="http://schemas.microsoft.com/office/drawing/2014/main" id="{5AA3906D-BB7F-458E-9484-08556DCB2B72}"/>
            </a:ext>
          </a:extLst>
        </xdr:cNvPr>
        <xdr:cNvSpPr/>
      </xdr:nvSpPr>
      <xdr:spPr>
        <a:xfrm>
          <a:off x="6921500" y="18205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BC9AF887-999D-4E38-92F1-B96F8C5F2125}"/>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806E1FD7-8EAE-4890-AE56-C48E4181790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6A292A45-51E3-49D7-BD47-48FD5EDD51CC}"/>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BBF0E6A0-23AE-4F34-8C65-64DDE95962BE}"/>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E4ECF60C-5ECC-4AE6-9AD0-A5CA6D334D38}"/>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87694</xdr:rowOff>
    </xdr:from>
    <xdr:to>
      <xdr:col>55</xdr:col>
      <xdr:colOff>50800</xdr:colOff>
      <xdr:row>107</xdr:row>
      <xdr:rowOff>17844</xdr:rowOff>
    </xdr:to>
    <xdr:sp macro="" textlink="">
      <xdr:nvSpPr>
        <xdr:cNvPr id="472" name="楕円 471">
          <a:extLst>
            <a:ext uri="{FF2B5EF4-FFF2-40B4-BE49-F238E27FC236}">
              <a16:creationId xmlns:a16="http://schemas.microsoft.com/office/drawing/2014/main" id="{22060844-0A41-408F-A8E4-DBD3D8BAE0C1}"/>
            </a:ext>
          </a:extLst>
        </xdr:cNvPr>
        <xdr:cNvSpPr/>
      </xdr:nvSpPr>
      <xdr:spPr>
        <a:xfrm>
          <a:off x="10426700" y="18261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66121</xdr:rowOff>
    </xdr:from>
    <xdr:ext cx="469744" cy="259045"/>
    <xdr:sp macro="" textlink="">
      <xdr:nvSpPr>
        <xdr:cNvPr id="473" name="【市民会館】&#10;一人当たり面積該当値テキスト">
          <a:extLst>
            <a:ext uri="{FF2B5EF4-FFF2-40B4-BE49-F238E27FC236}">
              <a16:creationId xmlns:a16="http://schemas.microsoft.com/office/drawing/2014/main" id="{94EB83A7-141A-4118-BB6C-F4117A933567}"/>
            </a:ext>
          </a:extLst>
        </xdr:cNvPr>
        <xdr:cNvSpPr txBox="1"/>
      </xdr:nvSpPr>
      <xdr:spPr>
        <a:xfrm>
          <a:off x="10515600" y="18239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91694</xdr:rowOff>
    </xdr:from>
    <xdr:to>
      <xdr:col>50</xdr:col>
      <xdr:colOff>165100</xdr:colOff>
      <xdr:row>107</xdr:row>
      <xdr:rowOff>21844</xdr:rowOff>
    </xdr:to>
    <xdr:sp macro="" textlink="">
      <xdr:nvSpPr>
        <xdr:cNvPr id="474" name="楕円 473">
          <a:extLst>
            <a:ext uri="{FF2B5EF4-FFF2-40B4-BE49-F238E27FC236}">
              <a16:creationId xmlns:a16="http://schemas.microsoft.com/office/drawing/2014/main" id="{98265A54-836E-466C-A1C5-388C24F17363}"/>
            </a:ext>
          </a:extLst>
        </xdr:cNvPr>
        <xdr:cNvSpPr/>
      </xdr:nvSpPr>
      <xdr:spPr>
        <a:xfrm>
          <a:off x="9588500" y="1826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138494</xdr:rowOff>
    </xdr:from>
    <xdr:to>
      <xdr:col>55</xdr:col>
      <xdr:colOff>0</xdr:colOff>
      <xdr:row>106</xdr:row>
      <xdr:rowOff>142494</xdr:rowOff>
    </xdr:to>
    <xdr:cxnSp macro="">
      <xdr:nvCxnSpPr>
        <xdr:cNvPr id="475" name="直線コネクタ 474">
          <a:extLst>
            <a:ext uri="{FF2B5EF4-FFF2-40B4-BE49-F238E27FC236}">
              <a16:creationId xmlns:a16="http://schemas.microsoft.com/office/drawing/2014/main" id="{73D14676-78CC-484E-BF5B-A1B7502A303D}"/>
            </a:ext>
          </a:extLst>
        </xdr:cNvPr>
        <xdr:cNvCxnSpPr/>
      </xdr:nvCxnSpPr>
      <xdr:spPr>
        <a:xfrm flipV="1">
          <a:off x="9639300" y="18312194"/>
          <a:ext cx="8382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96265</xdr:rowOff>
    </xdr:from>
    <xdr:to>
      <xdr:col>46</xdr:col>
      <xdr:colOff>38100</xdr:colOff>
      <xdr:row>107</xdr:row>
      <xdr:rowOff>26415</xdr:rowOff>
    </xdr:to>
    <xdr:sp macro="" textlink="">
      <xdr:nvSpPr>
        <xdr:cNvPr id="476" name="楕円 475">
          <a:extLst>
            <a:ext uri="{FF2B5EF4-FFF2-40B4-BE49-F238E27FC236}">
              <a16:creationId xmlns:a16="http://schemas.microsoft.com/office/drawing/2014/main" id="{B1249883-F1EB-414C-8329-0480309B9EB1}"/>
            </a:ext>
          </a:extLst>
        </xdr:cNvPr>
        <xdr:cNvSpPr/>
      </xdr:nvSpPr>
      <xdr:spPr>
        <a:xfrm>
          <a:off x="8699500" y="1826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142494</xdr:rowOff>
    </xdr:from>
    <xdr:to>
      <xdr:col>50</xdr:col>
      <xdr:colOff>114300</xdr:colOff>
      <xdr:row>106</xdr:row>
      <xdr:rowOff>147065</xdr:rowOff>
    </xdr:to>
    <xdr:cxnSp macro="">
      <xdr:nvCxnSpPr>
        <xdr:cNvPr id="477" name="直線コネクタ 476">
          <a:extLst>
            <a:ext uri="{FF2B5EF4-FFF2-40B4-BE49-F238E27FC236}">
              <a16:creationId xmlns:a16="http://schemas.microsoft.com/office/drawing/2014/main" id="{471E56DD-748F-4342-B653-F8BD7C9D1825}"/>
            </a:ext>
          </a:extLst>
        </xdr:cNvPr>
        <xdr:cNvCxnSpPr/>
      </xdr:nvCxnSpPr>
      <xdr:spPr>
        <a:xfrm flipV="1">
          <a:off x="8750300" y="18316194"/>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98552</xdr:rowOff>
    </xdr:from>
    <xdr:to>
      <xdr:col>41</xdr:col>
      <xdr:colOff>101600</xdr:colOff>
      <xdr:row>107</xdr:row>
      <xdr:rowOff>28702</xdr:rowOff>
    </xdr:to>
    <xdr:sp macro="" textlink="">
      <xdr:nvSpPr>
        <xdr:cNvPr id="478" name="楕円 477">
          <a:extLst>
            <a:ext uri="{FF2B5EF4-FFF2-40B4-BE49-F238E27FC236}">
              <a16:creationId xmlns:a16="http://schemas.microsoft.com/office/drawing/2014/main" id="{27F755B6-52A3-4553-848A-EAE4CF242D23}"/>
            </a:ext>
          </a:extLst>
        </xdr:cNvPr>
        <xdr:cNvSpPr/>
      </xdr:nvSpPr>
      <xdr:spPr>
        <a:xfrm>
          <a:off x="7810500" y="1827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147065</xdr:rowOff>
    </xdr:from>
    <xdr:to>
      <xdr:col>45</xdr:col>
      <xdr:colOff>177800</xdr:colOff>
      <xdr:row>106</xdr:row>
      <xdr:rowOff>149352</xdr:rowOff>
    </xdr:to>
    <xdr:cxnSp macro="">
      <xdr:nvCxnSpPr>
        <xdr:cNvPr id="479" name="直線コネクタ 478">
          <a:extLst>
            <a:ext uri="{FF2B5EF4-FFF2-40B4-BE49-F238E27FC236}">
              <a16:creationId xmlns:a16="http://schemas.microsoft.com/office/drawing/2014/main" id="{F4FE42E9-3917-4A2C-A810-9610E9D40DD3}"/>
            </a:ext>
          </a:extLst>
        </xdr:cNvPr>
        <xdr:cNvCxnSpPr/>
      </xdr:nvCxnSpPr>
      <xdr:spPr>
        <a:xfrm flipV="1">
          <a:off x="7861300" y="18320765"/>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102552</xdr:rowOff>
    </xdr:from>
    <xdr:to>
      <xdr:col>36</xdr:col>
      <xdr:colOff>165100</xdr:colOff>
      <xdr:row>107</xdr:row>
      <xdr:rowOff>32702</xdr:rowOff>
    </xdr:to>
    <xdr:sp macro="" textlink="">
      <xdr:nvSpPr>
        <xdr:cNvPr id="480" name="楕円 479">
          <a:extLst>
            <a:ext uri="{FF2B5EF4-FFF2-40B4-BE49-F238E27FC236}">
              <a16:creationId xmlns:a16="http://schemas.microsoft.com/office/drawing/2014/main" id="{0AB67980-BC16-4ED3-A1C9-E3C584093654}"/>
            </a:ext>
          </a:extLst>
        </xdr:cNvPr>
        <xdr:cNvSpPr/>
      </xdr:nvSpPr>
      <xdr:spPr>
        <a:xfrm>
          <a:off x="6921500" y="1827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149352</xdr:rowOff>
    </xdr:from>
    <xdr:to>
      <xdr:col>41</xdr:col>
      <xdr:colOff>50800</xdr:colOff>
      <xdr:row>106</xdr:row>
      <xdr:rowOff>153352</xdr:rowOff>
    </xdr:to>
    <xdr:cxnSp macro="">
      <xdr:nvCxnSpPr>
        <xdr:cNvPr id="481" name="直線コネクタ 480">
          <a:extLst>
            <a:ext uri="{FF2B5EF4-FFF2-40B4-BE49-F238E27FC236}">
              <a16:creationId xmlns:a16="http://schemas.microsoft.com/office/drawing/2014/main" id="{0DCECE82-A7E3-4C33-96EA-F32514D03F6A}"/>
            </a:ext>
          </a:extLst>
        </xdr:cNvPr>
        <xdr:cNvCxnSpPr/>
      </xdr:nvCxnSpPr>
      <xdr:spPr>
        <a:xfrm flipV="1">
          <a:off x="6972300" y="18323052"/>
          <a:ext cx="8890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118952</xdr:rowOff>
    </xdr:from>
    <xdr:ext cx="469744" cy="259045"/>
    <xdr:sp macro="" textlink="">
      <xdr:nvSpPr>
        <xdr:cNvPr id="482" name="n_1aveValue【市民会館】&#10;一人当たり面積">
          <a:extLst>
            <a:ext uri="{FF2B5EF4-FFF2-40B4-BE49-F238E27FC236}">
              <a16:creationId xmlns:a16="http://schemas.microsoft.com/office/drawing/2014/main" id="{45AA3E5C-99C0-467D-9731-7D2DC221E9B7}"/>
            </a:ext>
          </a:extLst>
        </xdr:cNvPr>
        <xdr:cNvSpPr txBox="1"/>
      </xdr:nvSpPr>
      <xdr:spPr>
        <a:xfrm>
          <a:off x="9391727" y="17949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110952</xdr:rowOff>
    </xdr:from>
    <xdr:ext cx="469744" cy="259045"/>
    <xdr:sp macro="" textlink="">
      <xdr:nvSpPr>
        <xdr:cNvPr id="483" name="n_2aveValue【市民会館】&#10;一人当たり面積">
          <a:extLst>
            <a:ext uri="{FF2B5EF4-FFF2-40B4-BE49-F238E27FC236}">
              <a16:creationId xmlns:a16="http://schemas.microsoft.com/office/drawing/2014/main" id="{E870BD42-5D1C-4B30-8140-AAD08D8B28AD}"/>
            </a:ext>
          </a:extLst>
        </xdr:cNvPr>
        <xdr:cNvSpPr txBox="1"/>
      </xdr:nvSpPr>
      <xdr:spPr>
        <a:xfrm>
          <a:off x="8515427" y="17941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108666</xdr:rowOff>
    </xdr:from>
    <xdr:ext cx="469744" cy="259045"/>
    <xdr:sp macro="" textlink="">
      <xdr:nvSpPr>
        <xdr:cNvPr id="484" name="n_3aveValue【市民会館】&#10;一人当たり面積">
          <a:extLst>
            <a:ext uri="{FF2B5EF4-FFF2-40B4-BE49-F238E27FC236}">
              <a16:creationId xmlns:a16="http://schemas.microsoft.com/office/drawing/2014/main" id="{1E35B765-3FF8-4EF5-B3A1-E5408FFC598E}"/>
            </a:ext>
          </a:extLst>
        </xdr:cNvPr>
        <xdr:cNvSpPr txBox="1"/>
      </xdr:nvSpPr>
      <xdr:spPr>
        <a:xfrm>
          <a:off x="7626427" y="1793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150385</xdr:rowOff>
    </xdr:from>
    <xdr:ext cx="469744" cy="259045"/>
    <xdr:sp macro="" textlink="">
      <xdr:nvSpPr>
        <xdr:cNvPr id="485" name="n_4aveValue【市民会館】&#10;一人当たり面積">
          <a:extLst>
            <a:ext uri="{FF2B5EF4-FFF2-40B4-BE49-F238E27FC236}">
              <a16:creationId xmlns:a16="http://schemas.microsoft.com/office/drawing/2014/main" id="{BF7953B6-6751-4B62-964C-29BD8397BAFC}"/>
            </a:ext>
          </a:extLst>
        </xdr:cNvPr>
        <xdr:cNvSpPr txBox="1"/>
      </xdr:nvSpPr>
      <xdr:spPr>
        <a:xfrm>
          <a:off x="6737427" y="1798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12971</xdr:rowOff>
    </xdr:from>
    <xdr:ext cx="469744" cy="259045"/>
    <xdr:sp macro="" textlink="">
      <xdr:nvSpPr>
        <xdr:cNvPr id="486" name="n_1mainValue【市民会館】&#10;一人当たり面積">
          <a:extLst>
            <a:ext uri="{FF2B5EF4-FFF2-40B4-BE49-F238E27FC236}">
              <a16:creationId xmlns:a16="http://schemas.microsoft.com/office/drawing/2014/main" id="{B062A17E-DB47-4B3A-ADCC-EFF4E40C86EC}"/>
            </a:ext>
          </a:extLst>
        </xdr:cNvPr>
        <xdr:cNvSpPr txBox="1"/>
      </xdr:nvSpPr>
      <xdr:spPr>
        <a:xfrm>
          <a:off x="9391727" y="1835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17542</xdr:rowOff>
    </xdr:from>
    <xdr:ext cx="469744" cy="259045"/>
    <xdr:sp macro="" textlink="">
      <xdr:nvSpPr>
        <xdr:cNvPr id="487" name="n_2mainValue【市民会館】&#10;一人当たり面積">
          <a:extLst>
            <a:ext uri="{FF2B5EF4-FFF2-40B4-BE49-F238E27FC236}">
              <a16:creationId xmlns:a16="http://schemas.microsoft.com/office/drawing/2014/main" id="{2107C3B8-5082-4D72-99D2-76F2205BDE08}"/>
            </a:ext>
          </a:extLst>
        </xdr:cNvPr>
        <xdr:cNvSpPr txBox="1"/>
      </xdr:nvSpPr>
      <xdr:spPr>
        <a:xfrm>
          <a:off x="8515427" y="18362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19829</xdr:rowOff>
    </xdr:from>
    <xdr:ext cx="469744" cy="259045"/>
    <xdr:sp macro="" textlink="">
      <xdr:nvSpPr>
        <xdr:cNvPr id="488" name="n_3mainValue【市民会館】&#10;一人当たり面積">
          <a:extLst>
            <a:ext uri="{FF2B5EF4-FFF2-40B4-BE49-F238E27FC236}">
              <a16:creationId xmlns:a16="http://schemas.microsoft.com/office/drawing/2014/main" id="{7875D0DE-A49F-4E08-A3B5-F1B3D90C9A5F}"/>
            </a:ext>
          </a:extLst>
        </xdr:cNvPr>
        <xdr:cNvSpPr txBox="1"/>
      </xdr:nvSpPr>
      <xdr:spPr>
        <a:xfrm>
          <a:off x="7626427" y="1836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23829</xdr:rowOff>
    </xdr:from>
    <xdr:ext cx="469744" cy="259045"/>
    <xdr:sp macro="" textlink="">
      <xdr:nvSpPr>
        <xdr:cNvPr id="489" name="n_4mainValue【市民会館】&#10;一人当たり面積">
          <a:extLst>
            <a:ext uri="{FF2B5EF4-FFF2-40B4-BE49-F238E27FC236}">
              <a16:creationId xmlns:a16="http://schemas.microsoft.com/office/drawing/2014/main" id="{FE3FE2AE-855A-457E-9BA2-9242E474DDBA}"/>
            </a:ext>
          </a:extLst>
        </xdr:cNvPr>
        <xdr:cNvSpPr txBox="1"/>
      </xdr:nvSpPr>
      <xdr:spPr>
        <a:xfrm>
          <a:off x="6737427" y="1836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11C9FEC3-7DDE-4470-938C-A1E3789A589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FC6A6542-EB84-415D-B89A-E4B1BA616BD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FD0ECD66-08F1-4BD6-B1A9-70C37C5DFB1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098BF441-C5E0-4244-B0FE-878BEC3FD94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53A39214-F0B5-45E5-A9F4-8F0E0052DAC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7F001872-5346-432D-9BA3-D1B1AA04E2A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0482ED31-E74E-4340-835A-259074AF37D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1FDDBC8F-EBE0-4F40-B34F-CD57BE583754}"/>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98" name="正方形/長方形 497">
          <a:extLst>
            <a:ext uri="{FF2B5EF4-FFF2-40B4-BE49-F238E27FC236}">
              <a16:creationId xmlns:a16="http://schemas.microsoft.com/office/drawing/2014/main" id="{D3B346C6-FDD1-4B24-BE51-D6C8FC62152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99" name="正方形/長方形 498">
          <a:extLst>
            <a:ext uri="{FF2B5EF4-FFF2-40B4-BE49-F238E27FC236}">
              <a16:creationId xmlns:a16="http://schemas.microsoft.com/office/drawing/2014/main" id="{8B4AFD88-50BC-464E-948C-E3285CD6E43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0" name="正方形/長方形 499">
          <a:extLst>
            <a:ext uri="{FF2B5EF4-FFF2-40B4-BE49-F238E27FC236}">
              <a16:creationId xmlns:a16="http://schemas.microsoft.com/office/drawing/2014/main" id="{B53E4A78-C395-4E52-80A2-140198BD900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1" name="正方形/長方形 500">
          <a:extLst>
            <a:ext uri="{FF2B5EF4-FFF2-40B4-BE49-F238E27FC236}">
              <a16:creationId xmlns:a16="http://schemas.microsoft.com/office/drawing/2014/main" id="{A3899E53-834F-4F44-8C78-00CFB15C2DB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2" name="正方形/長方形 501">
          <a:extLst>
            <a:ext uri="{FF2B5EF4-FFF2-40B4-BE49-F238E27FC236}">
              <a16:creationId xmlns:a16="http://schemas.microsoft.com/office/drawing/2014/main" id="{F06FABF2-81E5-4D4C-BB80-CE0FFD0AB67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3" name="正方形/長方形 502">
          <a:extLst>
            <a:ext uri="{FF2B5EF4-FFF2-40B4-BE49-F238E27FC236}">
              <a16:creationId xmlns:a16="http://schemas.microsoft.com/office/drawing/2014/main" id="{63C3234F-A7FC-47D8-86F7-3B0301AAA4F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4" name="正方形/長方形 503">
          <a:extLst>
            <a:ext uri="{FF2B5EF4-FFF2-40B4-BE49-F238E27FC236}">
              <a16:creationId xmlns:a16="http://schemas.microsoft.com/office/drawing/2014/main" id="{9A16B8ED-8DD1-44EF-9710-BE9180E10CB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5" name="正方形/長方形 504">
          <a:extLst>
            <a:ext uri="{FF2B5EF4-FFF2-40B4-BE49-F238E27FC236}">
              <a16:creationId xmlns:a16="http://schemas.microsoft.com/office/drawing/2014/main" id="{D6D62FAD-184D-4055-9FA8-20705F3366EF}"/>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24A41931-9D17-4849-B680-0A3A440AB79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E8C8E5BB-CE97-4462-A22F-FCF71831EED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C643D796-B509-4321-8B6A-96A1A093A89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8D52AFA8-BFC5-4C90-87C1-B6D1135524C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EE32D84C-6DC3-49C6-90EC-91C0FD138AE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F5F8A8E6-A7F8-4B96-BDB5-62EA7C8DF43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A172A300-AD11-4B0A-8C46-9373AD2E000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12729A54-2155-440D-8E1D-A505CA05F0FC}"/>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4" name="正方形/長方形 513">
          <a:extLst>
            <a:ext uri="{FF2B5EF4-FFF2-40B4-BE49-F238E27FC236}">
              <a16:creationId xmlns:a16="http://schemas.microsoft.com/office/drawing/2014/main" id="{A061AB75-F97F-4CB2-B6F0-BCBE87A1194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5" name="正方形/長方形 514">
          <a:extLst>
            <a:ext uri="{FF2B5EF4-FFF2-40B4-BE49-F238E27FC236}">
              <a16:creationId xmlns:a16="http://schemas.microsoft.com/office/drawing/2014/main" id="{09DC2CB6-23EF-4E5E-86CD-B3886304B1B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6" name="正方形/長方形 515">
          <a:extLst>
            <a:ext uri="{FF2B5EF4-FFF2-40B4-BE49-F238E27FC236}">
              <a16:creationId xmlns:a16="http://schemas.microsoft.com/office/drawing/2014/main" id="{0F9C083C-B8F1-49B6-8278-B22E310DB8D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17" name="正方形/長方形 516">
          <a:extLst>
            <a:ext uri="{FF2B5EF4-FFF2-40B4-BE49-F238E27FC236}">
              <a16:creationId xmlns:a16="http://schemas.microsoft.com/office/drawing/2014/main" id="{2BAF1C83-26A4-475A-8267-708BDEA4CC1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18" name="正方形/長方形 517">
          <a:extLst>
            <a:ext uri="{FF2B5EF4-FFF2-40B4-BE49-F238E27FC236}">
              <a16:creationId xmlns:a16="http://schemas.microsoft.com/office/drawing/2014/main" id="{60BF18BC-4EAE-4B5D-A15A-F8E06499012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19" name="正方形/長方形 518">
          <a:extLst>
            <a:ext uri="{FF2B5EF4-FFF2-40B4-BE49-F238E27FC236}">
              <a16:creationId xmlns:a16="http://schemas.microsoft.com/office/drawing/2014/main" id="{03449045-3FA4-460E-9109-6AEE0458A6A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0" name="正方形/長方形 519">
          <a:extLst>
            <a:ext uri="{FF2B5EF4-FFF2-40B4-BE49-F238E27FC236}">
              <a16:creationId xmlns:a16="http://schemas.microsoft.com/office/drawing/2014/main" id="{873EAC5F-07AF-4D9D-90E5-9479D3E9D00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1" name="正方形/長方形 520">
          <a:extLst>
            <a:ext uri="{FF2B5EF4-FFF2-40B4-BE49-F238E27FC236}">
              <a16:creationId xmlns:a16="http://schemas.microsoft.com/office/drawing/2014/main" id="{4858266E-8082-4950-AF92-10D933976483}"/>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2" name="正方形/長方形 521">
          <a:extLst>
            <a:ext uri="{FF2B5EF4-FFF2-40B4-BE49-F238E27FC236}">
              <a16:creationId xmlns:a16="http://schemas.microsoft.com/office/drawing/2014/main" id="{A23B3B40-0844-40FC-939F-DE7913C2590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3" name="正方形/長方形 522">
          <a:extLst>
            <a:ext uri="{FF2B5EF4-FFF2-40B4-BE49-F238E27FC236}">
              <a16:creationId xmlns:a16="http://schemas.microsoft.com/office/drawing/2014/main" id="{811F636D-3CEC-4C63-B134-5C44AC70ED7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4" name="正方形/長方形 523">
          <a:extLst>
            <a:ext uri="{FF2B5EF4-FFF2-40B4-BE49-F238E27FC236}">
              <a16:creationId xmlns:a16="http://schemas.microsoft.com/office/drawing/2014/main" id="{3D580BFC-5DA7-46D4-917A-BA257CA14D3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5" name="正方形/長方形 524">
          <a:extLst>
            <a:ext uri="{FF2B5EF4-FFF2-40B4-BE49-F238E27FC236}">
              <a16:creationId xmlns:a16="http://schemas.microsoft.com/office/drawing/2014/main" id="{B9F4C0DF-422A-49E2-849C-2A8D89D1978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6" name="正方形/長方形 525">
          <a:extLst>
            <a:ext uri="{FF2B5EF4-FFF2-40B4-BE49-F238E27FC236}">
              <a16:creationId xmlns:a16="http://schemas.microsoft.com/office/drawing/2014/main" id="{FA14A43D-296C-4909-B8A5-5EBB7DAC51D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7" name="正方形/長方形 526">
          <a:extLst>
            <a:ext uri="{FF2B5EF4-FFF2-40B4-BE49-F238E27FC236}">
              <a16:creationId xmlns:a16="http://schemas.microsoft.com/office/drawing/2014/main" id="{1F7D2193-6F26-42A1-8ED0-7668639E2F8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8" name="正方形/長方形 527">
          <a:extLst>
            <a:ext uri="{FF2B5EF4-FFF2-40B4-BE49-F238E27FC236}">
              <a16:creationId xmlns:a16="http://schemas.microsoft.com/office/drawing/2014/main" id="{EA4C7881-70C2-4456-8B73-F4BF9B187C3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9" name="正方形/長方形 528">
          <a:extLst>
            <a:ext uri="{FF2B5EF4-FFF2-40B4-BE49-F238E27FC236}">
              <a16:creationId xmlns:a16="http://schemas.microsoft.com/office/drawing/2014/main" id="{7A06EB60-7373-403B-8DC2-D47201E0EC58}"/>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0" name="テキスト ボックス 529">
          <a:extLst>
            <a:ext uri="{FF2B5EF4-FFF2-40B4-BE49-F238E27FC236}">
              <a16:creationId xmlns:a16="http://schemas.microsoft.com/office/drawing/2014/main" id="{12965174-CEF7-4A84-BE9C-24CD71F9BB63}"/>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1" name="直線コネクタ 530">
          <a:extLst>
            <a:ext uri="{FF2B5EF4-FFF2-40B4-BE49-F238E27FC236}">
              <a16:creationId xmlns:a16="http://schemas.microsoft.com/office/drawing/2014/main" id="{15C11365-04ED-4660-9177-79F575DB16C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2" name="テキスト ボックス 531">
          <a:extLst>
            <a:ext uri="{FF2B5EF4-FFF2-40B4-BE49-F238E27FC236}">
              <a16:creationId xmlns:a16="http://schemas.microsoft.com/office/drawing/2014/main" id="{36911C0C-FE17-4A24-8220-8BE629DF66F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3" name="直線コネクタ 532">
          <a:extLst>
            <a:ext uri="{FF2B5EF4-FFF2-40B4-BE49-F238E27FC236}">
              <a16:creationId xmlns:a16="http://schemas.microsoft.com/office/drawing/2014/main" id="{FE0229C6-3C9C-4410-9E23-79A76C24A80D}"/>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4" name="テキスト ボックス 533">
          <a:extLst>
            <a:ext uri="{FF2B5EF4-FFF2-40B4-BE49-F238E27FC236}">
              <a16:creationId xmlns:a16="http://schemas.microsoft.com/office/drawing/2014/main" id="{ECC1EF78-ACAB-4C69-B1E7-F62C41EF265C}"/>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5" name="直線コネクタ 534">
          <a:extLst>
            <a:ext uri="{FF2B5EF4-FFF2-40B4-BE49-F238E27FC236}">
              <a16:creationId xmlns:a16="http://schemas.microsoft.com/office/drawing/2014/main" id="{FD883E6F-4634-4394-ADDB-326E87A7A5FB}"/>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6" name="テキスト ボックス 535">
          <a:extLst>
            <a:ext uri="{FF2B5EF4-FFF2-40B4-BE49-F238E27FC236}">
              <a16:creationId xmlns:a16="http://schemas.microsoft.com/office/drawing/2014/main" id="{0320A2C9-BB39-4E92-A6D2-38884B5EE05E}"/>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7" name="直線コネクタ 536">
          <a:extLst>
            <a:ext uri="{FF2B5EF4-FFF2-40B4-BE49-F238E27FC236}">
              <a16:creationId xmlns:a16="http://schemas.microsoft.com/office/drawing/2014/main" id="{EAB90F52-C0B9-4E09-9F64-D8A36FBD3CAE}"/>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8" name="テキスト ボックス 537">
          <a:extLst>
            <a:ext uri="{FF2B5EF4-FFF2-40B4-BE49-F238E27FC236}">
              <a16:creationId xmlns:a16="http://schemas.microsoft.com/office/drawing/2014/main" id="{C8B3BD38-FD02-42EF-84BB-C1F4C1B30ADD}"/>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39" name="直線コネクタ 538">
          <a:extLst>
            <a:ext uri="{FF2B5EF4-FFF2-40B4-BE49-F238E27FC236}">
              <a16:creationId xmlns:a16="http://schemas.microsoft.com/office/drawing/2014/main" id="{1A4BE9C8-6563-4E82-9CAA-92C61B988073}"/>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0" name="テキスト ボックス 539">
          <a:extLst>
            <a:ext uri="{FF2B5EF4-FFF2-40B4-BE49-F238E27FC236}">
              <a16:creationId xmlns:a16="http://schemas.microsoft.com/office/drawing/2014/main" id="{23FF534D-D4F2-4CDE-929A-90A4E183FAE7}"/>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1" name="直線コネクタ 540">
          <a:extLst>
            <a:ext uri="{FF2B5EF4-FFF2-40B4-BE49-F238E27FC236}">
              <a16:creationId xmlns:a16="http://schemas.microsoft.com/office/drawing/2014/main" id="{4EA2FA5C-DE04-482B-8CF5-C7D821FDE4E9}"/>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2" name="テキスト ボックス 541">
          <a:extLst>
            <a:ext uri="{FF2B5EF4-FFF2-40B4-BE49-F238E27FC236}">
              <a16:creationId xmlns:a16="http://schemas.microsoft.com/office/drawing/2014/main" id="{CF5427F4-AE1A-469F-850A-569A9FC8825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3" name="直線コネクタ 542">
          <a:extLst>
            <a:ext uri="{FF2B5EF4-FFF2-40B4-BE49-F238E27FC236}">
              <a16:creationId xmlns:a16="http://schemas.microsoft.com/office/drawing/2014/main" id="{0400829E-9ED8-4278-BDE5-64FF9547F12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4" name="テキスト ボックス 543">
          <a:extLst>
            <a:ext uri="{FF2B5EF4-FFF2-40B4-BE49-F238E27FC236}">
              <a16:creationId xmlns:a16="http://schemas.microsoft.com/office/drawing/2014/main" id="{FC8C1735-6ABC-44DD-A967-44CFF53101D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5" name="【消防施設】&#10;有形固定資産減価償却率グラフ枠">
          <a:extLst>
            <a:ext uri="{FF2B5EF4-FFF2-40B4-BE49-F238E27FC236}">
              <a16:creationId xmlns:a16="http://schemas.microsoft.com/office/drawing/2014/main" id="{705CB603-63B1-4883-A07C-E4D5535A610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85725</xdr:rowOff>
    </xdr:from>
    <xdr:to>
      <xdr:col>85</xdr:col>
      <xdr:colOff>126364</xdr:colOff>
      <xdr:row>86</xdr:row>
      <xdr:rowOff>114300</xdr:rowOff>
    </xdr:to>
    <xdr:cxnSp macro="">
      <xdr:nvCxnSpPr>
        <xdr:cNvPr id="546" name="直線コネクタ 545">
          <a:extLst>
            <a:ext uri="{FF2B5EF4-FFF2-40B4-BE49-F238E27FC236}">
              <a16:creationId xmlns:a16="http://schemas.microsoft.com/office/drawing/2014/main" id="{8B2578DA-1341-4AFA-9C6B-AA2A74B6C11B}"/>
            </a:ext>
          </a:extLst>
        </xdr:cNvPr>
        <xdr:cNvCxnSpPr/>
      </xdr:nvCxnSpPr>
      <xdr:spPr>
        <a:xfrm flipV="1">
          <a:off x="16318864" y="1328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47" name="【消防施設】&#10;有形固定資産減価償却率最小値テキスト">
          <a:extLst>
            <a:ext uri="{FF2B5EF4-FFF2-40B4-BE49-F238E27FC236}">
              <a16:creationId xmlns:a16="http://schemas.microsoft.com/office/drawing/2014/main" id="{8A924B1A-FF9D-4752-824A-D9658960F528}"/>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48" name="直線コネクタ 547">
          <a:extLst>
            <a:ext uri="{FF2B5EF4-FFF2-40B4-BE49-F238E27FC236}">
              <a16:creationId xmlns:a16="http://schemas.microsoft.com/office/drawing/2014/main" id="{21552E70-D47C-4AC4-98F3-D3F3E28195F4}"/>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32402</xdr:rowOff>
    </xdr:from>
    <xdr:ext cx="405111" cy="259045"/>
    <xdr:sp macro="" textlink="">
      <xdr:nvSpPr>
        <xdr:cNvPr id="549" name="【消防施設】&#10;有形固定資産減価償却率最大値テキスト">
          <a:extLst>
            <a:ext uri="{FF2B5EF4-FFF2-40B4-BE49-F238E27FC236}">
              <a16:creationId xmlns:a16="http://schemas.microsoft.com/office/drawing/2014/main" id="{A0111F0C-C453-4CA7-8E51-16594F2BEDC8}"/>
            </a:ext>
          </a:extLst>
        </xdr:cNvPr>
        <xdr:cNvSpPr txBox="1"/>
      </xdr:nvSpPr>
      <xdr:spPr>
        <a:xfrm>
          <a:off x="16357600" y="1306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85725</xdr:rowOff>
    </xdr:from>
    <xdr:to>
      <xdr:col>86</xdr:col>
      <xdr:colOff>25400</xdr:colOff>
      <xdr:row>77</xdr:row>
      <xdr:rowOff>85725</xdr:rowOff>
    </xdr:to>
    <xdr:cxnSp macro="">
      <xdr:nvCxnSpPr>
        <xdr:cNvPr id="550" name="直線コネクタ 549">
          <a:extLst>
            <a:ext uri="{FF2B5EF4-FFF2-40B4-BE49-F238E27FC236}">
              <a16:creationId xmlns:a16="http://schemas.microsoft.com/office/drawing/2014/main" id="{9DD80454-3EDC-431D-A6BF-C0A9427A2E49}"/>
            </a:ext>
          </a:extLst>
        </xdr:cNvPr>
        <xdr:cNvCxnSpPr/>
      </xdr:nvCxnSpPr>
      <xdr:spPr>
        <a:xfrm>
          <a:off x="16230600" y="1328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126382</xdr:rowOff>
    </xdr:from>
    <xdr:ext cx="405111" cy="259045"/>
    <xdr:sp macro="" textlink="">
      <xdr:nvSpPr>
        <xdr:cNvPr id="551" name="【消防施設】&#10;有形固定資産減価償却率平均値テキスト">
          <a:extLst>
            <a:ext uri="{FF2B5EF4-FFF2-40B4-BE49-F238E27FC236}">
              <a16:creationId xmlns:a16="http://schemas.microsoft.com/office/drawing/2014/main" id="{0D628212-18F7-4365-B446-98ACD56E3247}"/>
            </a:ext>
          </a:extLst>
        </xdr:cNvPr>
        <xdr:cNvSpPr txBox="1"/>
      </xdr:nvSpPr>
      <xdr:spPr>
        <a:xfrm>
          <a:off x="16357600" y="14013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103505</xdr:rowOff>
    </xdr:from>
    <xdr:to>
      <xdr:col>85</xdr:col>
      <xdr:colOff>177800</xdr:colOff>
      <xdr:row>83</xdr:row>
      <xdr:rowOff>33655</xdr:rowOff>
    </xdr:to>
    <xdr:sp macro="" textlink="">
      <xdr:nvSpPr>
        <xdr:cNvPr id="552" name="フローチャート: 判断 551">
          <a:extLst>
            <a:ext uri="{FF2B5EF4-FFF2-40B4-BE49-F238E27FC236}">
              <a16:creationId xmlns:a16="http://schemas.microsoft.com/office/drawing/2014/main" id="{269419A6-0C0A-4CCD-A87C-D0C53B8FD485}"/>
            </a:ext>
          </a:extLst>
        </xdr:cNvPr>
        <xdr:cNvSpPr/>
      </xdr:nvSpPr>
      <xdr:spPr>
        <a:xfrm>
          <a:off x="162687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553" name="フローチャート: 判断 552">
          <a:extLst>
            <a:ext uri="{FF2B5EF4-FFF2-40B4-BE49-F238E27FC236}">
              <a16:creationId xmlns:a16="http://schemas.microsoft.com/office/drawing/2014/main" id="{528A0FFE-E105-413C-9DF9-C07764A8A8F4}"/>
            </a:ext>
          </a:extLst>
        </xdr:cNvPr>
        <xdr:cNvSpPr/>
      </xdr:nvSpPr>
      <xdr:spPr>
        <a:xfrm>
          <a:off x="15430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27305</xdr:rowOff>
    </xdr:from>
    <xdr:to>
      <xdr:col>76</xdr:col>
      <xdr:colOff>165100</xdr:colOff>
      <xdr:row>82</xdr:row>
      <xdr:rowOff>128905</xdr:rowOff>
    </xdr:to>
    <xdr:sp macro="" textlink="">
      <xdr:nvSpPr>
        <xdr:cNvPr id="554" name="フローチャート: 判断 553">
          <a:extLst>
            <a:ext uri="{FF2B5EF4-FFF2-40B4-BE49-F238E27FC236}">
              <a16:creationId xmlns:a16="http://schemas.microsoft.com/office/drawing/2014/main" id="{3D1B0B28-F2E8-4282-B3F1-16DD89D39619}"/>
            </a:ext>
          </a:extLst>
        </xdr:cNvPr>
        <xdr:cNvSpPr/>
      </xdr:nvSpPr>
      <xdr:spPr>
        <a:xfrm>
          <a:off x="14541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118745</xdr:rowOff>
    </xdr:from>
    <xdr:to>
      <xdr:col>72</xdr:col>
      <xdr:colOff>38100</xdr:colOff>
      <xdr:row>82</xdr:row>
      <xdr:rowOff>48895</xdr:rowOff>
    </xdr:to>
    <xdr:sp macro="" textlink="">
      <xdr:nvSpPr>
        <xdr:cNvPr id="555" name="フローチャート: 判断 554">
          <a:extLst>
            <a:ext uri="{FF2B5EF4-FFF2-40B4-BE49-F238E27FC236}">
              <a16:creationId xmlns:a16="http://schemas.microsoft.com/office/drawing/2014/main" id="{8B409AF2-7539-46EC-A19D-F1670D551966}"/>
            </a:ext>
          </a:extLst>
        </xdr:cNvPr>
        <xdr:cNvSpPr/>
      </xdr:nvSpPr>
      <xdr:spPr>
        <a:xfrm>
          <a:off x="13652500" y="1400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556" name="フローチャート: 判断 555">
          <a:extLst>
            <a:ext uri="{FF2B5EF4-FFF2-40B4-BE49-F238E27FC236}">
              <a16:creationId xmlns:a16="http://schemas.microsoft.com/office/drawing/2014/main" id="{2A28DE96-147B-4DFC-9A58-8EBF9F95A527}"/>
            </a:ext>
          </a:extLst>
        </xdr:cNvPr>
        <xdr:cNvSpPr/>
      </xdr:nvSpPr>
      <xdr:spPr>
        <a:xfrm>
          <a:off x="12763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FC86C19B-9BA0-44E6-9CF6-E84F75DC3F6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566A48C5-0FBF-43CE-A30D-D8E6BCDD49B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AE8E001B-7A8B-4D8A-9DB6-D36A6658703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11F5D3C6-8208-45FA-B3EA-C47FA8E77C1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104806A3-3ED7-4E86-9189-4F203FFB117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107314</xdr:rowOff>
    </xdr:from>
    <xdr:to>
      <xdr:col>85</xdr:col>
      <xdr:colOff>177800</xdr:colOff>
      <xdr:row>84</xdr:row>
      <xdr:rowOff>37464</xdr:rowOff>
    </xdr:to>
    <xdr:sp macro="" textlink="">
      <xdr:nvSpPr>
        <xdr:cNvPr id="562" name="楕円 561">
          <a:extLst>
            <a:ext uri="{FF2B5EF4-FFF2-40B4-BE49-F238E27FC236}">
              <a16:creationId xmlns:a16="http://schemas.microsoft.com/office/drawing/2014/main" id="{2E2F48AF-FE89-438B-9F3C-B4447F12E9F5}"/>
            </a:ext>
          </a:extLst>
        </xdr:cNvPr>
        <xdr:cNvSpPr/>
      </xdr:nvSpPr>
      <xdr:spPr>
        <a:xfrm>
          <a:off x="16268700" y="1433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85741</xdr:rowOff>
    </xdr:from>
    <xdr:ext cx="405111" cy="259045"/>
    <xdr:sp macro="" textlink="">
      <xdr:nvSpPr>
        <xdr:cNvPr id="563" name="【消防施設】&#10;有形固定資産減価償却率該当値テキスト">
          <a:extLst>
            <a:ext uri="{FF2B5EF4-FFF2-40B4-BE49-F238E27FC236}">
              <a16:creationId xmlns:a16="http://schemas.microsoft.com/office/drawing/2014/main" id="{DBE558CE-19B3-49AA-B690-68DE9FD0EFBC}"/>
            </a:ext>
          </a:extLst>
        </xdr:cNvPr>
        <xdr:cNvSpPr txBox="1"/>
      </xdr:nvSpPr>
      <xdr:spPr>
        <a:xfrm>
          <a:off x="16357600" y="14316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67311</xdr:rowOff>
    </xdr:from>
    <xdr:to>
      <xdr:col>81</xdr:col>
      <xdr:colOff>101600</xdr:colOff>
      <xdr:row>83</xdr:row>
      <xdr:rowOff>168911</xdr:rowOff>
    </xdr:to>
    <xdr:sp macro="" textlink="">
      <xdr:nvSpPr>
        <xdr:cNvPr id="564" name="楕円 563">
          <a:extLst>
            <a:ext uri="{FF2B5EF4-FFF2-40B4-BE49-F238E27FC236}">
              <a16:creationId xmlns:a16="http://schemas.microsoft.com/office/drawing/2014/main" id="{1AB7FC91-4899-48F9-A188-9A6B8A7110D3}"/>
            </a:ext>
          </a:extLst>
        </xdr:cNvPr>
        <xdr:cNvSpPr/>
      </xdr:nvSpPr>
      <xdr:spPr>
        <a:xfrm>
          <a:off x="1543050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118111</xdr:rowOff>
    </xdr:from>
    <xdr:to>
      <xdr:col>85</xdr:col>
      <xdr:colOff>127000</xdr:colOff>
      <xdr:row>83</xdr:row>
      <xdr:rowOff>158114</xdr:rowOff>
    </xdr:to>
    <xdr:cxnSp macro="">
      <xdr:nvCxnSpPr>
        <xdr:cNvPr id="565" name="直線コネクタ 564">
          <a:extLst>
            <a:ext uri="{FF2B5EF4-FFF2-40B4-BE49-F238E27FC236}">
              <a16:creationId xmlns:a16="http://schemas.microsoft.com/office/drawing/2014/main" id="{038FA565-1FF1-4317-929C-64E8BFF0B3EF}"/>
            </a:ext>
          </a:extLst>
        </xdr:cNvPr>
        <xdr:cNvCxnSpPr/>
      </xdr:nvCxnSpPr>
      <xdr:spPr>
        <a:xfrm>
          <a:off x="15481300" y="14348461"/>
          <a:ext cx="8382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33020</xdr:rowOff>
    </xdr:from>
    <xdr:to>
      <xdr:col>76</xdr:col>
      <xdr:colOff>165100</xdr:colOff>
      <xdr:row>83</xdr:row>
      <xdr:rowOff>134620</xdr:rowOff>
    </xdr:to>
    <xdr:sp macro="" textlink="">
      <xdr:nvSpPr>
        <xdr:cNvPr id="566" name="楕円 565">
          <a:extLst>
            <a:ext uri="{FF2B5EF4-FFF2-40B4-BE49-F238E27FC236}">
              <a16:creationId xmlns:a16="http://schemas.microsoft.com/office/drawing/2014/main" id="{672A5397-31A7-4D9F-8435-F132570884C4}"/>
            </a:ext>
          </a:extLst>
        </xdr:cNvPr>
        <xdr:cNvSpPr/>
      </xdr:nvSpPr>
      <xdr:spPr>
        <a:xfrm>
          <a:off x="145415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83820</xdr:rowOff>
    </xdr:from>
    <xdr:to>
      <xdr:col>81</xdr:col>
      <xdr:colOff>50800</xdr:colOff>
      <xdr:row>83</xdr:row>
      <xdr:rowOff>118111</xdr:rowOff>
    </xdr:to>
    <xdr:cxnSp macro="">
      <xdr:nvCxnSpPr>
        <xdr:cNvPr id="567" name="直線コネクタ 566">
          <a:extLst>
            <a:ext uri="{FF2B5EF4-FFF2-40B4-BE49-F238E27FC236}">
              <a16:creationId xmlns:a16="http://schemas.microsoft.com/office/drawing/2014/main" id="{FB27B25B-3FFA-4972-8FD8-1AD89AD91327}"/>
            </a:ext>
          </a:extLst>
        </xdr:cNvPr>
        <xdr:cNvCxnSpPr/>
      </xdr:nvCxnSpPr>
      <xdr:spPr>
        <a:xfrm>
          <a:off x="14592300" y="14314170"/>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164464</xdr:rowOff>
    </xdr:from>
    <xdr:to>
      <xdr:col>72</xdr:col>
      <xdr:colOff>38100</xdr:colOff>
      <xdr:row>83</xdr:row>
      <xdr:rowOff>94614</xdr:rowOff>
    </xdr:to>
    <xdr:sp macro="" textlink="">
      <xdr:nvSpPr>
        <xdr:cNvPr id="568" name="楕円 567">
          <a:extLst>
            <a:ext uri="{FF2B5EF4-FFF2-40B4-BE49-F238E27FC236}">
              <a16:creationId xmlns:a16="http://schemas.microsoft.com/office/drawing/2014/main" id="{A6CC39B7-C731-4162-AAA7-DECA48DD8E02}"/>
            </a:ext>
          </a:extLst>
        </xdr:cNvPr>
        <xdr:cNvSpPr/>
      </xdr:nvSpPr>
      <xdr:spPr>
        <a:xfrm>
          <a:off x="13652500" y="14223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43814</xdr:rowOff>
    </xdr:from>
    <xdr:to>
      <xdr:col>76</xdr:col>
      <xdr:colOff>114300</xdr:colOff>
      <xdr:row>83</xdr:row>
      <xdr:rowOff>83820</xdr:rowOff>
    </xdr:to>
    <xdr:cxnSp macro="">
      <xdr:nvCxnSpPr>
        <xdr:cNvPr id="569" name="直線コネクタ 568">
          <a:extLst>
            <a:ext uri="{FF2B5EF4-FFF2-40B4-BE49-F238E27FC236}">
              <a16:creationId xmlns:a16="http://schemas.microsoft.com/office/drawing/2014/main" id="{156F5D14-30A2-4132-B10E-22E2659D04AD}"/>
            </a:ext>
          </a:extLst>
        </xdr:cNvPr>
        <xdr:cNvCxnSpPr/>
      </xdr:nvCxnSpPr>
      <xdr:spPr>
        <a:xfrm>
          <a:off x="13703300" y="14274164"/>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124461</xdr:rowOff>
    </xdr:from>
    <xdr:to>
      <xdr:col>67</xdr:col>
      <xdr:colOff>101600</xdr:colOff>
      <xdr:row>83</xdr:row>
      <xdr:rowOff>54611</xdr:rowOff>
    </xdr:to>
    <xdr:sp macro="" textlink="">
      <xdr:nvSpPr>
        <xdr:cNvPr id="570" name="楕円 569">
          <a:extLst>
            <a:ext uri="{FF2B5EF4-FFF2-40B4-BE49-F238E27FC236}">
              <a16:creationId xmlns:a16="http://schemas.microsoft.com/office/drawing/2014/main" id="{C6ADAF50-E04B-444D-A7E3-BC354DD724B0}"/>
            </a:ext>
          </a:extLst>
        </xdr:cNvPr>
        <xdr:cNvSpPr/>
      </xdr:nvSpPr>
      <xdr:spPr>
        <a:xfrm>
          <a:off x="127635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3811</xdr:rowOff>
    </xdr:from>
    <xdr:to>
      <xdr:col>71</xdr:col>
      <xdr:colOff>177800</xdr:colOff>
      <xdr:row>83</xdr:row>
      <xdr:rowOff>43814</xdr:rowOff>
    </xdr:to>
    <xdr:cxnSp macro="">
      <xdr:nvCxnSpPr>
        <xdr:cNvPr id="571" name="直線コネクタ 570">
          <a:extLst>
            <a:ext uri="{FF2B5EF4-FFF2-40B4-BE49-F238E27FC236}">
              <a16:creationId xmlns:a16="http://schemas.microsoft.com/office/drawing/2014/main" id="{C60EE898-CA24-442E-BEFB-CC060FF43381}"/>
            </a:ext>
          </a:extLst>
        </xdr:cNvPr>
        <xdr:cNvCxnSpPr/>
      </xdr:nvCxnSpPr>
      <xdr:spPr>
        <a:xfrm>
          <a:off x="12814300" y="14234161"/>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12082</xdr:rowOff>
    </xdr:from>
    <xdr:ext cx="405111" cy="259045"/>
    <xdr:sp macro="" textlink="">
      <xdr:nvSpPr>
        <xdr:cNvPr id="572" name="n_1aveValue【消防施設】&#10;有形固定資産減価償却率">
          <a:extLst>
            <a:ext uri="{FF2B5EF4-FFF2-40B4-BE49-F238E27FC236}">
              <a16:creationId xmlns:a16="http://schemas.microsoft.com/office/drawing/2014/main" id="{3457CA0D-7DC5-422B-9387-C662E8B70D21}"/>
            </a:ext>
          </a:extLst>
        </xdr:cNvPr>
        <xdr:cNvSpPr txBox="1"/>
      </xdr:nvSpPr>
      <xdr:spPr>
        <a:xfrm>
          <a:off x="15266044" y="138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145432</xdr:rowOff>
    </xdr:from>
    <xdr:ext cx="405111" cy="259045"/>
    <xdr:sp macro="" textlink="">
      <xdr:nvSpPr>
        <xdr:cNvPr id="573" name="n_2aveValue【消防施設】&#10;有形固定資産減価償却率">
          <a:extLst>
            <a:ext uri="{FF2B5EF4-FFF2-40B4-BE49-F238E27FC236}">
              <a16:creationId xmlns:a16="http://schemas.microsoft.com/office/drawing/2014/main" id="{E27B0DAC-78A8-4965-86F4-B6A8198225BF}"/>
            </a:ext>
          </a:extLst>
        </xdr:cNvPr>
        <xdr:cNvSpPr txBox="1"/>
      </xdr:nvSpPr>
      <xdr:spPr>
        <a:xfrm>
          <a:off x="14389744" y="1386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65422</xdr:rowOff>
    </xdr:from>
    <xdr:ext cx="405111" cy="259045"/>
    <xdr:sp macro="" textlink="">
      <xdr:nvSpPr>
        <xdr:cNvPr id="574" name="n_3aveValue【消防施設】&#10;有形固定資産減価償却率">
          <a:extLst>
            <a:ext uri="{FF2B5EF4-FFF2-40B4-BE49-F238E27FC236}">
              <a16:creationId xmlns:a16="http://schemas.microsoft.com/office/drawing/2014/main" id="{D99967FD-9BB0-4943-8324-2E109EE13BE6}"/>
            </a:ext>
          </a:extLst>
        </xdr:cNvPr>
        <xdr:cNvSpPr txBox="1"/>
      </xdr:nvSpPr>
      <xdr:spPr>
        <a:xfrm>
          <a:off x="13500744" y="1378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134002</xdr:rowOff>
    </xdr:from>
    <xdr:ext cx="405111" cy="259045"/>
    <xdr:sp macro="" textlink="">
      <xdr:nvSpPr>
        <xdr:cNvPr id="575" name="n_4aveValue【消防施設】&#10;有形固定資産減価償却率">
          <a:extLst>
            <a:ext uri="{FF2B5EF4-FFF2-40B4-BE49-F238E27FC236}">
              <a16:creationId xmlns:a16="http://schemas.microsoft.com/office/drawing/2014/main" id="{71DE185C-4B42-4E1B-B51A-953E11A27A00}"/>
            </a:ext>
          </a:extLst>
        </xdr:cNvPr>
        <xdr:cNvSpPr txBox="1"/>
      </xdr:nvSpPr>
      <xdr:spPr>
        <a:xfrm>
          <a:off x="12611744" y="1385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160038</xdr:rowOff>
    </xdr:from>
    <xdr:ext cx="405111" cy="259045"/>
    <xdr:sp macro="" textlink="">
      <xdr:nvSpPr>
        <xdr:cNvPr id="576" name="n_1mainValue【消防施設】&#10;有形固定資産減価償却率">
          <a:extLst>
            <a:ext uri="{FF2B5EF4-FFF2-40B4-BE49-F238E27FC236}">
              <a16:creationId xmlns:a16="http://schemas.microsoft.com/office/drawing/2014/main" id="{A72F4D1F-220F-4231-A0FF-3E4045241DFE}"/>
            </a:ext>
          </a:extLst>
        </xdr:cNvPr>
        <xdr:cNvSpPr txBox="1"/>
      </xdr:nvSpPr>
      <xdr:spPr>
        <a:xfrm>
          <a:off x="15266044" y="1439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125747</xdr:rowOff>
    </xdr:from>
    <xdr:ext cx="405111" cy="259045"/>
    <xdr:sp macro="" textlink="">
      <xdr:nvSpPr>
        <xdr:cNvPr id="577" name="n_2mainValue【消防施設】&#10;有形固定資産減価償却率">
          <a:extLst>
            <a:ext uri="{FF2B5EF4-FFF2-40B4-BE49-F238E27FC236}">
              <a16:creationId xmlns:a16="http://schemas.microsoft.com/office/drawing/2014/main" id="{8C2C8299-F1CD-4B03-987B-E67EEF0789A2}"/>
            </a:ext>
          </a:extLst>
        </xdr:cNvPr>
        <xdr:cNvSpPr txBox="1"/>
      </xdr:nvSpPr>
      <xdr:spPr>
        <a:xfrm>
          <a:off x="14389744" y="1435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85741</xdr:rowOff>
    </xdr:from>
    <xdr:ext cx="405111" cy="259045"/>
    <xdr:sp macro="" textlink="">
      <xdr:nvSpPr>
        <xdr:cNvPr id="578" name="n_3mainValue【消防施設】&#10;有形固定資産減価償却率">
          <a:extLst>
            <a:ext uri="{FF2B5EF4-FFF2-40B4-BE49-F238E27FC236}">
              <a16:creationId xmlns:a16="http://schemas.microsoft.com/office/drawing/2014/main" id="{B7B9FAA3-2E81-40ED-A21B-B0C3F723989A}"/>
            </a:ext>
          </a:extLst>
        </xdr:cNvPr>
        <xdr:cNvSpPr txBox="1"/>
      </xdr:nvSpPr>
      <xdr:spPr>
        <a:xfrm>
          <a:off x="13500744" y="14316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45738</xdr:rowOff>
    </xdr:from>
    <xdr:ext cx="405111" cy="259045"/>
    <xdr:sp macro="" textlink="">
      <xdr:nvSpPr>
        <xdr:cNvPr id="579" name="n_4mainValue【消防施設】&#10;有形固定資産減価償却率">
          <a:extLst>
            <a:ext uri="{FF2B5EF4-FFF2-40B4-BE49-F238E27FC236}">
              <a16:creationId xmlns:a16="http://schemas.microsoft.com/office/drawing/2014/main" id="{2954716F-23B5-49DA-841C-231AA26AFC45}"/>
            </a:ext>
          </a:extLst>
        </xdr:cNvPr>
        <xdr:cNvSpPr txBox="1"/>
      </xdr:nvSpPr>
      <xdr:spPr>
        <a:xfrm>
          <a:off x="12611744"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0" name="正方形/長方形 579">
          <a:extLst>
            <a:ext uri="{FF2B5EF4-FFF2-40B4-BE49-F238E27FC236}">
              <a16:creationId xmlns:a16="http://schemas.microsoft.com/office/drawing/2014/main" id="{9F71904C-CCF9-4563-84BB-FA8002DF273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1" name="正方形/長方形 580">
          <a:extLst>
            <a:ext uri="{FF2B5EF4-FFF2-40B4-BE49-F238E27FC236}">
              <a16:creationId xmlns:a16="http://schemas.microsoft.com/office/drawing/2014/main" id="{B75B877C-BA74-4B59-8C2A-AB600CE3EF8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2" name="正方形/長方形 581">
          <a:extLst>
            <a:ext uri="{FF2B5EF4-FFF2-40B4-BE49-F238E27FC236}">
              <a16:creationId xmlns:a16="http://schemas.microsoft.com/office/drawing/2014/main" id="{FD118692-0406-46EE-9A9A-00D50C7776D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3" name="正方形/長方形 582">
          <a:extLst>
            <a:ext uri="{FF2B5EF4-FFF2-40B4-BE49-F238E27FC236}">
              <a16:creationId xmlns:a16="http://schemas.microsoft.com/office/drawing/2014/main" id="{FBC6EFF4-4A61-46CE-BAD6-474B0AA58C8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4" name="正方形/長方形 583">
          <a:extLst>
            <a:ext uri="{FF2B5EF4-FFF2-40B4-BE49-F238E27FC236}">
              <a16:creationId xmlns:a16="http://schemas.microsoft.com/office/drawing/2014/main" id="{1A507E1D-D63A-4151-9A0D-3AED338C59D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5" name="正方形/長方形 584">
          <a:extLst>
            <a:ext uri="{FF2B5EF4-FFF2-40B4-BE49-F238E27FC236}">
              <a16:creationId xmlns:a16="http://schemas.microsoft.com/office/drawing/2014/main" id="{9D74EC20-F150-4CEC-AECE-C81ED34808E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6" name="正方形/長方形 585">
          <a:extLst>
            <a:ext uri="{FF2B5EF4-FFF2-40B4-BE49-F238E27FC236}">
              <a16:creationId xmlns:a16="http://schemas.microsoft.com/office/drawing/2014/main" id="{3854BA4C-D7DC-42CB-AF53-36E3D367295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7" name="正方形/長方形 586">
          <a:extLst>
            <a:ext uri="{FF2B5EF4-FFF2-40B4-BE49-F238E27FC236}">
              <a16:creationId xmlns:a16="http://schemas.microsoft.com/office/drawing/2014/main" id="{98110CA9-3DAB-48EF-9E62-E4FEA3EAE42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8" name="テキスト ボックス 587">
          <a:extLst>
            <a:ext uri="{FF2B5EF4-FFF2-40B4-BE49-F238E27FC236}">
              <a16:creationId xmlns:a16="http://schemas.microsoft.com/office/drawing/2014/main" id="{3261F301-F451-48EE-8DA9-0A37F93D2A3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9" name="直線コネクタ 588">
          <a:extLst>
            <a:ext uri="{FF2B5EF4-FFF2-40B4-BE49-F238E27FC236}">
              <a16:creationId xmlns:a16="http://schemas.microsoft.com/office/drawing/2014/main" id="{5BACB71D-5433-45F5-A57D-B340BA09323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0" name="直線コネクタ 589">
          <a:extLst>
            <a:ext uri="{FF2B5EF4-FFF2-40B4-BE49-F238E27FC236}">
              <a16:creationId xmlns:a16="http://schemas.microsoft.com/office/drawing/2014/main" id="{6E6D6944-FD51-47BB-B49F-202A5D54B94C}"/>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1" name="テキスト ボックス 590">
          <a:extLst>
            <a:ext uri="{FF2B5EF4-FFF2-40B4-BE49-F238E27FC236}">
              <a16:creationId xmlns:a16="http://schemas.microsoft.com/office/drawing/2014/main" id="{E8710DBE-5925-444F-B39C-0E26E9D583A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2" name="直線コネクタ 591">
          <a:extLst>
            <a:ext uri="{FF2B5EF4-FFF2-40B4-BE49-F238E27FC236}">
              <a16:creationId xmlns:a16="http://schemas.microsoft.com/office/drawing/2014/main" id="{E4779DBF-33F5-4A3A-A61B-A5B95B66CC16}"/>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84</xdr:row>
      <xdr:rowOff>42834</xdr:rowOff>
    </xdr:from>
    <xdr:ext cx="531299" cy="259045"/>
    <xdr:sp macro="" textlink="">
      <xdr:nvSpPr>
        <xdr:cNvPr id="593" name="テキスト ボックス 592">
          <a:extLst>
            <a:ext uri="{FF2B5EF4-FFF2-40B4-BE49-F238E27FC236}">
              <a16:creationId xmlns:a16="http://schemas.microsoft.com/office/drawing/2014/main" id="{A0F70A7C-100D-4DAE-B5B2-800034C3134C}"/>
            </a:ext>
          </a:extLst>
        </xdr:cNvPr>
        <xdr:cNvSpPr txBox="1"/>
      </xdr:nvSpPr>
      <xdr:spPr>
        <a:xfrm>
          <a:off x="17756701" y="1444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4" name="直線コネクタ 593">
          <a:extLst>
            <a:ext uri="{FF2B5EF4-FFF2-40B4-BE49-F238E27FC236}">
              <a16:creationId xmlns:a16="http://schemas.microsoft.com/office/drawing/2014/main" id="{1AD46BD8-E46F-4C83-9F70-64DAFA950F7C}"/>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82</xdr:row>
      <xdr:rowOff>59163</xdr:rowOff>
    </xdr:from>
    <xdr:ext cx="531299" cy="259045"/>
    <xdr:sp macro="" textlink="">
      <xdr:nvSpPr>
        <xdr:cNvPr id="595" name="テキスト ボックス 594">
          <a:extLst>
            <a:ext uri="{FF2B5EF4-FFF2-40B4-BE49-F238E27FC236}">
              <a16:creationId xmlns:a16="http://schemas.microsoft.com/office/drawing/2014/main" id="{5E052083-3FC5-46A4-B514-B6367847559D}"/>
            </a:ext>
          </a:extLst>
        </xdr:cNvPr>
        <xdr:cNvSpPr txBox="1"/>
      </xdr:nvSpPr>
      <xdr:spPr>
        <a:xfrm>
          <a:off x="17756701" y="14118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6" name="直線コネクタ 595">
          <a:extLst>
            <a:ext uri="{FF2B5EF4-FFF2-40B4-BE49-F238E27FC236}">
              <a16:creationId xmlns:a16="http://schemas.microsoft.com/office/drawing/2014/main" id="{82BF0E8F-972B-4113-87BF-24CC353BE549}"/>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75491</xdr:rowOff>
    </xdr:from>
    <xdr:ext cx="531299" cy="259045"/>
    <xdr:sp macro="" textlink="">
      <xdr:nvSpPr>
        <xdr:cNvPr id="597" name="テキスト ボックス 596">
          <a:extLst>
            <a:ext uri="{FF2B5EF4-FFF2-40B4-BE49-F238E27FC236}">
              <a16:creationId xmlns:a16="http://schemas.microsoft.com/office/drawing/2014/main" id="{D154F487-7C3B-4929-8515-1CDBB7E1967B}"/>
            </a:ext>
          </a:extLst>
        </xdr:cNvPr>
        <xdr:cNvSpPr txBox="1"/>
      </xdr:nvSpPr>
      <xdr:spPr>
        <a:xfrm>
          <a:off x="17756701" y="1379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98" name="直線コネクタ 597">
          <a:extLst>
            <a:ext uri="{FF2B5EF4-FFF2-40B4-BE49-F238E27FC236}">
              <a16:creationId xmlns:a16="http://schemas.microsoft.com/office/drawing/2014/main" id="{42A71035-BDA9-4AB8-AF26-43071B8EDF37}"/>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78</xdr:row>
      <xdr:rowOff>91820</xdr:rowOff>
    </xdr:from>
    <xdr:ext cx="595419" cy="259045"/>
    <xdr:sp macro="" textlink="">
      <xdr:nvSpPr>
        <xdr:cNvPr id="599" name="テキスト ボックス 598">
          <a:extLst>
            <a:ext uri="{FF2B5EF4-FFF2-40B4-BE49-F238E27FC236}">
              <a16:creationId xmlns:a16="http://schemas.microsoft.com/office/drawing/2014/main" id="{E9C8DF23-F8E7-4C3C-8944-3F2359A2BEBD}"/>
            </a:ext>
          </a:extLst>
        </xdr:cNvPr>
        <xdr:cNvSpPr txBox="1"/>
      </xdr:nvSpPr>
      <xdr:spPr>
        <a:xfrm>
          <a:off x="17692581" y="1346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0" name="直線コネクタ 599">
          <a:extLst>
            <a:ext uri="{FF2B5EF4-FFF2-40B4-BE49-F238E27FC236}">
              <a16:creationId xmlns:a16="http://schemas.microsoft.com/office/drawing/2014/main" id="{8937C4D8-423E-4D8A-A500-7D5B71BC44AD}"/>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108148</xdr:rowOff>
    </xdr:from>
    <xdr:ext cx="595419" cy="259045"/>
    <xdr:sp macro="" textlink="">
      <xdr:nvSpPr>
        <xdr:cNvPr id="601" name="テキスト ボックス 600">
          <a:extLst>
            <a:ext uri="{FF2B5EF4-FFF2-40B4-BE49-F238E27FC236}">
              <a16:creationId xmlns:a16="http://schemas.microsoft.com/office/drawing/2014/main" id="{E7993538-8EBF-47E6-B682-60C7A59BFD01}"/>
            </a:ext>
          </a:extLst>
        </xdr:cNvPr>
        <xdr:cNvSpPr txBox="1"/>
      </xdr:nvSpPr>
      <xdr:spPr>
        <a:xfrm>
          <a:off x="17692581" y="13138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2" name="直線コネクタ 601">
          <a:extLst>
            <a:ext uri="{FF2B5EF4-FFF2-40B4-BE49-F238E27FC236}">
              <a16:creationId xmlns:a16="http://schemas.microsoft.com/office/drawing/2014/main" id="{F511EDC4-E67E-44FE-9BCE-23BF960946D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macro="" textlink="">
      <xdr:nvSpPr>
        <xdr:cNvPr id="603" name="テキスト ボックス 602">
          <a:extLst>
            <a:ext uri="{FF2B5EF4-FFF2-40B4-BE49-F238E27FC236}">
              <a16:creationId xmlns:a16="http://schemas.microsoft.com/office/drawing/2014/main" id="{12E40983-057D-4435-8E57-0C3451239F8F}"/>
            </a:ext>
          </a:extLst>
        </xdr:cNvPr>
        <xdr:cNvSpPr txBox="1"/>
      </xdr:nvSpPr>
      <xdr:spPr>
        <a:xfrm>
          <a:off x="17692581" y="1281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4" name="【消防施設】&#10;一人当たり面積グラフ枠">
          <a:extLst>
            <a:ext uri="{FF2B5EF4-FFF2-40B4-BE49-F238E27FC236}">
              <a16:creationId xmlns:a16="http://schemas.microsoft.com/office/drawing/2014/main" id="{C196494A-AE50-4928-8BF1-797A10ADDB7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154980</xdr:rowOff>
    </xdr:from>
    <xdr:to>
      <xdr:col>116</xdr:col>
      <xdr:colOff>62864</xdr:colOff>
      <xdr:row>86</xdr:row>
      <xdr:rowOff>168456</xdr:rowOff>
    </xdr:to>
    <xdr:cxnSp macro="">
      <xdr:nvCxnSpPr>
        <xdr:cNvPr id="605" name="直線コネクタ 604">
          <a:extLst>
            <a:ext uri="{FF2B5EF4-FFF2-40B4-BE49-F238E27FC236}">
              <a16:creationId xmlns:a16="http://schemas.microsoft.com/office/drawing/2014/main" id="{436AEB90-7371-4F08-98E6-F8589F82089D}"/>
            </a:ext>
          </a:extLst>
        </xdr:cNvPr>
        <xdr:cNvCxnSpPr/>
      </xdr:nvCxnSpPr>
      <xdr:spPr>
        <a:xfrm flipV="1">
          <a:off x="22160864" y="13356630"/>
          <a:ext cx="0" cy="1556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25028</xdr:rowOff>
    </xdr:from>
    <xdr:ext cx="469744" cy="259045"/>
    <xdr:sp macro="" textlink="">
      <xdr:nvSpPr>
        <xdr:cNvPr id="606" name="【消防施設】&#10;一人当たり面積最小値テキスト">
          <a:extLst>
            <a:ext uri="{FF2B5EF4-FFF2-40B4-BE49-F238E27FC236}">
              <a16:creationId xmlns:a16="http://schemas.microsoft.com/office/drawing/2014/main" id="{15A2699E-B74D-42E8-8533-2F25C05C27BC}"/>
            </a:ext>
          </a:extLst>
        </xdr:cNvPr>
        <xdr:cNvSpPr txBox="1"/>
      </xdr:nvSpPr>
      <xdr:spPr>
        <a:xfrm>
          <a:off x="22199600" y="1494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168456</xdr:rowOff>
    </xdr:from>
    <xdr:to>
      <xdr:col>116</xdr:col>
      <xdr:colOff>152400</xdr:colOff>
      <xdr:row>86</xdr:row>
      <xdr:rowOff>168456</xdr:rowOff>
    </xdr:to>
    <xdr:cxnSp macro="">
      <xdr:nvCxnSpPr>
        <xdr:cNvPr id="607" name="直線コネクタ 606">
          <a:extLst>
            <a:ext uri="{FF2B5EF4-FFF2-40B4-BE49-F238E27FC236}">
              <a16:creationId xmlns:a16="http://schemas.microsoft.com/office/drawing/2014/main" id="{544D9DEF-31FE-4A45-8FDB-B92BC4656995}"/>
            </a:ext>
          </a:extLst>
        </xdr:cNvPr>
        <xdr:cNvCxnSpPr/>
      </xdr:nvCxnSpPr>
      <xdr:spPr>
        <a:xfrm>
          <a:off x="22072600" y="14913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101657</xdr:rowOff>
    </xdr:from>
    <xdr:ext cx="599010" cy="259045"/>
    <xdr:sp macro="" textlink="">
      <xdr:nvSpPr>
        <xdr:cNvPr id="608" name="【消防施設】&#10;一人当たり面積最大値テキスト">
          <a:extLst>
            <a:ext uri="{FF2B5EF4-FFF2-40B4-BE49-F238E27FC236}">
              <a16:creationId xmlns:a16="http://schemas.microsoft.com/office/drawing/2014/main" id="{E0BBCE08-F2D3-4BC3-AEB8-9BF72A808FEB}"/>
            </a:ext>
          </a:extLst>
        </xdr:cNvPr>
        <xdr:cNvSpPr txBox="1"/>
      </xdr:nvSpPr>
      <xdr:spPr>
        <a:xfrm>
          <a:off x="22199600" y="13131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154980</xdr:rowOff>
    </xdr:from>
    <xdr:to>
      <xdr:col>116</xdr:col>
      <xdr:colOff>152400</xdr:colOff>
      <xdr:row>77</xdr:row>
      <xdr:rowOff>154980</xdr:rowOff>
    </xdr:to>
    <xdr:cxnSp macro="">
      <xdr:nvCxnSpPr>
        <xdr:cNvPr id="609" name="直線コネクタ 608">
          <a:extLst>
            <a:ext uri="{FF2B5EF4-FFF2-40B4-BE49-F238E27FC236}">
              <a16:creationId xmlns:a16="http://schemas.microsoft.com/office/drawing/2014/main" id="{790C783B-396B-49B9-916B-DF74FC677C0F}"/>
            </a:ext>
          </a:extLst>
        </xdr:cNvPr>
        <xdr:cNvCxnSpPr/>
      </xdr:nvCxnSpPr>
      <xdr:spPr>
        <a:xfrm>
          <a:off x="22072600" y="13356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113929</xdr:rowOff>
    </xdr:from>
    <xdr:ext cx="469744" cy="259045"/>
    <xdr:sp macro="" textlink="">
      <xdr:nvSpPr>
        <xdr:cNvPr id="610" name="【消防施設】&#10;一人当たり面積平均値テキスト">
          <a:extLst>
            <a:ext uri="{FF2B5EF4-FFF2-40B4-BE49-F238E27FC236}">
              <a16:creationId xmlns:a16="http://schemas.microsoft.com/office/drawing/2014/main" id="{DC30F9DF-CED2-445A-BF20-66B2C4FC27F2}"/>
            </a:ext>
          </a:extLst>
        </xdr:cNvPr>
        <xdr:cNvSpPr txBox="1"/>
      </xdr:nvSpPr>
      <xdr:spPr>
        <a:xfrm>
          <a:off x="22199600" y="146871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91052</xdr:rowOff>
    </xdr:from>
    <xdr:to>
      <xdr:col>116</xdr:col>
      <xdr:colOff>114300</xdr:colOff>
      <xdr:row>87</xdr:row>
      <xdr:rowOff>21202</xdr:rowOff>
    </xdr:to>
    <xdr:sp macro="" textlink="">
      <xdr:nvSpPr>
        <xdr:cNvPr id="611" name="フローチャート: 判断 610">
          <a:extLst>
            <a:ext uri="{FF2B5EF4-FFF2-40B4-BE49-F238E27FC236}">
              <a16:creationId xmlns:a16="http://schemas.microsoft.com/office/drawing/2014/main" id="{F179D74D-B626-49EF-8786-2219C99BA10A}"/>
            </a:ext>
          </a:extLst>
        </xdr:cNvPr>
        <xdr:cNvSpPr/>
      </xdr:nvSpPr>
      <xdr:spPr>
        <a:xfrm>
          <a:off x="22110700" y="14835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116176</xdr:rowOff>
    </xdr:from>
    <xdr:to>
      <xdr:col>112</xdr:col>
      <xdr:colOff>38100</xdr:colOff>
      <xdr:row>87</xdr:row>
      <xdr:rowOff>46326</xdr:rowOff>
    </xdr:to>
    <xdr:sp macro="" textlink="">
      <xdr:nvSpPr>
        <xdr:cNvPr id="612" name="フローチャート: 判断 611">
          <a:extLst>
            <a:ext uri="{FF2B5EF4-FFF2-40B4-BE49-F238E27FC236}">
              <a16:creationId xmlns:a16="http://schemas.microsoft.com/office/drawing/2014/main" id="{2034359F-CEFA-487F-84E3-EDE316DE479F}"/>
            </a:ext>
          </a:extLst>
        </xdr:cNvPr>
        <xdr:cNvSpPr/>
      </xdr:nvSpPr>
      <xdr:spPr>
        <a:xfrm>
          <a:off x="21272500" y="1486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116263</xdr:rowOff>
    </xdr:from>
    <xdr:to>
      <xdr:col>107</xdr:col>
      <xdr:colOff>101600</xdr:colOff>
      <xdr:row>87</xdr:row>
      <xdr:rowOff>46413</xdr:rowOff>
    </xdr:to>
    <xdr:sp macro="" textlink="">
      <xdr:nvSpPr>
        <xdr:cNvPr id="613" name="フローチャート: 判断 612">
          <a:extLst>
            <a:ext uri="{FF2B5EF4-FFF2-40B4-BE49-F238E27FC236}">
              <a16:creationId xmlns:a16="http://schemas.microsoft.com/office/drawing/2014/main" id="{E363FEDA-A9D9-4CAE-9EAC-B44E001A28DE}"/>
            </a:ext>
          </a:extLst>
        </xdr:cNvPr>
        <xdr:cNvSpPr/>
      </xdr:nvSpPr>
      <xdr:spPr>
        <a:xfrm>
          <a:off x="20383500" y="14860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116252</xdr:rowOff>
    </xdr:from>
    <xdr:to>
      <xdr:col>102</xdr:col>
      <xdr:colOff>165100</xdr:colOff>
      <xdr:row>87</xdr:row>
      <xdr:rowOff>46402</xdr:rowOff>
    </xdr:to>
    <xdr:sp macro="" textlink="">
      <xdr:nvSpPr>
        <xdr:cNvPr id="614" name="フローチャート: 判断 613">
          <a:extLst>
            <a:ext uri="{FF2B5EF4-FFF2-40B4-BE49-F238E27FC236}">
              <a16:creationId xmlns:a16="http://schemas.microsoft.com/office/drawing/2014/main" id="{FF48BD42-94BD-4171-B738-2BF7E6D8A2F9}"/>
            </a:ext>
          </a:extLst>
        </xdr:cNvPr>
        <xdr:cNvSpPr/>
      </xdr:nvSpPr>
      <xdr:spPr>
        <a:xfrm>
          <a:off x="19494500" y="14860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115393</xdr:rowOff>
    </xdr:from>
    <xdr:to>
      <xdr:col>98</xdr:col>
      <xdr:colOff>38100</xdr:colOff>
      <xdr:row>87</xdr:row>
      <xdr:rowOff>45543</xdr:rowOff>
    </xdr:to>
    <xdr:sp macro="" textlink="">
      <xdr:nvSpPr>
        <xdr:cNvPr id="615" name="フローチャート: 判断 614">
          <a:extLst>
            <a:ext uri="{FF2B5EF4-FFF2-40B4-BE49-F238E27FC236}">
              <a16:creationId xmlns:a16="http://schemas.microsoft.com/office/drawing/2014/main" id="{F52CFCF7-BEA1-40CB-96E6-92159FAB4164}"/>
            </a:ext>
          </a:extLst>
        </xdr:cNvPr>
        <xdr:cNvSpPr/>
      </xdr:nvSpPr>
      <xdr:spPr>
        <a:xfrm>
          <a:off x="18605500" y="14860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AC12B6A7-B22F-4D9F-AE6B-298686D7FA03}"/>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78B34083-6DA6-4187-8EE8-3ACAA9C5898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C8E28C08-DFF4-4B44-8E67-758FFA42EF6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A7236760-90C6-4EBF-B2F8-3584D24F8EC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B9C8510F-DD86-4782-8A4D-2096E90D464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115469</xdr:rowOff>
    </xdr:from>
    <xdr:to>
      <xdr:col>116</xdr:col>
      <xdr:colOff>114300</xdr:colOff>
      <xdr:row>87</xdr:row>
      <xdr:rowOff>45619</xdr:rowOff>
    </xdr:to>
    <xdr:sp macro="" textlink="">
      <xdr:nvSpPr>
        <xdr:cNvPr id="621" name="楕円 620">
          <a:extLst>
            <a:ext uri="{FF2B5EF4-FFF2-40B4-BE49-F238E27FC236}">
              <a16:creationId xmlns:a16="http://schemas.microsoft.com/office/drawing/2014/main" id="{98C5C36F-867B-4E82-B63E-0B4F81647ACF}"/>
            </a:ext>
          </a:extLst>
        </xdr:cNvPr>
        <xdr:cNvSpPr/>
      </xdr:nvSpPr>
      <xdr:spPr>
        <a:xfrm>
          <a:off x="22110700" y="1486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69479</xdr:rowOff>
    </xdr:from>
    <xdr:ext cx="469744" cy="259045"/>
    <xdr:sp macro="" textlink="">
      <xdr:nvSpPr>
        <xdr:cNvPr id="622" name="【消防施設】&#10;一人当たり面積該当値テキスト">
          <a:extLst>
            <a:ext uri="{FF2B5EF4-FFF2-40B4-BE49-F238E27FC236}">
              <a16:creationId xmlns:a16="http://schemas.microsoft.com/office/drawing/2014/main" id="{DE60BC0C-6F92-4ACD-B87E-0234D21F897E}"/>
            </a:ext>
          </a:extLst>
        </xdr:cNvPr>
        <xdr:cNvSpPr txBox="1"/>
      </xdr:nvSpPr>
      <xdr:spPr>
        <a:xfrm>
          <a:off x="22199600" y="14814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115534</xdr:rowOff>
    </xdr:from>
    <xdr:to>
      <xdr:col>112</xdr:col>
      <xdr:colOff>38100</xdr:colOff>
      <xdr:row>87</xdr:row>
      <xdr:rowOff>45684</xdr:rowOff>
    </xdr:to>
    <xdr:sp macro="" textlink="">
      <xdr:nvSpPr>
        <xdr:cNvPr id="623" name="楕円 622">
          <a:extLst>
            <a:ext uri="{FF2B5EF4-FFF2-40B4-BE49-F238E27FC236}">
              <a16:creationId xmlns:a16="http://schemas.microsoft.com/office/drawing/2014/main" id="{3AA17C34-5906-49DC-B1BA-1C6EB2E41EE8}"/>
            </a:ext>
          </a:extLst>
        </xdr:cNvPr>
        <xdr:cNvSpPr/>
      </xdr:nvSpPr>
      <xdr:spPr>
        <a:xfrm>
          <a:off x="21272500" y="1486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166269</xdr:rowOff>
    </xdr:from>
    <xdr:to>
      <xdr:col>116</xdr:col>
      <xdr:colOff>63500</xdr:colOff>
      <xdr:row>86</xdr:row>
      <xdr:rowOff>166334</xdr:rowOff>
    </xdr:to>
    <xdr:cxnSp macro="">
      <xdr:nvCxnSpPr>
        <xdr:cNvPr id="624" name="直線コネクタ 623">
          <a:extLst>
            <a:ext uri="{FF2B5EF4-FFF2-40B4-BE49-F238E27FC236}">
              <a16:creationId xmlns:a16="http://schemas.microsoft.com/office/drawing/2014/main" id="{2738D6B1-7FF6-47C8-B7F5-F8D827A9E3D0}"/>
            </a:ext>
          </a:extLst>
        </xdr:cNvPr>
        <xdr:cNvCxnSpPr/>
      </xdr:nvCxnSpPr>
      <xdr:spPr>
        <a:xfrm flipV="1">
          <a:off x="21323300" y="14910969"/>
          <a:ext cx="838200" cy="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115599</xdr:rowOff>
    </xdr:from>
    <xdr:to>
      <xdr:col>107</xdr:col>
      <xdr:colOff>101600</xdr:colOff>
      <xdr:row>87</xdr:row>
      <xdr:rowOff>45749</xdr:rowOff>
    </xdr:to>
    <xdr:sp macro="" textlink="">
      <xdr:nvSpPr>
        <xdr:cNvPr id="625" name="楕円 624">
          <a:extLst>
            <a:ext uri="{FF2B5EF4-FFF2-40B4-BE49-F238E27FC236}">
              <a16:creationId xmlns:a16="http://schemas.microsoft.com/office/drawing/2014/main" id="{27D0AA48-57C0-4B53-A903-412EC5912DBE}"/>
            </a:ext>
          </a:extLst>
        </xdr:cNvPr>
        <xdr:cNvSpPr/>
      </xdr:nvSpPr>
      <xdr:spPr>
        <a:xfrm>
          <a:off x="20383500" y="14860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166334</xdr:rowOff>
    </xdr:from>
    <xdr:to>
      <xdr:col>111</xdr:col>
      <xdr:colOff>177800</xdr:colOff>
      <xdr:row>86</xdr:row>
      <xdr:rowOff>166399</xdr:rowOff>
    </xdr:to>
    <xdr:cxnSp macro="">
      <xdr:nvCxnSpPr>
        <xdr:cNvPr id="626" name="直線コネクタ 625">
          <a:extLst>
            <a:ext uri="{FF2B5EF4-FFF2-40B4-BE49-F238E27FC236}">
              <a16:creationId xmlns:a16="http://schemas.microsoft.com/office/drawing/2014/main" id="{05AFECC6-DB19-4A7E-AC35-B72B0A5B1AF3}"/>
            </a:ext>
          </a:extLst>
        </xdr:cNvPr>
        <xdr:cNvCxnSpPr/>
      </xdr:nvCxnSpPr>
      <xdr:spPr>
        <a:xfrm flipV="1">
          <a:off x="20434300" y="14911034"/>
          <a:ext cx="889000" cy="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115632</xdr:rowOff>
    </xdr:from>
    <xdr:to>
      <xdr:col>102</xdr:col>
      <xdr:colOff>165100</xdr:colOff>
      <xdr:row>87</xdr:row>
      <xdr:rowOff>45782</xdr:rowOff>
    </xdr:to>
    <xdr:sp macro="" textlink="">
      <xdr:nvSpPr>
        <xdr:cNvPr id="627" name="楕円 626">
          <a:extLst>
            <a:ext uri="{FF2B5EF4-FFF2-40B4-BE49-F238E27FC236}">
              <a16:creationId xmlns:a16="http://schemas.microsoft.com/office/drawing/2014/main" id="{DED4050E-2388-46AF-90D2-1DE050049F40}"/>
            </a:ext>
          </a:extLst>
        </xdr:cNvPr>
        <xdr:cNvSpPr/>
      </xdr:nvSpPr>
      <xdr:spPr>
        <a:xfrm>
          <a:off x="19494500" y="14860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166399</xdr:rowOff>
    </xdr:from>
    <xdr:to>
      <xdr:col>107</xdr:col>
      <xdr:colOff>50800</xdr:colOff>
      <xdr:row>86</xdr:row>
      <xdr:rowOff>166432</xdr:rowOff>
    </xdr:to>
    <xdr:cxnSp macro="">
      <xdr:nvCxnSpPr>
        <xdr:cNvPr id="628" name="直線コネクタ 627">
          <a:extLst>
            <a:ext uri="{FF2B5EF4-FFF2-40B4-BE49-F238E27FC236}">
              <a16:creationId xmlns:a16="http://schemas.microsoft.com/office/drawing/2014/main" id="{F7789CCC-DBE6-4E2F-8B15-931AB0CDE67E}"/>
            </a:ext>
          </a:extLst>
        </xdr:cNvPr>
        <xdr:cNvCxnSpPr/>
      </xdr:nvCxnSpPr>
      <xdr:spPr>
        <a:xfrm flipV="1">
          <a:off x="19545300" y="14911099"/>
          <a:ext cx="889000" cy="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115686</xdr:rowOff>
    </xdr:from>
    <xdr:to>
      <xdr:col>98</xdr:col>
      <xdr:colOff>38100</xdr:colOff>
      <xdr:row>87</xdr:row>
      <xdr:rowOff>45836</xdr:rowOff>
    </xdr:to>
    <xdr:sp macro="" textlink="">
      <xdr:nvSpPr>
        <xdr:cNvPr id="629" name="楕円 628">
          <a:extLst>
            <a:ext uri="{FF2B5EF4-FFF2-40B4-BE49-F238E27FC236}">
              <a16:creationId xmlns:a16="http://schemas.microsoft.com/office/drawing/2014/main" id="{400F880D-028A-4D7E-AEF9-7067A27F1A40}"/>
            </a:ext>
          </a:extLst>
        </xdr:cNvPr>
        <xdr:cNvSpPr/>
      </xdr:nvSpPr>
      <xdr:spPr>
        <a:xfrm>
          <a:off x="18605500" y="14860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166432</xdr:rowOff>
    </xdr:from>
    <xdr:to>
      <xdr:col>102</xdr:col>
      <xdr:colOff>114300</xdr:colOff>
      <xdr:row>86</xdr:row>
      <xdr:rowOff>166486</xdr:rowOff>
    </xdr:to>
    <xdr:cxnSp macro="">
      <xdr:nvCxnSpPr>
        <xdr:cNvPr id="630" name="直線コネクタ 629">
          <a:extLst>
            <a:ext uri="{FF2B5EF4-FFF2-40B4-BE49-F238E27FC236}">
              <a16:creationId xmlns:a16="http://schemas.microsoft.com/office/drawing/2014/main" id="{DF622E16-D23A-4C52-9B30-C882B5D99A7E}"/>
            </a:ext>
          </a:extLst>
        </xdr:cNvPr>
        <xdr:cNvCxnSpPr/>
      </xdr:nvCxnSpPr>
      <xdr:spPr>
        <a:xfrm flipV="1">
          <a:off x="18656300" y="14911132"/>
          <a:ext cx="889000" cy="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87</xdr:row>
      <xdr:rowOff>37453</xdr:rowOff>
    </xdr:from>
    <xdr:ext cx="469744" cy="259045"/>
    <xdr:sp macro="" textlink="">
      <xdr:nvSpPr>
        <xdr:cNvPr id="631" name="n_1aveValue【消防施設】&#10;一人当たり面積">
          <a:extLst>
            <a:ext uri="{FF2B5EF4-FFF2-40B4-BE49-F238E27FC236}">
              <a16:creationId xmlns:a16="http://schemas.microsoft.com/office/drawing/2014/main" id="{9FB0CA00-7EE5-4E10-9F85-B01FAFB9C7C8}"/>
            </a:ext>
          </a:extLst>
        </xdr:cNvPr>
        <xdr:cNvSpPr txBox="1"/>
      </xdr:nvSpPr>
      <xdr:spPr>
        <a:xfrm>
          <a:off x="21075727" y="14953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37540</xdr:rowOff>
    </xdr:from>
    <xdr:ext cx="469744" cy="259045"/>
    <xdr:sp macro="" textlink="">
      <xdr:nvSpPr>
        <xdr:cNvPr id="632" name="n_2aveValue【消防施設】&#10;一人当たり面積">
          <a:extLst>
            <a:ext uri="{FF2B5EF4-FFF2-40B4-BE49-F238E27FC236}">
              <a16:creationId xmlns:a16="http://schemas.microsoft.com/office/drawing/2014/main" id="{C9D4A8BD-154F-4EB3-ABF6-D3D8E2CA3A71}"/>
            </a:ext>
          </a:extLst>
        </xdr:cNvPr>
        <xdr:cNvSpPr txBox="1"/>
      </xdr:nvSpPr>
      <xdr:spPr>
        <a:xfrm>
          <a:off x="20199427" y="14953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37529</xdr:rowOff>
    </xdr:from>
    <xdr:ext cx="469744" cy="259045"/>
    <xdr:sp macro="" textlink="">
      <xdr:nvSpPr>
        <xdr:cNvPr id="633" name="n_3aveValue【消防施設】&#10;一人当たり面積">
          <a:extLst>
            <a:ext uri="{FF2B5EF4-FFF2-40B4-BE49-F238E27FC236}">
              <a16:creationId xmlns:a16="http://schemas.microsoft.com/office/drawing/2014/main" id="{8A40B746-860A-4B8A-B42C-38379509779E}"/>
            </a:ext>
          </a:extLst>
        </xdr:cNvPr>
        <xdr:cNvSpPr txBox="1"/>
      </xdr:nvSpPr>
      <xdr:spPr>
        <a:xfrm>
          <a:off x="19310427" y="14953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62070</xdr:rowOff>
    </xdr:from>
    <xdr:ext cx="469744" cy="259045"/>
    <xdr:sp macro="" textlink="">
      <xdr:nvSpPr>
        <xdr:cNvPr id="634" name="n_4aveValue【消防施設】&#10;一人当たり面積">
          <a:extLst>
            <a:ext uri="{FF2B5EF4-FFF2-40B4-BE49-F238E27FC236}">
              <a16:creationId xmlns:a16="http://schemas.microsoft.com/office/drawing/2014/main" id="{6056F9A4-40EB-4B2D-9051-70F04054F7C4}"/>
            </a:ext>
          </a:extLst>
        </xdr:cNvPr>
        <xdr:cNvSpPr txBox="1"/>
      </xdr:nvSpPr>
      <xdr:spPr>
        <a:xfrm>
          <a:off x="18421427" y="14635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62211</xdr:rowOff>
    </xdr:from>
    <xdr:ext cx="469744" cy="259045"/>
    <xdr:sp macro="" textlink="">
      <xdr:nvSpPr>
        <xdr:cNvPr id="635" name="n_1mainValue【消防施設】&#10;一人当たり面積">
          <a:extLst>
            <a:ext uri="{FF2B5EF4-FFF2-40B4-BE49-F238E27FC236}">
              <a16:creationId xmlns:a16="http://schemas.microsoft.com/office/drawing/2014/main" id="{DAFE0AF8-119F-4B7C-955A-C88DABE07126}"/>
            </a:ext>
          </a:extLst>
        </xdr:cNvPr>
        <xdr:cNvSpPr txBox="1"/>
      </xdr:nvSpPr>
      <xdr:spPr>
        <a:xfrm>
          <a:off x="21075727" y="14635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62276</xdr:rowOff>
    </xdr:from>
    <xdr:ext cx="469744" cy="259045"/>
    <xdr:sp macro="" textlink="">
      <xdr:nvSpPr>
        <xdr:cNvPr id="636" name="n_2mainValue【消防施設】&#10;一人当たり面積">
          <a:extLst>
            <a:ext uri="{FF2B5EF4-FFF2-40B4-BE49-F238E27FC236}">
              <a16:creationId xmlns:a16="http://schemas.microsoft.com/office/drawing/2014/main" id="{A114D790-885A-4AC1-ADC8-153700C4CB60}"/>
            </a:ext>
          </a:extLst>
        </xdr:cNvPr>
        <xdr:cNvSpPr txBox="1"/>
      </xdr:nvSpPr>
      <xdr:spPr>
        <a:xfrm>
          <a:off x="20199427" y="14635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62309</xdr:rowOff>
    </xdr:from>
    <xdr:ext cx="469744" cy="259045"/>
    <xdr:sp macro="" textlink="">
      <xdr:nvSpPr>
        <xdr:cNvPr id="637" name="n_3mainValue【消防施設】&#10;一人当たり面積">
          <a:extLst>
            <a:ext uri="{FF2B5EF4-FFF2-40B4-BE49-F238E27FC236}">
              <a16:creationId xmlns:a16="http://schemas.microsoft.com/office/drawing/2014/main" id="{33AA74BB-E56F-47B4-9BE5-DECB1467F041}"/>
            </a:ext>
          </a:extLst>
        </xdr:cNvPr>
        <xdr:cNvSpPr txBox="1"/>
      </xdr:nvSpPr>
      <xdr:spPr>
        <a:xfrm>
          <a:off x="19310427" y="14635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36963</xdr:rowOff>
    </xdr:from>
    <xdr:ext cx="469744" cy="259045"/>
    <xdr:sp macro="" textlink="">
      <xdr:nvSpPr>
        <xdr:cNvPr id="638" name="n_4mainValue【消防施設】&#10;一人当たり面積">
          <a:extLst>
            <a:ext uri="{FF2B5EF4-FFF2-40B4-BE49-F238E27FC236}">
              <a16:creationId xmlns:a16="http://schemas.microsoft.com/office/drawing/2014/main" id="{B568B058-C8EA-408B-BD91-31E3DB54D3B1}"/>
            </a:ext>
          </a:extLst>
        </xdr:cNvPr>
        <xdr:cNvSpPr txBox="1"/>
      </xdr:nvSpPr>
      <xdr:spPr>
        <a:xfrm>
          <a:off x="18421427" y="14953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946E9052-0D08-4F01-8D9D-A07A2BB449C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4863237E-0BAF-4F3A-94A4-5D6540DC54D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AFD563D8-2C57-4B3D-9AE2-5EE845E62B2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0CA76B7A-EF6B-454D-8EBE-C8807174BFA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1B0239E9-F874-4E27-B601-30ABB5354BE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6006FE93-4242-4A23-8CA2-16DB245BC1A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35D54C47-EF17-4AF1-B297-BD16A0D0EFF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E6406A1F-EEAC-4A35-8D43-C10474DF7B8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id="{11471ABB-2D93-4C40-8166-6D32F2A8C1F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691EB57B-304D-4FB4-831F-1BF0EAB25F9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id="{FFB967D2-7453-4155-9769-95191376AC9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0" name="直線コネクタ 649">
          <a:extLst>
            <a:ext uri="{FF2B5EF4-FFF2-40B4-BE49-F238E27FC236}">
              <a16:creationId xmlns:a16="http://schemas.microsoft.com/office/drawing/2014/main" id="{C96811FC-0FED-48E5-AE0F-6CF05DF19529}"/>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1" name="テキスト ボックス 650">
          <a:extLst>
            <a:ext uri="{FF2B5EF4-FFF2-40B4-BE49-F238E27FC236}">
              <a16:creationId xmlns:a16="http://schemas.microsoft.com/office/drawing/2014/main" id="{D27CDF7B-93A6-4C1A-BB6F-A0D8E430A57C}"/>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2" name="直線コネクタ 651">
          <a:extLst>
            <a:ext uri="{FF2B5EF4-FFF2-40B4-BE49-F238E27FC236}">
              <a16:creationId xmlns:a16="http://schemas.microsoft.com/office/drawing/2014/main" id="{F4ADD432-0054-4A92-8C36-7417BFA6BBD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3" name="テキスト ボックス 652">
          <a:extLst>
            <a:ext uri="{FF2B5EF4-FFF2-40B4-BE49-F238E27FC236}">
              <a16:creationId xmlns:a16="http://schemas.microsoft.com/office/drawing/2014/main" id="{2C2E3AE4-EDA5-4340-8427-5E83E6C4E69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4" name="直線コネクタ 653">
          <a:extLst>
            <a:ext uri="{FF2B5EF4-FFF2-40B4-BE49-F238E27FC236}">
              <a16:creationId xmlns:a16="http://schemas.microsoft.com/office/drawing/2014/main" id="{CF50721B-D659-4F14-B23D-80F641441677}"/>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5" name="テキスト ボックス 654">
          <a:extLst>
            <a:ext uri="{FF2B5EF4-FFF2-40B4-BE49-F238E27FC236}">
              <a16:creationId xmlns:a16="http://schemas.microsoft.com/office/drawing/2014/main" id="{1D8BCF8A-8F64-422C-8881-F250389A073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6" name="直線コネクタ 655">
          <a:extLst>
            <a:ext uri="{FF2B5EF4-FFF2-40B4-BE49-F238E27FC236}">
              <a16:creationId xmlns:a16="http://schemas.microsoft.com/office/drawing/2014/main" id="{3691272C-47A4-4059-B981-639C9EB53CB6}"/>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7" name="テキスト ボックス 656">
          <a:extLst>
            <a:ext uri="{FF2B5EF4-FFF2-40B4-BE49-F238E27FC236}">
              <a16:creationId xmlns:a16="http://schemas.microsoft.com/office/drawing/2014/main" id="{AC630B19-C6FF-46FA-A763-ED04FD1981A1}"/>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8" name="直線コネクタ 657">
          <a:extLst>
            <a:ext uri="{FF2B5EF4-FFF2-40B4-BE49-F238E27FC236}">
              <a16:creationId xmlns:a16="http://schemas.microsoft.com/office/drawing/2014/main" id="{32B6A081-51FB-4AD5-8883-4561D512EC5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9" name="テキスト ボックス 658">
          <a:extLst>
            <a:ext uri="{FF2B5EF4-FFF2-40B4-BE49-F238E27FC236}">
              <a16:creationId xmlns:a16="http://schemas.microsoft.com/office/drawing/2014/main" id="{D4F3DC67-0AC8-40FF-8BCF-358CEA9B8494}"/>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0" name="直線コネクタ 659">
          <a:extLst>
            <a:ext uri="{FF2B5EF4-FFF2-40B4-BE49-F238E27FC236}">
              <a16:creationId xmlns:a16="http://schemas.microsoft.com/office/drawing/2014/main" id="{CF0D8F48-8DCB-4373-B848-373A594D53B3}"/>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1" name="テキスト ボックス 660">
          <a:extLst>
            <a:ext uri="{FF2B5EF4-FFF2-40B4-BE49-F238E27FC236}">
              <a16:creationId xmlns:a16="http://schemas.microsoft.com/office/drawing/2014/main" id="{BA9C058A-6E00-4C6E-A3DE-7D85ECE60006}"/>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a:extLst>
            <a:ext uri="{FF2B5EF4-FFF2-40B4-BE49-F238E27FC236}">
              <a16:creationId xmlns:a16="http://schemas.microsoft.com/office/drawing/2014/main" id="{2C34B7DD-896D-41A3-B763-9564E584511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3" name="【庁舎】&#10;有形固定資産減価償却率グラフ枠">
          <a:extLst>
            <a:ext uri="{FF2B5EF4-FFF2-40B4-BE49-F238E27FC236}">
              <a16:creationId xmlns:a16="http://schemas.microsoft.com/office/drawing/2014/main" id="{2472B0DD-25C4-4926-BB8A-0A166F9931D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12519</xdr:rowOff>
    </xdr:to>
    <xdr:cxnSp macro="">
      <xdr:nvCxnSpPr>
        <xdr:cNvPr id="664" name="直線コネクタ 663">
          <a:extLst>
            <a:ext uri="{FF2B5EF4-FFF2-40B4-BE49-F238E27FC236}">
              <a16:creationId xmlns:a16="http://schemas.microsoft.com/office/drawing/2014/main" id="{93513601-85DE-4EB0-B8EA-448D089C5A98}"/>
            </a:ext>
          </a:extLst>
        </xdr:cNvPr>
        <xdr:cNvCxnSpPr/>
      </xdr:nvCxnSpPr>
      <xdr:spPr>
        <a:xfrm flipV="1">
          <a:off x="16318864" y="17155886"/>
          <a:ext cx="0" cy="1544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16346</xdr:rowOff>
    </xdr:from>
    <xdr:ext cx="405111" cy="259045"/>
    <xdr:sp macro="" textlink="">
      <xdr:nvSpPr>
        <xdr:cNvPr id="665" name="【庁舎】&#10;有形固定資産減価償却率最小値テキスト">
          <a:extLst>
            <a:ext uri="{FF2B5EF4-FFF2-40B4-BE49-F238E27FC236}">
              <a16:creationId xmlns:a16="http://schemas.microsoft.com/office/drawing/2014/main" id="{070D11CA-A07F-4792-A5A4-3616A2492A40}"/>
            </a:ext>
          </a:extLst>
        </xdr:cNvPr>
        <xdr:cNvSpPr txBox="1"/>
      </xdr:nvSpPr>
      <xdr:spPr>
        <a:xfrm>
          <a:off x="16357600" y="18704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12519</xdr:rowOff>
    </xdr:from>
    <xdr:to>
      <xdr:col>86</xdr:col>
      <xdr:colOff>25400</xdr:colOff>
      <xdr:row>109</xdr:row>
      <xdr:rowOff>12519</xdr:rowOff>
    </xdr:to>
    <xdr:cxnSp macro="">
      <xdr:nvCxnSpPr>
        <xdr:cNvPr id="666" name="直線コネクタ 665">
          <a:extLst>
            <a:ext uri="{FF2B5EF4-FFF2-40B4-BE49-F238E27FC236}">
              <a16:creationId xmlns:a16="http://schemas.microsoft.com/office/drawing/2014/main" id="{79C7E281-6051-486F-B030-CFC3312B2B7A}"/>
            </a:ext>
          </a:extLst>
        </xdr:cNvPr>
        <xdr:cNvCxnSpPr/>
      </xdr:nvCxnSpPr>
      <xdr:spPr>
        <a:xfrm>
          <a:off x="16230600" y="1870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667" name="【庁舎】&#10;有形固定資産減価償却率最大値テキスト">
          <a:extLst>
            <a:ext uri="{FF2B5EF4-FFF2-40B4-BE49-F238E27FC236}">
              <a16:creationId xmlns:a16="http://schemas.microsoft.com/office/drawing/2014/main" id="{CEB1BC66-6961-4A40-896C-5F27406C5AFB}"/>
            </a:ext>
          </a:extLst>
        </xdr:cNvPr>
        <xdr:cNvSpPr txBox="1"/>
      </xdr:nvSpPr>
      <xdr:spPr>
        <a:xfrm>
          <a:off x="16357600" y="1693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668" name="直線コネクタ 667">
          <a:extLst>
            <a:ext uri="{FF2B5EF4-FFF2-40B4-BE49-F238E27FC236}">
              <a16:creationId xmlns:a16="http://schemas.microsoft.com/office/drawing/2014/main" id="{2E75A8A6-FB28-4886-A5F6-F6B025EDE550}"/>
            </a:ext>
          </a:extLst>
        </xdr:cNvPr>
        <xdr:cNvCxnSpPr/>
      </xdr:nvCxnSpPr>
      <xdr:spPr>
        <a:xfrm>
          <a:off x="16230600" y="1715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669" name="【庁舎】&#10;有形固定資産減価償却率平均値テキスト">
          <a:extLst>
            <a:ext uri="{FF2B5EF4-FFF2-40B4-BE49-F238E27FC236}">
              <a16:creationId xmlns:a16="http://schemas.microsoft.com/office/drawing/2014/main" id="{6404C418-0385-460C-BABB-4BF5A3D4122A}"/>
            </a:ext>
          </a:extLst>
        </xdr:cNvPr>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670" name="フローチャート: 判断 669">
          <a:extLst>
            <a:ext uri="{FF2B5EF4-FFF2-40B4-BE49-F238E27FC236}">
              <a16:creationId xmlns:a16="http://schemas.microsoft.com/office/drawing/2014/main" id="{01BB93E2-D79E-4E0C-B6D1-83C0F791CE70}"/>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671" name="フローチャート: 判断 670">
          <a:extLst>
            <a:ext uri="{FF2B5EF4-FFF2-40B4-BE49-F238E27FC236}">
              <a16:creationId xmlns:a16="http://schemas.microsoft.com/office/drawing/2014/main" id="{3BD240F9-6415-4574-823F-C61204C1FC1C}"/>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672" name="フローチャート: 判断 671">
          <a:extLst>
            <a:ext uri="{FF2B5EF4-FFF2-40B4-BE49-F238E27FC236}">
              <a16:creationId xmlns:a16="http://schemas.microsoft.com/office/drawing/2014/main" id="{AE6C3603-31AA-454C-B662-2CEEAA4FF9E5}"/>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69487</xdr:rowOff>
    </xdr:from>
    <xdr:to>
      <xdr:col>72</xdr:col>
      <xdr:colOff>38100</xdr:colOff>
      <xdr:row>104</xdr:row>
      <xdr:rowOff>171087</xdr:rowOff>
    </xdr:to>
    <xdr:sp macro="" textlink="">
      <xdr:nvSpPr>
        <xdr:cNvPr id="673" name="フローチャート: 判断 672">
          <a:extLst>
            <a:ext uri="{FF2B5EF4-FFF2-40B4-BE49-F238E27FC236}">
              <a16:creationId xmlns:a16="http://schemas.microsoft.com/office/drawing/2014/main" id="{6A9829AB-1486-4903-8DE9-FBC12BF58F29}"/>
            </a:ext>
          </a:extLst>
        </xdr:cNvPr>
        <xdr:cNvSpPr/>
      </xdr:nvSpPr>
      <xdr:spPr>
        <a:xfrm>
          <a:off x="13652500" y="1790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674" name="フローチャート: 判断 673">
          <a:extLst>
            <a:ext uri="{FF2B5EF4-FFF2-40B4-BE49-F238E27FC236}">
              <a16:creationId xmlns:a16="http://schemas.microsoft.com/office/drawing/2014/main" id="{3656FD08-9483-479A-BA9D-78BF2E0590DA}"/>
            </a:ext>
          </a:extLst>
        </xdr:cNvPr>
        <xdr:cNvSpPr/>
      </xdr:nvSpPr>
      <xdr:spPr>
        <a:xfrm>
          <a:off x="12763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8692C9FE-C3F2-484D-9D36-282E3989958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6636B09E-4B19-42C2-806A-A38EFFE803B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BE10FDE4-131E-4395-B545-CD1D92E71E2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3DAFD90C-06BB-42F6-9C9E-48E76B76FC2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34714102-EAD0-48C6-8003-027552B5CC4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72752</xdr:rowOff>
    </xdr:from>
    <xdr:to>
      <xdr:col>85</xdr:col>
      <xdr:colOff>177800</xdr:colOff>
      <xdr:row>106</xdr:row>
      <xdr:rowOff>2902</xdr:rowOff>
    </xdr:to>
    <xdr:sp macro="" textlink="">
      <xdr:nvSpPr>
        <xdr:cNvPr id="680" name="楕円 679">
          <a:extLst>
            <a:ext uri="{FF2B5EF4-FFF2-40B4-BE49-F238E27FC236}">
              <a16:creationId xmlns:a16="http://schemas.microsoft.com/office/drawing/2014/main" id="{12BCDE43-543D-4A9D-98D8-9663C1AFA944}"/>
            </a:ext>
          </a:extLst>
        </xdr:cNvPr>
        <xdr:cNvSpPr/>
      </xdr:nvSpPr>
      <xdr:spPr>
        <a:xfrm>
          <a:off x="16268700" y="1807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51179</xdr:rowOff>
    </xdr:from>
    <xdr:ext cx="405111" cy="259045"/>
    <xdr:sp macro="" textlink="">
      <xdr:nvSpPr>
        <xdr:cNvPr id="681" name="【庁舎】&#10;有形固定資産減価償却率該当値テキスト">
          <a:extLst>
            <a:ext uri="{FF2B5EF4-FFF2-40B4-BE49-F238E27FC236}">
              <a16:creationId xmlns:a16="http://schemas.microsoft.com/office/drawing/2014/main" id="{2A89F1B2-7F61-4107-B0EB-EFD372060ACF}"/>
            </a:ext>
          </a:extLst>
        </xdr:cNvPr>
        <xdr:cNvSpPr txBox="1"/>
      </xdr:nvSpPr>
      <xdr:spPr>
        <a:xfrm>
          <a:off x="16357600" y="18053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152763</xdr:rowOff>
    </xdr:from>
    <xdr:to>
      <xdr:col>81</xdr:col>
      <xdr:colOff>101600</xdr:colOff>
      <xdr:row>105</xdr:row>
      <xdr:rowOff>82913</xdr:rowOff>
    </xdr:to>
    <xdr:sp macro="" textlink="">
      <xdr:nvSpPr>
        <xdr:cNvPr id="682" name="楕円 681">
          <a:extLst>
            <a:ext uri="{FF2B5EF4-FFF2-40B4-BE49-F238E27FC236}">
              <a16:creationId xmlns:a16="http://schemas.microsoft.com/office/drawing/2014/main" id="{077BCA0D-4F39-4061-8F34-4E8131E4189D}"/>
            </a:ext>
          </a:extLst>
        </xdr:cNvPr>
        <xdr:cNvSpPr/>
      </xdr:nvSpPr>
      <xdr:spPr>
        <a:xfrm>
          <a:off x="15430500" y="1798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32113</xdr:rowOff>
    </xdr:from>
    <xdr:to>
      <xdr:col>85</xdr:col>
      <xdr:colOff>127000</xdr:colOff>
      <xdr:row>105</xdr:row>
      <xdr:rowOff>123552</xdr:rowOff>
    </xdr:to>
    <xdr:cxnSp macro="">
      <xdr:nvCxnSpPr>
        <xdr:cNvPr id="683" name="直線コネクタ 682">
          <a:extLst>
            <a:ext uri="{FF2B5EF4-FFF2-40B4-BE49-F238E27FC236}">
              <a16:creationId xmlns:a16="http://schemas.microsoft.com/office/drawing/2014/main" id="{F130AD7B-7755-4DB4-927D-21111A7B14D7}"/>
            </a:ext>
          </a:extLst>
        </xdr:cNvPr>
        <xdr:cNvCxnSpPr/>
      </xdr:nvCxnSpPr>
      <xdr:spPr>
        <a:xfrm>
          <a:off x="15481300" y="18034363"/>
          <a:ext cx="8382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118473</xdr:rowOff>
    </xdr:from>
    <xdr:to>
      <xdr:col>76</xdr:col>
      <xdr:colOff>165100</xdr:colOff>
      <xdr:row>105</xdr:row>
      <xdr:rowOff>48623</xdr:rowOff>
    </xdr:to>
    <xdr:sp macro="" textlink="">
      <xdr:nvSpPr>
        <xdr:cNvPr id="684" name="楕円 683">
          <a:extLst>
            <a:ext uri="{FF2B5EF4-FFF2-40B4-BE49-F238E27FC236}">
              <a16:creationId xmlns:a16="http://schemas.microsoft.com/office/drawing/2014/main" id="{2E96FF03-955D-4AE1-A7BB-2260AED1E444}"/>
            </a:ext>
          </a:extLst>
        </xdr:cNvPr>
        <xdr:cNvSpPr/>
      </xdr:nvSpPr>
      <xdr:spPr>
        <a:xfrm>
          <a:off x="14541500" y="1794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169273</xdr:rowOff>
    </xdr:from>
    <xdr:to>
      <xdr:col>81</xdr:col>
      <xdr:colOff>50800</xdr:colOff>
      <xdr:row>105</xdr:row>
      <xdr:rowOff>32113</xdr:rowOff>
    </xdr:to>
    <xdr:cxnSp macro="">
      <xdr:nvCxnSpPr>
        <xdr:cNvPr id="685" name="直線コネクタ 684">
          <a:extLst>
            <a:ext uri="{FF2B5EF4-FFF2-40B4-BE49-F238E27FC236}">
              <a16:creationId xmlns:a16="http://schemas.microsoft.com/office/drawing/2014/main" id="{F29FB2E4-979C-4532-A7E0-C99F4EEF4374}"/>
            </a:ext>
          </a:extLst>
        </xdr:cNvPr>
        <xdr:cNvCxnSpPr/>
      </xdr:nvCxnSpPr>
      <xdr:spPr>
        <a:xfrm>
          <a:off x="14592300" y="1800007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686" name="楕円 685">
          <a:extLst>
            <a:ext uri="{FF2B5EF4-FFF2-40B4-BE49-F238E27FC236}">
              <a16:creationId xmlns:a16="http://schemas.microsoft.com/office/drawing/2014/main" id="{ACCDC6E5-C7BA-4DCF-BB17-0317D87C1E12}"/>
            </a:ext>
          </a:extLst>
        </xdr:cNvPr>
        <xdr:cNvSpPr/>
      </xdr:nvSpPr>
      <xdr:spPr>
        <a:xfrm>
          <a:off x="13652500" y="1789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118655</xdr:rowOff>
    </xdr:from>
    <xdr:to>
      <xdr:col>76</xdr:col>
      <xdr:colOff>114300</xdr:colOff>
      <xdr:row>104</xdr:row>
      <xdr:rowOff>169273</xdr:rowOff>
    </xdr:to>
    <xdr:cxnSp macro="">
      <xdr:nvCxnSpPr>
        <xdr:cNvPr id="687" name="直線コネクタ 686">
          <a:extLst>
            <a:ext uri="{FF2B5EF4-FFF2-40B4-BE49-F238E27FC236}">
              <a16:creationId xmlns:a16="http://schemas.microsoft.com/office/drawing/2014/main" id="{468EE0C7-2302-4A15-B228-2F50EC3AFDC3}"/>
            </a:ext>
          </a:extLst>
        </xdr:cNvPr>
        <xdr:cNvCxnSpPr/>
      </xdr:nvCxnSpPr>
      <xdr:spPr>
        <a:xfrm>
          <a:off x="13703300" y="17949455"/>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30299</xdr:rowOff>
    </xdr:from>
    <xdr:to>
      <xdr:col>67</xdr:col>
      <xdr:colOff>101600</xdr:colOff>
      <xdr:row>104</xdr:row>
      <xdr:rowOff>131899</xdr:rowOff>
    </xdr:to>
    <xdr:sp macro="" textlink="">
      <xdr:nvSpPr>
        <xdr:cNvPr id="688" name="楕円 687">
          <a:extLst>
            <a:ext uri="{FF2B5EF4-FFF2-40B4-BE49-F238E27FC236}">
              <a16:creationId xmlns:a16="http://schemas.microsoft.com/office/drawing/2014/main" id="{F299B5D4-E992-45AC-AD93-4E53541DEF94}"/>
            </a:ext>
          </a:extLst>
        </xdr:cNvPr>
        <xdr:cNvSpPr/>
      </xdr:nvSpPr>
      <xdr:spPr>
        <a:xfrm>
          <a:off x="12763500" y="1786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81099</xdr:rowOff>
    </xdr:from>
    <xdr:to>
      <xdr:col>71</xdr:col>
      <xdr:colOff>177800</xdr:colOff>
      <xdr:row>104</xdr:row>
      <xdr:rowOff>118655</xdr:rowOff>
    </xdr:to>
    <xdr:cxnSp macro="">
      <xdr:nvCxnSpPr>
        <xdr:cNvPr id="689" name="直線コネクタ 688">
          <a:extLst>
            <a:ext uri="{FF2B5EF4-FFF2-40B4-BE49-F238E27FC236}">
              <a16:creationId xmlns:a16="http://schemas.microsoft.com/office/drawing/2014/main" id="{9F2F815B-BECC-4B33-9DD5-0CC72CD1BC44}"/>
            </a:ext>
          </a:extLst>
        </xdr:cNvPr>
        <xdr:cNvCxnSpPr/>
      </xdr:nvCxnSpPr>
      <xdr:spPr>
        <a:xfrm>
          <a:off x="12814300" y="17911899"/>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690" name="n_1aveValue【庁舎】&#10;有形固定資産減価償却率">
          <a:extLst>
            <a:ext uri="{FF2B5EF4-FFF2-40B4-BE49-F238E27FC236}">
              <a16:creationId xmlns:a16="http://schemas.microsoft.com/office/drawing/2014/main" id="{8721F8EA-A5EE-4C47-8AAB-A0B0E30189A5}"/>
            </a:ext>
          </a:extLst>
        </xdr:cNvPr>
        <xdr:cNvSpPr txBox="1"/>
      </xdr:nvSpPr>
      <xdr:spPr>
        <a:xfrm>
          <a:off x="15266044" y="1768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691" name="n_2aveValue【庁舎】&#10;有形固定資産減価償却率">
          <a:extLst>
            <a:ext uri="{FF2B5EF4-FFF2-40B4-BE49-F238E27FC236}">
              <a16:creationId xmlns:a16="http://schemas.microsoft.com/office/drawing/2014/main" id="{D15AE6B4-DCBF-4D50-B0A5-41943D2CE279}"/>
            </a:ext>
          </a:extLst>
        </xdr:cNvPr>
        <xdr:cNvSpPr txBox="1"/>
      </xdr:nvSpPr>
      <xdr:spPr>
        <a:xfrm>
          <a:off x="143897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162214</xdr:rowOff>
    </xdr:from>
    <xdr:ext cx="405111" cy="259045"/>
    <xdr:sp macro="" textlink="">
      <xdr:nvSpPr>
        <xdr:cNvPr id="692" name="n_3aveValue【庁舎】&#10;有形固定資産減価償却率">
          <a:extLst>
            <a:ext uri="{FF2B5EF4-FFF2-40B4-BE49-F238E27FC236}">
              <a16:creationId xmlns:a16="http://schemas.microsoft.com/office/drawing/2014/main" id="{BCABAC06-BEA1-4FD1-8AA8-A36ADA5C3CD1}"/>
            </a:ext>
          </a:extLst>
        </xdr:cNvPr>
        <xdr:cNvSpPr txBox="1"/>
      </xdr:nvSpPr>
      <xdr:spPr>
        <a:xfrm>
          <a:off x="13500744" y="1799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51179</xdr:rowOff>
    </xdr:from>
    <xdr:ext cx="405111" cy="259045"/>
    <xdr:sp macro="" textlink="">
      <xdr:nvSpPr>
        <xdr:cNvPr id="693" name="n_4aveValue【庁舎】&#10;有形固定資産減価償却率">
          <a:extLst>
            <a:ext uri="{FF2B5EF4-FFF2-40B4-BE49-F238E27FC236}">
              <a16:creationId xmlns:a16="http://schemas.microsoft.com/office/drawing/2014/main" id="{F775389C-6654-418E-A9CE-15D84854F46B}"/>
            </a:ext>
          </a:extLst>
        </xdr:cNvPr>
        <xdr:cNvSpPr txBox="1"/>
      </xdr:nvSpPr>
      <xdr:spPr>
        <a:xfrm>
          <a:off x="12611744" y="18053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74040</xdr:rowOff>
    </xdr:from>
    <xdr:ext cx="405111" cy="259045"/>
    <xdr:sp macro="" textlink="">
      <xdr:nvSpPr>
        <xdr:cNvPr id="694" name="n_1mainValue【庁舎】&#10;有形固定資産減価償却率">
          <a:extLst>
            <a:ext uri="{FF2B5EF4-FFF2-40B4-BE49-F238E27FC236}">
              <a16:creationId xmlns:a16="http://schemas.microsoft.com/office/drawing/2014/main" id="{8C087EE7-837B-4BDD-B80D-48E6D78B6836}"/>
            </a:ext>
          </a:extLst>
        </xdr:cNvPr>
        <xdr:cNvSpPr txBox="1"/>
      </xdr:nvSpPr>
      <xdr:spPr>
        <a:xfrm>
          <a:off x="15266044" y="1807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39750</xdr:rowOff>
    </xdr:from>
    <xdr:ext cx="405111" cy="259045"/>
    <xdr:sp macro="" textlink="">
      <xdr:nvSpPr>
        <xdr:cNvPr id="695" name="n_2mainValue【庁舎】&#10;有形固定資産減価償却率">
          <a:extLst>
            <a:ext uri="{FF2B5EF4-FFF2-40B4-BE49-F238E27FC236}">
              <a16:creationId xmlns:a16="http://schemas.microsoft.com/office/drawing/2014/main" id="{0F1549C9-BE34-439C-BAA0-8F1AEEAAA543}"/>
            </a:ext>
          </a:extLst>
        </xdr:cNvPr>
        <xdr:cNvSpPr txBox="1"/>
      </xdr:nvSpPr>
      <xdr:spPr>
        <a:xfrm>
          <a:off x="14389744" y="18042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14532</xdr:rowOff>
    </xdr:from>
    <xdr:ext cx="405111" cy="259045"/>
    <xdr:sp macro="" textlink="">
      <xdr:nvSpPr>
        <xdr:cNvPr id="696" name="n_3mainValue【庁舎】&#10;有形固定資産減価償却率">
          <a:extLst>
            <a:ext uri="{FF2B5EF4-FFF2-40B4-BE49-F238E27FC236}">
              <a16:creationId xmlns:a16="http://schemas.microsoft.com/office/drawing/2014/main" id="{276D1B6E-E836-4A07-8E08-B4448DAC238B}"/>
            </a:ext>
          </a:extLst>
        </xdr:cNvPr>
        <xdr:cNvSpPr txBox="1"/>
      </xdr:nvSpPr>
      <xdr:spPr>
        <a:xfrm>
          <a:off x="13500744" y="1767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148426</xdr:rowOff>
    </xdr:from>
    <xdr:ext cx="405111" cy="259045"/>
    <xdr:sp macro="" textlink="">
      <xdr:nvSpPr>
        <xdr:cNvPr id="697" name="n_4mainValue【庁舎】&#10;有形固定資産減価償却率">
          <a:extLst>
            <a:ext uri="{FF2B5EF4-FFF2-40B4-BE49-F238E27FC236}">
              <a16:creationId xmlns:a16="http://schemas.microsoft.com/office/drawing/2014/main" id="{AE368CDF-88C1-40B1-9B06-305325CBF5A8}"/>
            </a:ext>
          </a:extLst>
        </xdr:cNvPr>
        <xdr:cNvSpPr txBox="1"/>
      </xdr:nvSpPr>
      <xdr:spPr>
        <a:xfrm>
          <a:off x="12611744" y="17636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a:extLst>
            <a:ext uri="{FF2B5EF4-FFF2-40B4-BE49-F238E27FC236}">
              <a16:creationId xmlns:a16="http://schemas.microsoft.com/office/drawing/2014/main" id="{33B93AD0-C74E-493E-9D70-7489F3B9C94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a:extLst>
            <a:ext uri="{FF2B5EF4-FFF2-40B4-BE49-F238E27FC236}">
              <a16:creationId xmlns:a16="http://schemas.microsoft.com/office/drawing/2014/main" id="{E3BFA15F-1B0A-4929-BE1F-DC5C81AFE0D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a:extLst>
            <a:ext uri="{FF2B5EF4-FFF2-40B4-BE49-F238E27FC236}">
              <a16:creationId xmlns:a16="http://schemas.microsoft.com/office/drawing/2014/main" id="{4D55958E-2F42-4F35-82F3-532BB901B6F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a:extLst>
            <a:ext uri="{FF2B5EF4-FFF2-40B4-BE49-F238E27FC236}">
              <a16:creationId xmlns:a16="http://schemas.microsoft.com/office/drawing/2014/main" id="{6C8E20DB-5FB7-4A1E-902A-7443BACD0C6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a:extLst>
            <a:ext uri="{FF2B5EF4-FFF2-40B4-BE49-F238E27FC236}">
              <a16:creationId xmlns:a16="http://schemas.microsoft.com/office/drawing/2014/main" id="{EB62CC1D-356E-46A1-8C15-E7B587B77A3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a:extLst>
            <a:ext uri="{FF2B5EF4-FFF2-40B4-BE49-F238E27FC236}">
              <a16:creationId xmlns:a16="http://schemas.microsoft.com/office/drawing/2014/main" id="{0C23F5AE-C21A-44C3-9794-991F5722B91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a:extLst>
            <a:ext uri="{FF2B5EF4-FFF2-40B4-BE49-F238E27FC236}">
              <a16:creationId xmlns:a16="http://schemas.microsoft.com/office/drawing/2014/main" id="{831E288A-C7B0-4092-9CE1-D7ED149D776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a:extLst>
            <a:ext uri="{FF2B5EF4-FFF2-40B4-BE49-F238E27FC236}">
              <a16:creationId xmlns:a16="http://schemas.microsoft.com/office/drawing/2014/main" id="{F5CF8FB7-6E00-435F-BFE5-B9F385192CF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6" name="テキスト ボックス 705">
          <a:extLst>
            <a:ext uri="{FF2B5EF4-FFF2-40B4-BE49-F238E27FC236}">
              <a16:creationId xmlns:a16="http://schemas.microsoft.com/office/drawing/2014/main" id="{9B871706-2994-41C4-9758-7BE567015F1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a:extLst>
            <a:ext uri="{FF2B5EF4-FFF2-40B4-BE49-F238E27FC236}">
              <a16:creationId xmlns:a16="http://schemas.microsoft.com/office/drawing/2014/main" id="{843B733A-96F3-4D8B-9E31-8AB5DDAD4B3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08" name="テキスト ボックス 707">
          <a:extLst>
            <a:ext uri="{FF2B5EF4-FFF2-40B4-BE49-F238E27FC236}">
              <a16:creationId xmlns:a16="http://schemas.microsoft.com/office/drawing/2014/main" id="{57336B4B-8C15-4307-9CC7-6FE2CE8B952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709" name="直線コネクタ 708">
          <a:extLst>
            <a:ext uri="{FF2B5EF4-FFF2-40B4-BE49-F238E27FC236}">
              <a16:creationId xmlns:a16="http://schemas.microsoft.com/office/drawing/2014/main" id="{6FED987D-DAF0-4C06-AA4E-CDC12D387D09}"/>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0" name="テキスト ボックス 709">
          <a:extLst>
            <a:ext uri="{FF2B5EF4-FFF2-40B4-BE49-F238E27FC236}">
              <a16:creationId xmlns:a16="http://schemas.microsoft.com/office/drawing/2014/main" id="{883670AD-4926-4751-B0B8-71D8128121C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1" name="直線コネクタ 710">
          <a:extLst>
            <a:ext uri="{FF2B5EF4-FFF2-40B4-BE49-F238E27FC236}">
              <a16:creationId xmlns:a16="http://schemas.microsoft.com/office/drawing/2014/main" id="{F6C696B3-FDBF-42E9-AA4D-96926D278096}"/>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2" name="テキスト ボックス 711">
          <a:extLst>
            <a:ext uri="{FF2B5EF4-FFF2-40B4-BE49-F238E27FC236}">
              <a16:creationId xmlns:a16="http://schemas.microsoft.com/office/drawing/2014/main" id="{DCD626A5-DBDC-4F4A-BEDB-C3ED78274F6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3" name="直線コネクタ 712">
          <a:extLst>
            <a:ext uri="{FF2B5EF4-FFF2-40B4-BE49-F238E27FC236}">
              <a16:creationId xmlns:a16="http://schemas.microsoft.com/office/drawing/2014/main" id="{00F690C0-C3C4-403E-A6B8-3777F7EFE25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4" name="テキスト ボックス 713">
          <a:extLst>
            <a:ext uri="{FF2B5EF4-FFF2-40B4-BE49-F238E27FC236}">
              <a16:creationId xmlns:a16="http://schemas.microsoft.com/office/drawing/2014/main" id="{B9C7B8C1-9B28-49DF-B75E-EE33F9DAB6C2}"/>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5" name="直線コネクタ 714">
          <a:extLst>
            <a:ext uri="{FF2B5EF4-FFF2-40B4-BE49-F238E27FC236}">
              <a16:creationId xmlns:a16="http://schemas.microsoft.com/office/drawing/2014/main" id="{B676657F-DCBA-4B5A-B5AD-ACF2C7935A64}"/>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6" name="テキスト ボックス 715">
          <a:extLst>
            <a:ext uri="{FF2B5EF4-FFF2-40B4-BE49-F238E27FC236}">
              <a16:creationId xmlns:a16="http://schemas.microsoft.com/office/drawing/2014/main" id="{11212B13-F8BC-4395-8EA3-BE2DDA9748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7" name="直線コネクタ 716">
          <a:extLst>
            <a:ext uri="{FF2B5EF4-FFF2-40B4-BE49-F238E27FC236}">
              <a16:creationId xmlns:a16="http://schemas.microsoft.com/office/drawing/2014/main" id="{88B888D6-392D-411B-8946-7627F87626F3}"/>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8" name="テキスト ボックス 717">
          <a:extLst>
            <a:ext uri="{FF2B5EF4-FFF2-40B4-BE49-F238E27FC236}">
              <a16:creationId xmlns:a16="http://schemas.microsoft.com/office/drawing/2014/main" id="{FFE39DD9-7CAE-45AB-9972-DCD291B8409C}"/>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a:extLst>
            <a:ext uri="{FF2B5EF4-FFF2-40B4-BE49-F238E27FC236}">
              <a16:creationId xmlns:a16="http://schemas.microsoft.com/office/drawing/2014/main" id="{D8FD93C9-1F9B-4167-8091-854253C3A94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0" name="テキスト ボックス 719">
          <a:extLst>
            <a:ext uri="{FF2B5EF4-FFF2-40B4-BE49-F238E27FC236}">
              <a16:creationId xmlns:a16="http://schemas.microsoft.com/office/drawing/2014/main" id="{3232471D-4E68-44E9-8796-4968052EB14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庁舎】&#10;一人当たり面積グラフ枠">
          <a:extLst>
            <a:ext uri="{FF2B5EF4-FFF2-40B4-BE49-F238E27FC236}">
              <a16:creationId xmlns:a16="http://schemas.microsoft.com/office/drawing/2014/main" id="{C61106A8-961F-4DCB-BB56-C3D018A7117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109</xdr:row>
      <xdr:rowOff>22861</xdr:rowOff>
    </xdr:to>
    <xdr:cxnSp macro="">
      <xdr:nvCxnSpPr>
        <xdr:cNvPr id="722" name="直線コネクタ 721">
          <a:extLst>
            <a:ext uri="{FF2B5EF4-FFF2-40B4-BE49-F238E27FC236}">
              <a16:creationId xmlns:a16="http://schemas.microsoft.com/office/drawing/2014/main" id="{F4212125-20AE-4900-902D-C7E236437D31}"/>
            </a:ext>
          </a:extLst>
        </xdr:cNvPr>
        <xdr:cNvCxnSpPr/>
      </xdr:nvCxnSpPr>
      <xdr:spPr>
        <a:xfrm flipV="1">
          <a:off x="22160864" y="17249139"/>
          <a:ext cx="0" cy="1461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26688</xdr:rowOff>
    </xdr:from>
    <xdr:ext cx="469744" cy="259045"/>
    <xdr:sp macro="" textlink="">
      <xdr:nvSpPr>
        <xdr:cNvPr id="723" name="【庁舎】&#10;一人当たり面積最小値テキスト">
          <a:extLst>
            <a:ext uri="{FF2B5EF4-FFF2-40B4-BE49-F238E27FC236}">
              <a16:creationId xmlns:a16="http://schemas.microsoft.com/office/drawing/2014/main" id="{22C5105D-B820-4AA1-8B57-4C6CE6C7FB8E}"/>
            </a:ext>
          </a:extLst>
        </xdr:cNvPr>
        <xdr:cNvSpPr txBox="1"/>
      </xdr:nvSpPr>
      <xdr:spPr>
        <a:xfrm>
          <a:off x="22199600" y="1871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22861</xdr:rowOff>
    </xdr:from>
    <xdr:to>
      <xdr:col>116</xdr:col>
      <xdr:colOff>152400</xdr:colOff>
      <xdr:row>109</xdr:row>
      <xdr:rowOff>22861</xdr:rowOff>
    </xdr:to>
    <xdr:cxnSp macro="">
      <xdr:nvCxnSpPr>
        <xdr:cNvPr id="724" name="直線コネクタ 723">
          <a:extLst>
            <a:ext uri="{FF2B5EF4-FFF2-40B4-BE49-F238E27FC236}">
              <a16:creationId xmlns:a16="http://schemas.microsoft.com/office/drawing/2014/main" id="{D83CE3B9-DC96-4BCE-85B1-A57CEB24AA5C}"/>
            </a:ext>
          </a:extLst>
        </xdr:cNvPr>
        <xdr:cNvCxnSpPr/>
      </xdr:nvCxnSpPr>
      <xdr:spPr>
        <a:xfrm>
          <a:off x="22072600" y="1871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725" name="【庁舎】&#10;一人当たり面積最大値テキスト">
          <a:extLst>
            <a:ext uri="{FF2B5EF4-FFF2-40B4-BE49-F238E27FC236}">
              <a16:creationId xmlns:a16="http://schemas.microsoft.com/office/drawing/2014/main" id="{EBE3C8A2-46F4-4738-93E0-EA0C55E552F0}"/>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726" name="直線コネクタ 725">
          <a:extLst>
            <a:ext uri="{FF2B5EF4-FFF2-40B4-BE49-F238E27FC236}">
              <a16:creationId xmlns:a16="http://schemas.microsoft.com/office/drawing/2014/main" id="{A2721DC6-13F2-42FB-B746-394F99062A82}"/>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74947</xdr:rowOff>
    </xdr:from>
    <xdr:ext cx="469744" cy="259045"/>
    <xdr:sp macro="" textlink="">
      <xdr:nvSpPr>
        <xdr:cNvPr id="727" name="【庁舎】&#10;一人当たり面積平均値テキスト">
          <a:extLst>
            <a:ext uri="{FF2B5EF4-FFF2-40B4-BE49-F238E27FC236}">
              <a16:creationId xmlns:a16="http://schemas.microsoft.com/office/drawing/2014/main" id="{12500E88-9BB3-41A2-9098-1ABF62A514B0}"/>
            </a:ext>
          </a:extLst>
        </xdr:cNvPr>
        <xdr:cNvSpPr txBox="1"/>
      </xdr:nvSpPr>
      <xdr:spPr>
        <a:xfrm>
          <a:off x="22199600" y="18077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728" name="フローチャート: 判断 727">
          <a:extLst>
            <a:ext uri="{FF2B5EF4-FFF2-40B4-BE49-F238E27FC236}">
              <a16:creationId xmlns:a16="http://schemas.microsoft.com/office/drawing/2014/main" id="{1448028F-45D2-4753-86F6-C9BE5D20FC73}"/>
            </a:ext>
          </a:extLst>
        </xdr:cNvPr>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54611</xdr:rowOff>
    </xdr:from>
    <xdr:to>
      <xdr:col>112</xdr:col>
      <xdr:colOff>38100</xdr:colOff>
      <xdr:row>106</xdr:row>
      <xdr:rowOff>156211</xdr:rowOff>
    </xdr:to>
    <xdr:sp macro="" textlink="">
      <xdr:nvSpPr>
        <xdr:cNvPr id="729" name="フローチャート: 判断 728">
          <a:extLst>
            <a:ext uri="{FF2B5EF4-FFF2-40B4-BE49-F238E27FC236}">
              <a16:creationId xmlns:a16="http://schemas.microsoft.com/office/drawing/2014/main" id="{A09244C3-83D7-4DA0-A121-2E96C61A8D90}"/>
            </a:ext>
          </a:extLst>
        </xdr:cNvPr>
        <xdr:cNvSpPr/>
      </xdr:nvSpPr>
      <xdr:spPr>
        <a:xfrm>
          <a:off x="21272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730" name="フローチャート: 判断 729">
          <a:extLst>
            <a:ext uri="{FF2B5EF4-FFF2-40B4-BE49-F238E27FC236}">
              <a16:creationId xmlns:a16="http://schemas.microsoft.com/office/drawing/2014/main" id="{E541EA7E-80D9-48AC-86A8-1AF92D4136BF}"/>
            </a:ext>
          </a:extLst>
        </xdr:cNvPr>
        <xdr:cNvSpPr/>
      </xdr:nvSpPr>
      <xdr:spPr>
        <a:xfrm>
          <a:off x="20383500" y="1825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731" name="フローチャート: 判断 730">
          <a:extLst>
            <a:ext uri="{FF2B5EF4-FFF2-40B4-BE49-F238E27FC236}">
              <a16:creationId xmlns:a16="http://schemas.microsoft.com/office/drawing/2014/main" id="{1481A9E5-09D9-4876-9ABC-12B0F01207C6}"/>
            </a:ext>
          </a:extLst>
        </xdr:cNvPr>
        <xdr:cNvSpPr/>
      </xdr:nvSpPr>
      <xdr:spPr>
        <a:xfrm>
          <a:off x="194945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104139</xdr:rowOff>
    </xdr:from>
    <xdr:to>
      <xdr:col>98</xdr:col>
      <xdr:colOff>38100</xdr:colOff>
      <xdr:row>107</xdr:row>
      <xdr:rowOff>34289</xdr:rowOff>
    </xdr:to>
    <xdr:sp macro="" textlink="">
      <xdr:nvSpPr>
        <xdr:cNvPr id="732" name="フローチャート: 判断 731">
          <a:extLst>
            <a:ext uri="{FF2B5EF4-FFF2-40B4-BE49-F238E27FC236}">
              <a16:creationId xmlns:a16="http://schemas.microsoft.com/office/drawing/2014/main" id="{4B68AFE0-4B28-40D1-AAE7-70BE2B7E5707}"/>
            </a:ext>
          </a:extLst>
        </xdr:cNvPr>
        <xdr:cNvSpPr/>
      </xdr:nvSpPr>
      <xdr:spPr>
        <a:xfrm>
          <a:off x="18605500" y="1827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81AE071F-C9CA-461D-B636-E9A7769E6E2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28DC15CD-3820-4629-B876-35917EFA992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B6A145FB-7642-4607-8C18-329C1E0EF02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E4C28536-27A2-4391-8533-C31FFB27226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B1E9D635-DCB8-46A8-B85F-44F993AE28E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81280</xdr:rowOff>
    </xdr:from>
    <xdr:to>
      <xdr:col>116</xdr:col>
      <xdr:colOff>114300</xdr:colOff>
      <xdr:row>107</xdr:row>
      <xdr:rowOff>11430</xdr:rowOff>
    </xdr:to>
    <xdr:sp macro="" textlink="">
      <xdr:nvSpPr>
        <xdr:cNvPr id="738" name="楕円 737">
          <a:extLst>
            <a:ext uri="{FF2B5EF4-FFF2-40B4-BE49-F238E27FC236}">
              <a16:creationId xmlns:a16="http://schemas.microsoft.com/office/drawing/2014/main" id="{0829A37B-C22E-4C85-9E32-C45C53D6F4DE}"/>
            </a:ext>
          </a:extLst>
        </xdr:cNvPr>
        <xdr:cNvSpPr/>
      </xdr:nvSpPr>
      <xdr:spPr>
        <a:xfrm>
          <a:off x="22110700" y="1825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59707</xdr:rowOff>
    </xdr:from>
    <xdr:ext cx="469744" cy="259045"/>
    <xdr:sp macro="" textlink="">
      <xdr:nvSpPr>
        <xdr:cNvPr id="739" name="【庁舎】&#10;一人当たり面積該当値テキスト">
          <a:extLst>
            <a:ext uri="{FF2B5EF4-FFF2-40B4-BE49-F238E27FC236}">
              <a16:creationId xmlns:a16="http://schemas.microsoft.com/office/drawing/2014/main" id="{E173D122-C701-4463-859E-2261C9569121}"/>
            </a:ext>
          </a:extLst>
        </xdr:cNvPr>
        <xdr:cNvSpPr txBox="1"/>
      </xdr:nvSpPr>
      <xdr:spPr>
        <a:xfrm>
          <a:off x="22199600" y="18233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99061</xdr:rowOff>
    </xdr:from>
    <xdr:to>
      <xdr:col>112</xdr:col>
      <xdr:colOff>38100</xdr:colOff>
      <xdr:row>107</xdr:row>
      <xdr:rowOff>29211</xdr:rowOff>
    </xdr:to>
    <xdr:sp macro="" textlink="">
      <xdr:nvSpPr>
        <xdr:cNvPr id="740" name="楕円 739">
          <a:extLst>
            <a:ext uri="{FF2B5EF4-FFF2-40B4-BE49-F238E27FC236}">
              <a16:creationId xmlns:a16="http://schemas.microsoft.com/office/drawing/2014/main" id="{81673666-3EB6-4681-80C7-947BE4672A10}"/>
            </a:ext>
          </a:extLst>
        </xdr:cNvPr>
        <xdr:cNvSpPr/>
      </xdr:nvSpPr>
      <xdr:spPr>
        <a:xfrm>
          <a:off x="21272500" y="18272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132080</xdr:rowOff>
    </xdr:from>
    <xdr:to>
      <xdr:col>116</xdr:col>
      <xdr:colOff>63500</xdr:colOff>
      <xdr:row>106</xdr:row>
      <xdr:rowOff>149861</xdr:rowOff>
    </xdr:to>
    <xdr:cxnSp macro="">
      <xdr:nvCxnSpPr>
        <xdr:cNvPr id="741" name="直線コネクタ 740">
          <a:extLst>
            <a:ext uri="{FF2B5EF4-FFF2-40B4-BE49-F238E27FC236}">
              <a16:creationId xmlns:a16="http://schemas.microsoft.com/office/drawing/2014/main" id="{62E28B21-F084-4724-8B1B-106F4BFC194E}"/>
            </a:ext>
          </a:extLst>
        </xdr:cNvPr>
        <xdr:cNvCxnSpPr/>
      </xdr:nvCxnSpPr>
      <xdr:spPr>
        <a:xfrm flipV="1">
          <a:off x="21323300" y="18305780"/>
          <a:ext cx="838200" cy="1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120650</xdr:rowOff>
    </xdr:from>
    <xdr:to>
      <xdr:col>107</xdr:col>
      <xdr:colOff>101600</xdr:colOff>
      <xdr:row>107</xdr:row>
      <xdr:rowOff>50800</xdr:rowOff>
    </xdr:to>
    <xdr:sp macro="" textlink="">
      <xdr:nvSpPr>
        <xdr:cNvPr id="742" name="楕円 741">
          <a:extLst>
            <a:ext uri="{FF2B5EF4-FFF2-40B4-BE49-F238E27FC236}">
              <a16:creationId xmlns:a16="http://schemas.microsoft.com/office/drawing/2014/main" id="{0AB99323-8175-4547-9BF0-8F7A14EADE42}"/>
            </a:ext>
          </a:extLst>
        </xdr:cNvPr>
        <xdr:cNvSpPr/>
      </xdr:nvSpPr>
      <xdr:spPr>
        <a:xfrm>
          <a:off x="20383500" y="1829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149861</xdr:rowOff>
    </xdr:from>
    <xdr:to>
      <xdr:col>111</xdr:col>
      <xdr:colOff>177800</xdr:colOff>
      <xdr:row>107</xdr:row>
      <xdr:rowOff>0</xdr:rowOff>
    </xdr:to>
    <xdr:cxnSp macro="">
      <xdr:nvCxnSpPr>
        <xdr:cNvPr id="743" name="直線コネクタ 742">
          <a:extLst>
            <a:ext uri="{FF2B5EF4-FFF2-40B4-BE49-F238E27FC236}">
              <a16:creationId xmlns:a16="http://schemas.microsoft.com/office/drawing/2014/main" id="{C7D2260D-D7CC-4C02-8919-921F3C91781D}"/>
            </a:ext>
          </a:extLst>
        </xdr:cNvPr>
        <xdr:cNvCxnSpPr/>
      </xdr:nvCxnSpPr>
      <xdr:spPr>
        <a:xfrm flipV="1">
          <a:off x="20434300" y="18323561"/>
          <a:ext cx="889000"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129539</xdr:rowOff>
    </xdr:from>
    <xdr:to>
      <xdr:col>102</xdr:col>
      <xdr:colOff>165100</xdr:colOff>
      <xdr:row>107</xdr:row>
      <xdr:rowOff>59689</xdr:rowOff>
    </xdr:to>
    <xdr:sp macro="" textlink="">
      <xdr:nvSpPr>
        <xdr:cNvPr id="744" name="楕円 743">
          <a:extLst>
            <a:ext uri="{FF2B5EF4-FFF2-40B4-BE49-F238E27FC236}">
              <a16:creationId xmlns:a16="http://schemas.microsoft.com/office/drawing/2014/main" id="{7640745C-9B5A-4D8B-8B92-E5FB1A6EB50A}"/>
            </a:ext>
          </a:extLst>
        </xdr:cNvPr>
        <xdr:cNvSpPr/>
      </xdr:nvSpPr>
      <xdr:spPr>
        <a:xfrm>
          <a:off x="19494500" y="18303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0</xdr:rowOff>
    </xdr:from>
    <xdr:to>
      <xdr:col>107</xdr:col>
      <xdr:colOff>50800</xdr:colOff>
      <xdr:row>107</xdr:row>
      <xdr:rowOff>8889</xdr:rowOff>
    </xdr:to>
    <xdr:cxnSp macro="">
      <xdr:nvCxnSpPr>
        <xdr:cNvPr id="745" name="直線コネクタ 744">
          <a:extLst>
            <a:ext uri="{FF2B5EF4-FFF2-40B4-BE49-F238E27FC236}">
              <a16:creationId xmlns:a16="http://schemas.microsoft.com/office/drawing/2014/main" id="{FD0A8A78-0ACE-4623-B8B7-DABD9133A60D}"/>
            </a:ext>
          </a:extLst>
        </xdr:cNvPr>
        <xdr:cNvCxnSpPr/>
      </xdr:nvCxnSpPr>
      <xdr:spPr>
        <a:xfrm flipV="1">
          <a:off x="19545300" y="18345150"/>
          <a:ext cx="88900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146050</xdr:rowOff>
    </xdr:from>
    <xdr:to>
      <xdr:col>98</xdr:col>
      <xdr:colOff>38100</xdr:colOff>
      <xdr:row>107</xdr:row>
      <xdr:rowOff>76200</xdr:rowOff>
    </xdr:to>
    <xdr:sp macro="" textlink="">
      <xdr:nvSpPr>
        <xdr:cNvPr id="746" name="楕円 745">
          <a:extLst>
            <a:ext uri="{FF2B5EF4-FFF2-40B4-BE49-F238E27FC236}">
              <a16:creationId xmlns:a16="http://schemas.microsoft.com/office/drawing/2014/main" id="{F6B9CF1B-19F6-46A2-8FC0-87B1A0314E39}"/>
            </a:ext>
          </a:extLst>
        </xdr:cNvPr>
        <xdr:cNvSpPr/>
      </xdr:nvSpPr>
      <xdr:spPr>
        <a:xfrm>
          <a:off x="18605500" y="1831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8889</xdr:rowOff>
    </xdr:from>
    <xdr:to>
      <xdr:col>102</xdr:col>
      <xdr:colOff>114300</xdr:colOff>
      <xdr:row>107</xdr:row>
      <xdr:rowOff>25400</xdr:rowOff>
    </xdr:to>
    <xdr:cxnSp macro="">
      <xdr:nvCxnSpPr>
        <xdr:cNvPr id="747" name="直線コネクタ 746">
          <a:extLst>
            <a:ext uri="{FF2B5EF4-FFF2-40B4-BE49-F238E27FC236}">
              <a16:creationId xmlns:a16="http://schemas.microsoft.com/office/drawing/2014/main" id="{1DBB9DED-3D62-4B1C-92F4-7FB3F9CA2723}"/>
            </a:ext>
          </a:extLst>
        </xdr:cNvPr>
        <xdr:cNvCxnSpPr/>
      </xdr:nvCxnSpPr>
      <xdr:spPr>
        <a:xfrm flipV="1">
          <a:off x="18656300" y="18354039"/>
          <a:ext cx="889000" cy="16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1288</xdr:rowOff>
    </xdr:from>
    <xdr:ext cx="469744" cy="259045"/>
    <xdr:sp macro="" textlink="">
      <xdr:nvSpPr>
        <xdr:cNvPr id="748" name="n_1aveValue【庁舎】&#10;一人当たり面積">
          <a:extLst>
            <a:ext uri="{FF2B5EF4-FFF2-40B4-BE49-F238E27FC236}">
              <a16:creationId xmlns:a16="http://schemas.microsoft.com/office/drawing/2014/main" id="{610CA508-9398-4EBC-9F1B-91AF0E608FCA}"/>
            </a:ext>
          </a:extLst>
        </xdr:cNvPr>
        <xdr:cNvSpPr txBox="1"/>
      </xdr:nvSpPr>
      <xdr:spPr>
        <a:xfrm>
          <a:off x="21075727" y="1800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24147</xdr:rowOff>
    </xdr:from>
    <xdr:ext cx="469744" cy="259045"/>
    <xdr:sp macro="" textlink="">
      <xdr:nvSpPr>
        <xdr:cNvPr id="749" name="n_2aveValue【庁舎】&#10;一人当たり面積">
          <a:extLst>
            <a:ext uri="{FF2B5EF4-FFF2-40B4-BE49-F238E27FC236}">
              <a16:creationId xmlns:a16="http://schemas.microsoft.com/office/drawing/2014/main" id="{32AC8684-DE00-4EDE-9C87-C50BDB9C40C8}"/>
            </a:ext>
          </a:extLst>
        </xdr:cNvPr>
        <xdr:cNvSpPr txBox="1"/>
      </xdr:nvSpPr>
      <xdr:spPr>
        <a:xfrm>
          <a:off x="20199427" y="1802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43197</xdr:rowOff>
    </xdr:from>
    <xdr:ext cx="469744" cy="259045"/>
    <xdr:sp macro="" textlink="">
      <xdr:nvSpPr>
        <xdr:cNvPr id="750" name="n_3aveValue【庁舎】&#10;一人当たり面積">
          <a:extLst>
            <a:ext uri="{FF2B5EF4-FFF2-40B4-BE49-F238E27FC236}">
              <a16:creationId xmlns:a16="http://schemas.microsoft.com/office/drawing/2014/main" id="{B59403D9-DF02-4F9D-B2EC-B6BBA0158321}"/>
            </a:ext>
          </a:extLst>
        </xdr:cNvPr>
        <xdr:cNvSpPr txBox="1"/>
      </xdr:nvSpPr>
      <xdr:spPr>
        <a:xfrm>
          <a:off x="19310427" y="18045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50816</xdr:rowOff>
    </xdr:from>
    <xdr:ext cx="469744" cy="259045"/>
    <xdr:sp macro="" textlink="">
      <xdr:nvSpPr>
        <xdr:cNvPr id="751" name="n_4aveValue【庁舎】&#10;一人当たり面積">
          <a:extLst>
            <a:ext uri="{FF2B5EF4-FFF2-40B4-BE49-F238E27FC236}">
              <a16:creationId xmlns:a16="http://schemas.microsoft.com/office/drawing/2014/main" id="{54173F6C-E712-47A3-A675-1582EAA6CF5A}"/>
            </a:ext>
          </a:extLst>
        </xdr:cNvPr>
        <xdr:cNvSpPr txBox="1"/>
      </xdr:nvSpPr>
      <xdr:spPr>
        <a:xfrm>
          <a:off x="18421427" y="18053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20338</xdr:rowOff>
    </xdr:from>
    <xdr:ext cx="469744" cy="259045"/>
    <xdr:sp macro="" textlink="">
      <xdr:nvSpPr>
        <xdr:cNvPr id="752" name="n_1mainValue【庁舎】&#10;一人当たり面積">
          <a:extLst>
            <a:ext uri="{FF2B5EF4-FFF2-40B4-BE49-F238E27FC236}">
              <a16:creationId xmlns:a16="http://schemas.microsoft.com/office/drawing/2014/main" id="{3E6CC757-1161-4424-A2CB-40D986A3BD17}"/>
            </a:ext>
          </a:extLst>
        </xdr:cNvPr>
        <xdr:cNvSpPr txBox="1"/>
      </xdr:nvSpPr>
      <xdr:spPr>
        <a:xfrm>
          <a:off x="21075727" y="18365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41927</xdr:rowOff>
    </xdr:from>
    <xdr:ext cx="469744" cy="259045"/>
    <xdr:sp macro="" textlink="">
      <xdr:nvSpPr>
        <xdr:cNvPr id="753" name="n_2mainValue【庁舎】&#10;一人当たり面積">
          <a:extLst>
            <a:ext uri="{FF2B5EF4-FFF2-40B4-BE49-F238E27FC236}">
              <a16:creationId xmlns:a16="http://schemas.microsoft.com/office/drawing/2014/main" id="{28CFB185-F4FF-4170-86D8-71750B265F8A}"/>
            </a:ext>
          </a:extLst>
        </xdr:cNvPr>
        <xdr:cNvSpPr txBox="1"/>
      </xdr:nvSpPr>
      <xdr:spPr>
        <a:xfrm>
          <a:off x="20199427" y="1838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50816</xdr:rowOff>
    </xdr:from>
    <xdr:ext cx="469744" cy="259045"/>
    <xdr:sp macro="" textlink="">
      <xdr:nvSpPr>
        <xdr:cNvPr id="754" name="n_3mainValue【庁舎】&#10;一人当たり面積">
          <a:extLst>
            <a:ext uri="{FF2B5EF4-FFF2-40B4-BE49-F238E27FC236}">
              <a16:creationId xmlns:a16="http://schemas.microsoft.com/office/drawing/2014/main" id="{E48ED6B3-DFED-4354-83C1-30D8C6FD836E}"/>
            </a:ext>
          </a:extLst>
        </xdr:cNvPr>
        <xdr:cNvSpPr txBox="1"/>
      </xdr:nvSpPr>
      <xdr:spPr>
        <a:xfrm>
          <a:off x="19310427" y="18395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67327</xdr:rowOff>
    </xdr:from>
    <xdr:ext cx="469744" cy="259045"/>
    <xdr:sp macro="" textlink="">
      <xdr:nvSpPr>
        <xdr:cNvPr id="755" name="n_4mainValue【庁舎】&#10;一人当たり面積">
          <a:extLst>
            <a:ext uri="{FF2B5EF4-FFF2-40B4-BE49-F238E27FC236}">
              <a16:creationId xmlns:a16="http://schemas.microsoft.com/office/drawing/2014/main" id="{6276C43B-09BC-4B60-BF2F-975F8F2C058A}"/>
            </a:ext>
          </a:extLst>
        </xdr:cNvPr>
        <xdr:cNvSpPr txBox="1"/>
      </xdr:nvSpPr>
      <xdr:spPr>
        <a:xfrm>
          <a:off x="18421427" y="18412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6B4FF63F-DE9C-4F57-A451-E34FB2EBEA1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5C8D4138-0718-4702-B0B1-8842995C03B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8B53A6EB-4DC0-477B-9675-D665477FD3F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本町においては、全ての項目において、大規模改修を行っていないなどの理由により減価償却率が増加となっている。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図書館は今年度類似団体を下回ったもののほぼ同水準であり、他施設も市民会館以外の施設は類似団体より高い水準にある。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今後は、令和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年度に策定した公共施設等総合管理計画に基づいた公共施設の維持管理及び老朽化対策等を適切に進めていく。</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92.168.230.151\&#32207;&#21209;&#35506;\&#32207;&#21209;&#35506;&#65288;&#32102;&#19982;&#31561;&#65289;\6_&#36001;&#25919;\13_&#36001;&#25919;&#29366;&#27841;&#36039;&#26009;&#38598;\15_&#20196;&#21644;6&#24180;&#24230;&#36001;&#25919;&#29366;&#27841;&#36039;&#26009;&#38598;&#65288;&#20196;&#21644;7&#12539;8&#24180;&#24230;&#20316;&#25104;&#65289;\6_&#30476;&#12408;&#22238;&#31572;&#65288;2&#22238;&#30446;&#65306;&#20196;&#21644;8&#24180;&#24230;&#23455;&#26045;&#65289;\1_&#36215;&#26696;\&#12304;&#36001;&#25919;&#29366;&#27841;&#36039;&#26009;&#38598;&#12305;_363880_&#28023;&#38525;&#30010;_2024(2&#22238;&#30446;).xlsx" TargetMode="External"/><Relationship Id="rId1" Type="http://schemas.openxmlformats.org/officeDocument/2006/relationships/externalLinkPath" Target="/&#32207;&#21209;&#35506;&#65288;&#32102;&#19982;&#31561;&#65289;/6_&#36001;&#25919;/13_&#36001;&#25919;&#29366;&#27841;&#36039;&#26009;&#38598;/15_&#20196;&#21644;6&#24180;&#24230;&#36001;&#25919;&#29366;&#27841;&#36039;&#26009;&#38598;&#65288;&#20196;&#21644;7&#12539;8&#24180;&#24230;&#20316;&#25104;&#65289;/6_&#30476;&#12408;&#22238;&#31572;&#65288;2&#22238;&#30446;&#65306;&#20196;&#21644;8&#24180;&#24230;&#23455;&#26045;&#65289;/1_&#36215;&#26696;/&#12304;&#36001;&#25919;&#29366;&#27841;&#36039;&#26009;&#38598;&#12305;_363880_&#28023;&#38525;&#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66.3</v>
          </cell>
          <cell r="BX53">
            <v>67.599999999999994</v>
          </cell>
          <cell r="CF53">
            <v>69</v>
          </cell>
          <cell r="CN53">
            <v>70.400000000000006</v>
          </cell>
          <cell r="CV53">
            <v>73.400000000000006</v>
          </cell>
        </row>
        <row r="55">
          <cell r="AN55" t="str">
            <v>類似団体内平均値</v>
          </cell>
          <cell r="BP55">
            <v>0</v>
          </cell>
          <cell r="BX55">
            <v>0</v>
          </cell>
          <cell r="CF55">
            <v>0</v>
          </cell>
          <cell r="CN55">
            <v>0</v>
          </cell>
          <cell r="CV55">
            <v>0</v>
          </cell>
        </row>
        <row r="57">
          <cell r="BP57">
            <v>64</v>
          </cell>
          <cell r="BX57">
            <v>62.7</v>
          </cell>
          <cell r="CF57">
            <v>63.1</v>
          </cell>
          <cell r="CN57">
            <v>64</v>
          </cell>
          <cell r="CV57">
            <v>64</v>
          </cell>
        </row>
        <row r="72">
          <cell r="BP72" t="str">
            <v>R02</v>
          </cell>
          <cell r="BX72" t="str">
            <v>R03</v>
          </cell>
          <cell r="CF72" t="str">
            <v>R04</v>
          </cell>
          <cell r="CN72" t="str">
            <v>R05</v>
          </cell>
          <cell r="CV72" t="str">
            <v>R06</v>
          </cell>
        </row>
        <row r="73">
          <cell r="AN73" t="str">
            <v>当該団体値</v>
          </cell>
        </row>
        <row r="75">
          <cell r="BP75">
            <v>1.7</v>
          </cell>
          <cell r="BX75">
            <v>1.5</v>
          </cell>
          <cell r="CF75">
            <v>1.3</v>
          </cell>
          <cell r="CN75">
            <v>1.2</v>
          </cell>
          <cell r="CV75">
            <v>1.6</v>
          </cell>
        </row>
        <row r="77">
          <cell r="AN77" t="str">
            <v>類似団体内平均値</v>
          </cell>
          <cell r="BP77">
            <v>0</v>
          </cell>
          <cell r="BX77">
            <v>0</v>
          </cell>
          <cell r="CF77">
            <v>0</v>
          </cell>
          <cell r="CN77">
            <v>0</v>
          </cell>
          <cell r="CV77">
            <v>0</v>
          </cell>
        </row>
        <row r="79">
          <cell r="BP79">
            <v>8</v>
          </cell>
          <cell r="BX79">
            <v>8.3000000000000007</v>
          </cell>
          <cell r="CF79">
            <v>8.1</v>
          </cell>
          <cell r="CN79">
            <v>8.1999999999999993</v>
          </cell>
          <cell r="CV79">
            <v>8.3000000000000007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election activeCell="U40" sqref="U40:BC40"/>
    </sheetView>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75" thickBot="1" x14ac:dyDescent="0.2">
      <c r="B2" s="164" t="s">
        <v>77</v>
      </c>
      <c r="C2" s="164"/>
      <c r="D2" s="165"/>
    </row>
    <row r="3" spans="1:119" ht="18.75" customHeight="1" thickBot="1" x14ac:dyDescent="0.2">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15">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9810860</v>
      </c>
      <c r="BO4" s="436"/>
      <c r="BP4" s="436"/>
      <c r="BQ4" s="436"/>
      <c r="BR4" s="436"/>
      <c r="BS4" s="436"/>
      <c r="BT4" s="436"/>
      <c r="BU4" s="437"/>
      <c r="BV4" s="435">
        <v>8491488</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8.1</v>
      </c>
      <c r="CU4" s="576"/>
      <c r="CV4" s="576"/>
      <c r="CW4" s="576"/>
      <c r="CX4" s="576"/>
      <c r="CY4" s="576"/>
      <c r="CZ4" s="576"/>
      <c r="DA4" s="577"/>
      <c r="DB4" s="575">
        <v>9.8000000000000007</v>
      </c>
      <c r="DC4" s="576"/>
      <c r="DD4" s="576"/>
      <c r="DE4" s="576"/>
      <c r="DF4" s="576"/>
      <c r="DG4" s="576"/>
      <c r="DH4" s="576"/>
      <c r="DI4" s="577"/>
    </row>
    <row r="5" spans="1:119" ht="18.75" customHeight="1" x14ac:dyDescent="0.15">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9348775</v>
      </c>
      <c r="BO5" s="407"/>
      <c r="BP5" s="407"/>
      <c r="BQ5" s="407"/>
      <c r="BR5" s="407"/>
      <c r="BS5" s="407"/>
      <c r="BT5" s="407"/>
      <c r="BU5" s="408"/>
      <c r="BV5" s="406">
        <v>7980275</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89.8</v>
      </c>
      <c r="CU5" s="404"/>
      <c r="CV5" s="404"/>
      <c r="CW5" s="404"/>
      <c r="CX5" s="404"/>
      <c r="CY5" s="404"/>
      <c r="CZ5" s="404"/>
      <c r="DA5" s="405"/>
      <c r="DB5" s="403">
        <v>87.9</v>
      </c>
      <c r="DC5" s="404"/>
      <c r="DD5" s="404"/>
      <c r="DE5" s="404"/>
      <c r="DF5" s="404"/>
      <c r="DG5" s="404"/>
      <c r="DH5" s="404"/>
      <c r="DI5" s="405"/>
    </row>
    <row r="6" spans="1:119" ht="18.75" customHeight="1" x14ac:dyDescent="0.15">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462085</v>
      </c>
      <c r="BO6" s="407"/>
      <c r="BP6" s="407"/>
      <c r="BQ6" s="407"/>
      <c r="BR6" s="407"/>
      <c r="BS6" s="407"/>
      <c r="BT6" s="407"/>
      <c r="BU6" s="408"/>
      <c r="BV6" s="406">
        <v>511213</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90</v>
      </c>
      <c r="CU6" s="550"/>
      <c r="CV6" s="550"/>
      <c r="CW6" s="550"/>
      <c r="CX6" s="550"/>
      <c r="CY6" s="550"/>
      <c r="CZ6" s="550"/>
      <c r="DA6" s="551"/>
      <c r="DB6" s="549">
        <v>88.2</v>
      </c>
      <c r="DC6" s="550"/>
      <c r="DD6" s="550"/>
      <c r="DE6" s="550"/>
      <c r="DF6" s="550"/>
      <c r="DG6" s="550"/>
      <c r="DH6" s="550"/>
      <c r="DI6" s="551"/>
    </row>
    <row r="7" spans="1:119" ht="18.75" customHeight="1" x14ac:dyDescent="0.15">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57706</v>
      </c>
      <c r="BO7" s="407"/>
      <c r="BP7" s="407"/>
      <c r="BQ7" s="407"/>
      <c r="BR7" s="407"/>
      <c r="BS7" s="407"/>
      <c r="BT7" s="407"/>
      <c r="BU7" s="408"/>
      <c r="BV7" s="406">
        <v>29664</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5002273</v>
      </c>
      <c r="CU7" s="407"/>
      <c r="CV7" s="407"/>
      <c r="CW7" s="407"/>
      <c r="CX7" s="407"/>
      <c r="CY7" s="407"/>
      <c r="CZ7" s="407"/>
      <c r="DA7" s="408"/>
      <c r="DB7" s="406">
        <v>4889092</v>
      </c>
      <c r="DC7" s="407"/>
      <c r="DD7" s="407"/>
      <c r="DE7" s="407"/>
      <c r="DF7" s="407"/>
      <c r="DG7" s="407"/>
      <c r="DH7" s="407"/>
      <c r="DI7" s="408"/>
    </row>
    <row r="8" spans="1:119" ht="18.75" customHeight="1" thickBot="1" x14ac:dyDescent="0.2">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404379</v>
      </c>
      <c r="BO8" s="407"/>
      <c r="BP8" s="407"/>
      <c r="BQ8" s="407"/>
      <c r="BR8" s="407"/>
      <c r="BS8" s="407"/>
      <c r="BT8" s="407"/>
      <c r="BU8" s="408"/>
      <c r="BV8" s="406">
        <v>481549</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0.2</v>
      </c>
      <c r="CU8" s="510"/>
      <c r="CV8" s="510"/>
      <c r="CW8" s="510"/>
      <c r="CX8" s="510"/>
      <c r="CY8" s="510"/>
      <c r="CZ8" s="510"/>
      <c r="DA8" s="511"/>
      <c r="DB8" s="509">
        <v>0.19</v>
      </c>
      <c r="DC8" s="510"/>
      <c r="DD8" s="510"/>
      <c r="DE8" s="510"/>
      <c r="DF8" s="510"/>
      <c r="DG8" s="510"/>
      <c r="DH8" s="510"/>
      <c r="DI8" s="511"/>
    </row>
    <row r="9" spans="1:119" ht="18.75" customHeight="1" thickBot="1" x14ac:dyDescent="0.2">
      <c r="A9" s="163"/>
      <c r="B9" s="538" t="s">
        <v>106</v>
      </c>
      <c r="C9" s="539"/>
      <c r="D9" s="539"/>
      <c r="E9" s="539"/>
      <c r="F9" s="539"/>
      <c r="G9" s="539"/>
      <c r="H9" s="539"/>
      <c r="I9" s="539"/>
      <c r="J9" s="539"/>
      <c r="K9" s="457"/>
      <c r="L9" s="540" t="s">
        <v>107</v>
      </c>
      <c r="M9" s="541"/>
      <c r="N9" s="541"/>
      <c r="O9" s="541"/>
      <c r="P9" s="541"/>
      <c r="Q9" s="542"/>
      <c r="R9" s="543">
        <v>8358</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-77170</v>
      </c>
      <c r="BO9" s="407"/>
      <c r="BP9" s="407"/>
      <c r="BQ9" s="407"/>
      <c r="BR9" s="407"/>
      <c r="BS9" s="407"/>
      <c r="BT9" s="407"/>
      <c r="BU9" s="408"/>
      <c r="BV9" s="406">
        <v>10344</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12.8</v>
      </c>
      <c r="CU9" s="404"/>
      <c r="CV9" s="404"/>
      <c r="CW9" s="404"/>
      <c r="CX9" s="404"/>
      <c r="CY9" s="404"/>
      <c r="CZ9" s="404"/>
      <c r="DA9" s="405"/>
      <c r="DB9" s="403">
        <v>13</v>
      </c>
      <c r="DC9" s="404"/>
      <c r="DD9" s="404"/>
      <c r="DE9" s="404"/>
      <c r="DF9" s="404"/>
      <c r="DG9" s="404"/>
      <c r="DH9" s="404"/>
      <c r="DI9" s="405"/>
    </row>
    <row r="10" spans="1:119" ht="18.75" customHeight="1" thickBot="1" x14ac:dyDescent="0.2">
      <c r="A10" s="163"/>
      <c r="B10" s="538"/>
      <c r="C10" s="539"/>
      <c r="D10" s="539"/>
      <c r="E10" s="539"/>
      <c r="F10" s="539"/>
      <c r="G10" s="539"/>
      <c r="H10" s="539"/>
      <c r="I10" s="539"/>
      <c r="J10" s="539"/>
      <c r="K10" s="457"/>
      <c r="L10" s="362" t="s">
        <v>112</v>
      </c>
      <c r="M10" s="363"/>
      <c r="N10" s="363"/>
      <c r="O10" s="363"/>
      <c r="P10" s="363"/>
      <c r="Q10" s="364"/>
      <c r="R10" s="359">
        <v>9283</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114</v>
      </c>
      <c r="AV10" s="465"/>
      <c r="AW10" s="465"/>
      <c r="AX10" s="465"/>
      <c r="AY10" s="420" t="s">
        <v>115</v>
      </c>
      <c r="AZ10" s="421"/>
      <c r="BA10" s="421"/>
      <c r="BB10" s="421"/>
      <c r="BC10" s="421"/>
      <c r="BD10" s="421"/>
      <c r="BE10" s="421"/>
      <c r="BF10" s="421"/>
      <c r="BG10" s="421"/>
      <c r="BH10" s="421"/>
      <c r="BI10" s="421"/>
      <c r="BJ10" s="421"/>
      <c r="BK10" s="421"/>
      <c r="BL10" s="421"/>
      <c r="BM10" s="422"/>
      <c r="BN10" s="406">
        <v>99092</v>
      </c>
      <c r="BO10" s="407"/>
      <c r="BP10" s="407"/>
      <c r="BQ10" s="407"/>
      <c r="BR10" s="407"/>
      <c r="BS10" s="407"/>
      <c r="BT10" s="407"/>
      <c r="BU10" s="408"/>
      <c r="BV10" s="406">
        <v>93648</v>
      </c>
      <c r="BW10" s="407"/>
      <c r="BX10" s="407"/>
      <c r="BY10" s="407"/>
      <c r="BZ10" s="407"/>
      <c r="CA10" s="407"/>
      <c r="CB10" s="407"/>
      <c r="CC10" s="408"/>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114</v>
      </c>
      <c r="AV11" s="465"/>
      <c r="AW11" s="465"/>
      <c r="AX11" s="465"/>
      <c r="AY11" s="420" t="s">
        <v>120</v>
      </c>
      <c r="AZ11" s="421"/>
      <c r="BA11" s="421"/>
      <c r="BB11" s="421"/>
      <c r="BC11" s="421"/>
      <c r="BD11" s="421"/>
      <c r="BE11" s="421"/>
      <c r="BF11" s="421"/>
      <c r="BG11" s="421"/>
      <c r="BH11" s="421"/>
      <c r="BI11" s="421"/>
      <c r="BJ11" s="421"/>
      <c r="BK11" s="421"/>
      <c r="BL11" s="421"/>
      <c r="BM11" s="422"/>
      <c r="BN11" s="406">
        <v>142216</v>
      </c>
      <c r="BO11" s="407"/>
      <c r="BP11" s="407"/>
      <c r="BQ11" s="407"/>
      <c r="BR11" s="407"/>
      <c r="BS11" s="407"/>
      <c r="BT11" s="407"/>
      <c r="BU11" s="408"/>
      <c r="BV11" s="406">
        <v>142497</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15">
      <c r="A12" s="163"/>
      <c r="B12" s="512" t="s">
        <v>123</v>
      </c>
      <c r="C12" s="513"/>
      <c r="D12" s="513"/>
      <c r="E12" s="513"/>
      <c r="F12" s="513"/>
      <c r="G12" s="513"/>
      <c r="H12" s="513"/>
      <c r="I12" s="513"/>
      <c r="J12" s="513"/>
      <c r="K12" s="514"/>
      <c r="L12" s="521" t="s">
        <v>124</v>
      </c>
      <c r="M12" s="522"/>
      <c r="N12" s="522"/>
      <c r="O12" s="522"/>
      <c r="P12" s="522"/>
      <c r="Q12" s="523"/>
      <c r="R12" s="524">
        <v>8199</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0</v>
      </c>
      <c r="BO12" s="407"/>
      <c r="BP12" s="407"/>
      <c r="BQ12" s="407"/>
      <c r="BR12" s="407"/>
      <c r="BS12" s="407"/>
      <c r="BT12" s="407"/>
      <c r="BU12" s="408"/>
      <c r="BV12" s="406">
        <v>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15">
      <c r="A13" s="163"/>
      <c r="B13" s="515"/>
      <c r="C13" s="516"/>
      <c r="D13" s="516"/>
      <c r="E13" s="516"/>
      <c r="F13" s="516"/>
      <c r="G13" s="516"/>
      <c r="H13" s="516"/>
      <c r="I13" s="516"/>
      <c r="J13" s="516"/>
      <c r="K13" s="517"/>
      <c r="L13" s="172"/>
      <c r="M13" s="490" t="s">
        <v>130</v>
      </c>
      <c r="N13" s="491"/>
      <c r="O13" s="491"/>
      <c r="P13" s="491"/>
      <c r="Q13" s="492"/>
      <c r="R13" s="493">
        <v>7973</v>
      </c>
      <c r="S13" s="494"/>
      <c r="T13" s="494"/>
      <c r="U13" s="494"/>
      <c r="V13" s="495"/>
      <c r="W13" s="496" t="s">
        <v>131</v>
      </c>
      <c r="X13" s="392"/>
      <c r="Y13" s="392"/>
      <c r="Z13" s="392"/>
      <c r="AA13" s="392"/>
      <c r="AB13" s="393"/>
      <c r="AC13" s="359">
        <v>613</v>
      </c>
      <c r="AD13" s="360"/>
      <c r="AE13" s="360"/>
      <c r="AF13" s="360"/>
      <c r="AG13" s="361"/>
      <c r="AH13" s="359">
        <v>693</v>
      </c>
      <c r="AI13" s="360"/>
      <c r="AJ13" s="360"/>
      <c r="AK13" s="360"/>
      <c r="AL13" s="419"/>
      <c r="AM13" s="463" t="s">
        <v>132</v>
      </c>
      <c r="AN13" s="363"/>
      <c r="AO13" s="363"/>
      <c r="AP13" s="363"/>
      <c r="AQ13" s="363"/>
      <c r="AR13" s="363"/>
      <c r="AS13" s="363"/>
      <c r="AT13" s="364"/>
      <c r="AU13" s="464" t="s">
        <v>114</v>
      </c>
      <c r="AV13" s="465"/>
      <c r="AW13" s="465"/>
      <c r="AX13" s="465"/>
      <c r="AY13" s="420" t="s">
        <v>133</v>
      </c>
      <c r="AZ13" s="421"/>
      <c r="BA13" s="421"/>
      <c r="BB13" s="421"/>
      <c r="BC13" s="421"/>
      <c r="BD13" s="421"/>
      <c r="BE13" s="421"/>
      <c r="BF13" s="421"/>
      <c r="BG13" s="421"/>
      <c r="BH13" s="421"/>
      <c r="BI13" s="421"/>
      <c r="BJ13" s="421"/>
      <c r="BK13" s="421"/>
      <c r="BL13" s="421"/>
      <c r="BM13" s="422"/>
      <c r="BN13" s="406">
        <v>164138</v>
      </c>
      <c r="BO13" s="407"/>
      <c r="BP13" s="407"/>
      <c r="BQ13" s="407"/>
      <c r="BR13" s="407"/>
      <c r="BS13" s="407"/>
      <c r="BT13" s="407"/>
      <c r="BU13" s="408"/>
      <c r="BV13" s="406">
        <v>246489</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1.6</v>
      </c>
      <c r="CU13" s="404"/>
      <c r="CV13" s="404"/>
      <c r="CW13" s="404"/>
      <c r="CX13" s="404"/>
      <c r="CY13" s="404"/>
      <c r="CZ13" s="404"/>
      <c r="DA13" s="405"/>
      <c r="DB13" s="403">
        <v>1.2</v>
      </c>
      <c r="DC13" s="404"/>
      <c r="DD13" s="404"/>
      <c r="DE13" s="404"/>
      <c r="DF13" s="404"/>
      <c r="DG13" s="404"/>
      <c r="DH13" s="404"/>
      <c r="DI13" s="405"/>
    </row>
    <row r="14" spans="1:119" ht="18.75" customHeight="1" thickBot="1" x14ac:dyDescent="0.2">
      <c r="A14" s="163"/>
      <c r="B14" s="515"/>
      <c r="C14" s="516"/>
      <c r="D14" s="516"/>
      <c r="E14" s="516"/>
      <c r="F14" s="516"/>
      <c r="G14" s="516"/>
      <c r="H14" s="516"/>
      <c r="I14" s="516"/>
      <c r="J14" s="516"/>
      <c r="K14" s="517"/>
      <c r="L14" s="480" t="s">
        <v>135</v>
      </c>
      <c r="M14" s="533"/>
      <c r="N14" s="533"/>
      <c r="O14" s="533"/>
      <c r="P14" s="533"/>
      <c r="Q14" s="534"/>
      <c r="R14" s="493">
        <v>8402</v>
      </c>
      <c r="S14" s="494"/>
      <c r="T14" s="494"/>
      <c r="U14" s="494"/>
      <c r="V14" s="495"/>
      <c r="W14" s="497"/>
      <c r="X14" s="395"/>
      <c r="Y14" s="395"/>
      <c r="Z14" s="395"/>
      <c r="AA14" s="395"/>
      <c r="AB14" s="396"/>
      <c r="AC14" s="486">
        <v>15.4</v>
      </c>
      <c r="AD14" s="487"/>
      <c r="AE14" s="487"/>
      <c r="AF14" s="487"/>
      <c r="AG14" s="488"/>
      <c r="AH14" s="486">
        <v>16.5</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15">
      <c r="A15" s="163"/>
      <c r="B15" s="515"/>
      <c r="C15" s="516"/>
      <c r="D15" s="516"/>
      <c r="E15" s="516"/>
      <c r="F15" s="516"/>
      <c r="G15" s="516"/>
      <c r="H15" s="516"/>
      <c r="I15" s="516"/>
      <c r="J15" s="516"/>
      <c r="K15" s="517"/>
      <c r="L15" s="172"/>
      <c r="M15" s="490" t="s">
        <v>130</v>
      </c>
      <c r="N15" s="491"/>
      <c r="O15" s="491"/>
      <c r="P15" s="491"/>
      <c r="Q15" s="492"/>
      <c r="R15" s="493">
        <v>8194</v>
      </c>
      <c r="S15" s="494"/>
      <c r="T15" s="494"/>
      <c r="U15" s="494"/>
      <c r="V15" s="495"/>
      <c r="W15" s="496" t="s">
        <v>137</v>
      </c>
      <c r="X15" s="392"/>
      <c r="Y15" s="392"/>
      <c r="Z15" s="392"/>
      <c r="AA15" s="392"/>
      <c r="AB15" s="393"/>
      <c r="AC15" s="359">
        <v>972</v>
      </c>
      <c r="AD15" s="360"/>
      <c r="AE15" s="360"/>
      <c r="AF15" s="360"/>
      <c r="AG15" s="361"/>
      <c r="AH15" s="359">
        <v>1077</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963567</v>
      </c>
      <c r="BO15" s="436"/>
      <c r="BP15" s="436"/>
      <c r="BQ15" s="436"/>
      <c r="BR15" s="436"/>
      <c r="BS15" s="436"/>
      <c r="BT15" s="436"/>
      <c r="BU15" s="437"/>
      <c r="BV15" s="435">
        <v>923483</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24.4</v>
      </c>
      <c r="AD16" s="487"/>
      <c r="AE16" s="487"/>
      <c r="AF16" s="487"/>
      <c r="AG16" s="488"/>
      <c r="AH16" s="486">
        <v>25.6</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4782501</v>
      </c>
      <c r="BO16" s="407"/>
      <c r="BP16" s="407"/>
      <c r="BQ16" s="407"/>
      <c r="BR16" s="407"/>
      <c r="BS16" s="407"/>
      <c r="BT16" s="407"/>
      <c r="BU16" s="408"/>
      <c r="BV16" s="406">
        <v>4672255</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
      <c r="A17" s="163"/>
      <c r="B17" s="518"/>
      <c r="C17" s="519"/>
      <c r="D17" s="519"/>
      <c r="E17" s="519"/>
      <c r="F17" s="519"/>
      <c r="G17" s="519"/>
      <c r="H17" s="519"/>
      <c r="I17" s="519"/>
      <c r="J17" s="519"/>
      <c r="K17" s="520"/>
      <c r="L17" s="177"/>
      <c r="M17" s="499" t="s">
        <v>143</v>
      </c>
      <c r="N17" s="500"/>
      <c r="O17" s="500"/>
      <c r="P17" s="500"/>
      <c r="Q17" s="501"/>
      <c r="R17" s="483" t="s">
        <v>144</v>
      </c>
      <c r="S17" s="484"/>
      <c r="T17" s="484"/>
      <c r="U17" s="484"/>
      <c r="V17" s="485"/>
      <c r="W17" s="496" t="s">
        <v>145</v>
      </c>
      <c r="X17" s="392"/>
      <c r="Y17" s="392"/>
      <c r="Z17" s="392"/>
      <c r="AA17" s="392"/>
      <c r="AB17" s="393"/>
      <c r="AC17" s="359">
        <v>2392</v>
      </c>
      <c r="AD17" s="360"/>
      <c r="AE17" s="360"/>
      <c r="AF17" s="360"/>
      <c r="AG17" s="361"/>
      <c r="AH17" s="359">
        <v>2431</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1162606</v>
      </c>
      <c r="BO17" s="407"/>
      <c r="BP17" s="407"/>
      <c r="BQ17" s="407"/>
      <c r="BR17" s="407"/>
      <c r="BS17" s="407"/>
      <c r="BT17" s="407"/>
      <c r="BU17" s="408"/>
      <c r="BV17" s="406">
        <v>1121815</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
      <c r="A18" s="163"/>
      <c r="B18" s="456" t="s">
        <v>147</v>
      </c>
      <c r="C18" s="457"/>
      <c r="D18" s="457"/>
      <c r="E18" s="458"/>
      <c r="F18" s="458"/>
      <c r="G18" s="458"/>
      <c r="H18" s="458"/>
      <c r="I18" s="458"/>
      <c r="J18" s="458"/>
      <c r="K18" s="458"/>
      <c r="L18" s="459">
        <v>327.67</v>
      </c>
      <c r="M18" s="459"/>
      <c r="N18" s="459"/>
      <c r="O18" s="459"/>
      <c r="P18" s="459"/>
      <c r="Q18" s="459"/>
      <c r="R18" s="460"/>
      <c r="S18" s="460"/>
      <c r="T18" s="460"/>
      <c r="U18" s="460"/>
      <c r="V18" s="461"/>
      <c r="W18" s="477"/>
      <c r="X18" s="478"/>
      <c r="Y18" s="478"/>
      <c r="Z18" s="478"/>
      <c r="AA18" s="478"/>
      <c r="AB18" s="502"/>
      <c r="AC18" s="376">
        <v>60.1</v>
      </c>
      <c r="AD18" s="377"/>
      <c r="AE18" s="377"/>
      <c r="AF18" s="377"/>
      <c r="AG18" s="462"/>
      <c r="AH18" s="376">
        <v>57.9</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4536315</v>
      </c>
      <c r="BO18" s="407"/>
      <c r="BP18" s="407"/>
      <c r="BQ18" s="407"/>
      <c r="BR18" s="407"/>
      <c r="BS18" s="407"/>
      <c r="BT18" s="407"/>
      <c r="BU18" s="408"/>
      <c r="BV18" s="406">
        <v>4322540</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
      <c r="A19" s="163"/>
      <c r="B19" s="456" t="s">
        <v>149</v>
      </c>
      <c r="C19" s="457"/>
      <c r="D19" s="457"/>
      <c r="E19" s="458"/>
      <c r="F19" s="458"/>
      <c r="G19" s="458"/>
      <c r="H19" s="458"/>
      <c r="I19" s="458"/>
      <c r="J19" s="458"/>
      <c r="K19" s="458"/>
      <c r="L19" s="466">
        <v>26</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6631634</v>
      </c>
      <c r="BO19" s="407"/>
      <c r="BP19" s="407"/>
      <c r="BQ19" s="407"/>
      <c r="BR19" s="407"/>
      <c r="BS19" s="407"/>
      <c r="BT19" s="407"/>
      <c r="BU19" s="408"/>
      <c r="BV19" s="406">
        <v>6516677</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
      <c r="A20" s="163"/>
      <c r="B20" s="456" t="s">
        <v>151</v>
      </c>
      <c r="C20" s="457"/>
      <c r="D20" s="457"/>
      <c r="E20" s="458"/>
      <c r="F20" s="458"/>
      <c r="G20" s="458"/>
      <c r="H20" s="458"/>
      <c r="I20" s="458"/>
      <c r="J20" s="458"/>
      <c r="K20" s="458"/>
      <c r="L20" s="466">
        <v>4018</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15">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6898773</v>
      </c>
      <c r="BO22" s="436"/>
      <c r="BP22" s="436"/>
      <c r="BQ22" s="436"/>
      <c r="BR22" s="436"/>
      <c r="BS22" s="436"/>
      <c r="BT22" s="436"/>
      <c r="BU22" s="437"/>
      <c r="BV22" s="435">
        <v>5894735</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15">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4025484</v>
      </c>
      <c r="BO23" s="407"/>
      <c r="BP23" s="407"/>
      <c r="BQ23" s="407"/>
      <c r="BR23" s="407"/>
      <c r="BS23" s="407"/>
      <c r="BT23" s="407"/>
      <c r="BU23" s="408"/>
      <c r="BV23" s="406">
        <v>4099489</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
      <c r="A24" s="163"/>
      <c r="B24" s="385"/>
      <c r="C24" s="386"/>
      <c r="D24" s="387"/>
      <c r="E24" s="362" t="s">
        <v>161</v>
      </c>
      <c r="F24" s="363"/>
      <c r="G24" s="363"/>
      <c r="H24" s="363"/>
      <c r="I24" s="363"/>
      <c r="J24" s="363"/>
      <c r="K24" s="364"/>
      <c r="L24" s="359">
        <v>1</v>
      </c>
      <c r="M24" s="360"/>
      <c r="N24" s="360"/>
      <c r="O24" s="360"/>
      <c r="P24" s="361"/>
      <c r="Q24" s="359">
        <v>7680</v>
      </c>
      <c r="R24" s="360"/>
      <c r="S24" s="360"/>
      <c r="T24" s="360"/>
      <c r="U24" s="360"/>
      <c r="V24" s="361"/>
      <c r="W24" s="449"/>
      <c r="X24" s="386"/>
      <c r="Y24" s="387"/>
      <c r="Z24" s="362" t="s">
        <v>162</v>
      </c>
      <c r="AA24" s="363"/>
      <c r="AB24" s="363"/>
      <c r="AC24" s="363"/>
      <c r="AD24" s="363"/>
      <c r="AE24" s="363"/>
      <c r="AF24" s="363"/>
      <c r="AG24" s="364"/>
      <c r="AH24" s="359">
        <v>89</v>
      </c>
      <c r="AI24" s="360"/>
      <c r="AJ24" s="360"/>
      <c r="AK24" s="360"/>
      <c r="AL24" s="361"/>
      <c r="AM24" s="359">
        <v>270471</v>
      </c>
      <c r="AN24" s="360"/>
      <c r="AO24" s="360"/>
      <c r="AP24" s="360"/>
      <c r="AQ24" s="360"/>
      <c r="AR24" s="361"/>
      <c r="AS24" s="359">
        <v>3039</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5860137</v>
      </c>
      <c r="BO24" s="407"/>
      <c r="BP24" s="407"/>
      <c r="BQ24" s="407"/>
      <c r="BR24" s="407"/>
      <c r="BS24" s="407"/>
      <c r="BT24" s="407"/>
      <c r="BU24" s="408"/>
      <c r="BV24" s="406">
        <v>4641471</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15">
      <c r="A25" s="163"/>
      <c r="B25" s="385"/>
      <c r="C25" s="386"/>
      <c r="D25" s="387"/>
      <c r="E25" s="362" t="s">
        <v>164</v>
      </c>
      <c r="F25" s="363"/>
      <c r="G25" s="363"/>
      <c r="H25" s="363"/>
      <c r="I25" s="363"/>
      <c r="J25" s="363"/>
      <c r="K25" s="364"/>
      <c r="L25" s="359">
        <v>1</v>
      </c>
      <c r="M25" s="360"/>
      <c r="N25" s="360"/>
      <c r="O25" s="360"/>
      <c r="P25" s="361"/>
      <c r="Q25" s="359">
        <v>6150</v>
      </c>
      <c r="R25" s="360"/>
      <c r="S25" s="360"/>
      <c r="T25" s="360"/>
      <c r="U25" s="360"/>
      <c r="V25" s="361"/>
      <c r="W25" s="449"/>
      <c r="X25" s="386"/>
      <c r="Y25" s="387"/>
      <c r="Z25" s="362" t="s">
        <v>165</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1186155</v>
      </c>
      <c r="BO25" s="436"/>
      <c r="BP25" s="436"/>
      <c r="BQ25" s="436"/>
      <c r="BR25" s="436"/>
      <c r="BS25" s="436"/>
      <c r="BT25" s="436"/>
      <c r="BU25" s="437"/>
      <c r="BV25" s="435">
        <v>940565</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15">
      <c r="A26" s="163"/>
      <c r="B26" s="385"/>
      <c r="C26" s="386"/>
      <c r="D26" s="387"/>
      <c r="E26" s="362" t="s">
        <v>167</v>
      </c>
      <c r="F26" s="363"/>
      <c r="G26" s="363"/>
      <c r="H26" s="363"/>
      <c r="I26" s="363"/>
      <c r="J26" s="363"/>
      <c r="K26" s="364"/>
      <c r="L26" s="359">
        <v>1</v>
      </c>
      <c r="M26" s="360"/>
      <c r="N26" s="360"/>
      <c r="O26" s="360"/>
      <c r="P26" s="361"/>
      <c r="Q26" s="359">
        <v>5530</v>
      </c>
      <c r="R26" s="360"/>
      <c r="S26" s="360"/>
      <c r="T26" s="360"/>
      <c r="U26" s="360"/>
      <c r="V26" s="361"/>
      <c r="W26" s="449"/>
      <c r="X26" s="386"/>
      <c r="Y26" s="387"/>
      <c r="Z26" s="362" t="s">
        <v>168</v>
      </c>
      <c r="AA26" s="417"/>
      <c r="AB26" s="417"/>
      <c r="AC26" s="417"/>
      <c r="AD26" s="417"/>
      <c r="AE26" s="417"/>
      <c r="AF26" s="417"/>
      <c r="AG26" s="418"/>
      <c r="AH26" s="359">
        <v>1</v>
      </c>
      <c r="AI26" s="360"/>
      <c r="AJ26" s="360"/>
      <c r="AK26" s="360"/>
      <c r="AL26" s="361"/>
      <c r="AM26" s="359" t="s">
        <v>169</v>
      </c>
      <c r="AN26" s="360"/>
      <c r="AO26" s="360"/>
      <c r="AP26" s="360"/>
      <c r="AQ26" s="360"/>
      <c r="AR26" s="361"/>
      <c r="AS26" s="359" t="s">
        <v>169</v>
      </c>
      <c r="AT26" s="360"/>
      <c r="AU26" s="360"/>
      <c r="AV26" s="360"/>
      <c r="AW26" s="360"/>
      <c r="AX26" s="419"/>
      <c r="AY26" s="446" t="s">
        <v>170</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
      <c r="A27" s="163"/>
      <c r="B27" s="385"/>
      <c r="C27" s="386"/>
      <c r="D27" s="387"/>
      <c r="E27" s="362" t="s">
        <v>171</v>
      </c>
      <c r="F27" s="363"/>
      <c r="G27" s="363"/>
      <c r="H27" s="363"/>
      <c r="I27" s="363"/>
      <c r="J27" s="363"/>
      <c r="K27" s="364"/>
      <c r="L27" s="359">
        <v>1</v>
      </c>
      <c r="M27" s="360"/>
      <c r="N27" s="360"/>
      <c r="O27" s="360"/>
      <c r="P27" s="361"/>
      <c r="Q27" s="359">
        <v>2690</v>
      </c>
      <c r="R27" s="360"/>
      <c r="S27" s="360"/>
      <c r="T27" s="360"/>
      <c r="U27" s="360"/>
      <c r="V27" s="361"/>
      <c r="W27" s="449"/>
      <c r="X27" s="386"/>
      <c r="Y27" s="387"/>
      <c r="Z27" s="362" t="s">
        <v>172</v>
      </c>
      <c r="AA27" s="363"/>
      <c r="AB27" s="363"/>
      <c r="AC27" s="363"/>
      <c r="AD27" s="363"/>
      <c r="AE27" s="363"/>
      <c r="AF27" s="363"/>
      <c r="AG27" s="364"/>
      <c r="AH27" s="359">
        <v>3</v>
      </c>
      <c r="AI27" s="360"/>
      <c r="AJ27" s="360"/>
      <c r="AK27" s="360"/>
      <c r="AL27" s="361"/>
      <c r="AM27" s="359">
        <v>9408</v>
      </c>
      <c r="AN27" s="360"/>
      <c r="AO27" s="360"/>
      <c r="AP27" s="360"/>
      <c r="AQ27" s="360"/>
      <c r="AR27" s="361"/>
      <c r="AS27" s="359">
        <v>3136</v>
      </c>
      <c r="AT27" s="360"/>
      <c r="AU27" s="360"/>
      <c r="AV27" s="360"/>
      <c r="AW27" s="360"/>
      <c r="AX27" s="419"/>
      <c r="AY27" s="443" t="s">
        <v>173</v>
      </c>
      <c r="AZ27" s="444"/>
      <c r="BA27" s="444"/>
      <c r="BB27" s="444"/>
      <c r="BC27" s="444"/>
      <c r="BD27" s="444"/>
      <c r="BE27" s="444"/>
      <c r="BF27" s="444"/>
      <c r="BG27" s="444"/>
      <c r="BH27" s="444"/>
      <c r="BI27" s="444"/>
      <c r="BJ27" s="444"/>
      <c r="BK27" s="444"/>
      <c r="BL27" s="444"/>
      <c r="BM27" s="445"/>
      <c r="BN27" s="440" t="s">
        <v>122</v>
      </c>
      <c r="BO27" s="441"/>
      <c r="BP27" s="441"/>
      <c r="BQ27" s="441"/>
      <c r="BR27" s="441"/>
      <c r="BS27" s="441"/>
      <c r="BT27" s="441"/>
      <c r="BU27" s="442"/>
      <c r="BV27" s="440" t="s">
        <v>122</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15">
      <c r="A28" s="163"/>
      <c r="B28" s="385"/>
      <c r="C28" s="386"/>
      <c r="D28" s="387"/>
      <c r="E28" s="362" t="s">
        <v>174</v>
      </c>
      <c r="F28" s="363"/>
      <c r="G28" s="363"/>
      <c r="H28" s="363"/>
      <c r="I28" s="363"/>
      <c r="J28" s="363"/>
      <c r="K28" s="364"/>
      <c r="L28" s="359">
        <v>1</v>
      </c>
      <c r="M28" s="360"/>
      <c r="N28" s="360"/>
      <c r="O28" s="360"/>
      <c r="P28" s="361"/>
      <c r="Q28" s="359">
        <v>2310</v>
      </c>
      <c r="R28" s="360"/>
      <c r="S28" s="360"/>
      <c r="T28" s="360"/>
      <c r="U28" s="360"/>
      <c r="V28" s="361"/>
      <c r="W28" s="449"/>
      <c r="X28" s="386"/>
      <c r="Y28" s="387"/>
      <c r="Z28" s="362" t="s">
        <v>175</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176</v>
      </c>
      <c r="AZ28" s="424"/>
      <c r="BA28" s="424"/>
      <c r="BB28" s="425"/>
      <c r="BC28" s="432" t="s">
        <v>46</v>
      </c>
      <c r="BD28" s="433"/>
      <c r="BE28" s="433"/>
      <c r="BF28" s="433"/>
      <c r="BG28" s="433"/>
      <c r="BH28" s="433"/>
      <c r="BI28" s="433"/>
      <c r="BJ28" s="433"/>
      <c r="BK28" s="433"/>
      <c r="BL28" s="433"/>
      <c r="BM28" s="434"/>
      <c r="BN28" s="435">
        <v>4140833</v>
      </c>
      <c r="BO28" s="436"/>
      <c r="BP28" s="436"/>
      <c r="BQ28" s="436"/>
      <c r="BR28" s="436"/>
      <c r="BS28" s="436"/>
      <c r="BT28" s="436"/>
      <c r="BU28" s="437"/>
      <c r="BV28" s="435">
        <v>4041741</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15">
      <c r="A29" s="163"/>
      <c r="B29" s="385"/>
      <c r="C29" s="386"/>
      <c r="D29" s="387"/>
      <c r="E29" s="362" t="s">
        <v>177</v>
      </c>
      <c r="F29" s="363"/>
      <c r="G29" s="363"/>
      <c r="H29" s="363"/>
      <c r="I29" s="363"/>
      <c r="J29" s="363"/>
      <c r="K29" s="364"/>
      <c r="L29" s="359">
        <v>12</v>
      </c>
      <c r="M29" s="360"/>
      <c r="N29" s="360"/>
      <c r="O29" s="360"/>
      <c r="P29" s="361"/>
      <c r="Q29" s="359">
        <v>1920</v>
      </c>
      <c r="R29" s="360"/>
      <c r="S29" s="360"/>
      <c r="T29" s="360"/>
      <c r="U29" s="360"/>
      <c r="V29" s="361"/>
      <c r="W29" s="450"/>
      <c r="X29" s="451"/>
      <c r="Y29" s="452"/>
      <c r="Z29" s="362" t="s">
        <v>178</v>
      </c>
      <c r="AA29" s="363"/>
      <c r="AB29" s="363"/>
      <c r="AC29" s="363"/>
      <c r="AD29" s="363"/>
      <c r="AE29" s="363"/>
      <c r="AF29" s="363"/>
      <c r="AG29" s="364"/>
      <c r="AH29" s="359">
        <v>92</v>
      </c>
      <c r="AI29" s="360"/>
      <c r="AJ29" s="360"/>
      <c r="AK29" s="360"/>
      <c r="AL29" s="361"/>
      <c r="AM29" s="359">
        <v>279879</v>
      </c>
      <c r="AN29" s="360"/>
      <c r="AO29" s="360"/>
      <c r="AP29" s="360"/>
      <c r="AQ29" s="360"/>
      <c r="AR29" s="361"/>
      <c r="AS29" s="359">
        <v>3042</v>
      </c>
      <c r="AT29" s="360"/>
      <c r="AU29" s="360"/>
      <c r="AV29" s="360"/>
      <c r="AW29" s="360"/>
      <c r="AX29" s="419"/>
      <c r="AY29" s="426"/>
      <c r="AZ29" s="427"/>
      <c r="BA29" s="427"/>
      <c r="BB29" s="428"/>
      <c r="BC29" s="420" t="s">
        <v>179</v>
      </c>
      <c r="BD29" s="421"/>
      <c r="BE29" s="421"/>
      <c r="BF29" s="421"/>
      <c r="BG29" s="421"/>
      <c r="BH29" s="421"/>
      <c r="BI29" s="421"/>
      <c r="BJ29" s="421"/>
      <c r="BK29" s="421"/>
      <c r="BL29" s="421"/>
      <c r="BM29" s="422"/>
      <c r="BN29" s="406">
        <v>1944364</v>
      </c>
      <c r="BO29" s="407"/>
      <c r="BP29" s="407"/>
      <c r="BQ29" s="407"/>
      <c r="BR29" s="407"/>
      <c r="BS29" s="407"/>
      <c r="BT29" s="407"/>
      <c r="BU29" s="408"/>
      <c r="BV29" s="406">
        <v>1918285</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180</v>
      </c>
      <c r="X30" s="374"/>
      <c r="Y30" s="374"/>
      <c r="Z30" s="374"/>
      <c r="AA30" s="374"/>
      <c r="AB30" s="374"/>
      <c r="AC30" s="374"/>
      <c r="AD30" s="374"/>
      <c r="AE30" s="374"/>
      <c r="AF30" s="374"/>
      <c r="AG30" s="375"/>
      <c r="AH30" s="376">
        <v>90.5</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5154296</v>
      </c>
      <c r="BO30" s="441"/>
      <c r="BP30" s="441"/>
      <c r="BQ30" s="441"/>
      <c r="BR30" s="441"/>
      <c r="BS30" s="441"/>
      <c r="BT30" s="441"/>
      <c r="BU30" s="442"/>
      <c r="BV30" s="440">
        <v>4482920</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365" t="s">
        <v>181</v>
      </c>
      <c r="D32" s="365"/>
      <c r="E32" s="365"/>
      <c r="F32" s="365"/>
      <c r="G32" s="365"/>
      <c r="H32" s="365"/>
      <c r="I32" s="365"/>
      <c r="J32" s="365"/>
      <c r="K32" s="365"/>
      <c r="L32" s="365"/>
      <c r="M32" s="365"/>
      <c r="N32" s="365"/>
      <c r="O32" s="365"/>
      <c r="P32" s="365"/>
      <c r="Q32" s="365"/>
      <c r="R32" s="365"/>
      <c r="S32" s="365"/>
      <c r="U32" s="366" t="s">
        <v>182</v>
      </c>
      <c r="V32" s="366"/>
      <c r="W32" s="366"/>
      <c r="X32" s="366"/>
      <c r="Y32" s="366"/>
      <c r="Z32" s="366"/>
      <c r="AA32" s="366"/>
      <c r="AB32" s="366"/>
      <c r="AC32" s="366"/>
      <c r="AD32" s="366"/>
      <c r="AE32" s="366"/>
      <c r="AF32" s="366"/>
      <c r="AG32" s="366"/>
      <c r="AH32" s="366"/>
      <c r="AI32" s="366"/>
      <c r="AJ32" s="366"/>
      <c r="AK32" s="366"/>
      <c r="AM32" s="366" t="s">
        <v>183</v>
      </c>
      <c r="AN32" s="366"/>
      <c r="AO32" s="366"/>
      <c r="AP32" s="366"/>
      <c r="AQ32" s="366"/>
      <c r="AR32" s="366"/>
      <c r="AS32" s="366"/>
      <c r="AT32" s="366"/>
      <c r="AU32" s="366"/>
      <c r="AV32" s="366"/>
      <c r="AW32" s="366"/>
      <c r="AX32" s="366"/>
      <c r="AY32" s="366"/>
      <c r="AZ32" s="366"/>
      <c r="BA32" s="366"/>
      <c r="BB32" s="366"/>
      <c r="BC32" s="366"/>
      <c r="BE32" s="366" t="s">
        <v>184</v>
      </c>
      <c r="BF32" s="366"/>
      <c r="BG32" s="366"/>
      <c r="BH32" s="366"/>
      <c r="BI32" s="366"/>
      <c r="BJ32" s="366"/>
      <c r="BK32" s="366"/>
      <c r="BL32" s="366"/>
      <c r="BM32" s="366"/>
      <c r="BN32" s="366"/>
      <c r="BO32" s="366"/>
      <c r="BP32" s="366"/>
      <c r="BQ32" s="366"/>
      <c r="BR32" s="366"/>
      <c r="BS32" s="366"/>
      <c r="BT32" s="366"/>
      <c r="BU32" s="366"/>
      <c r="BW32" s="366" t="s">
        <v>185</v>
      </c>
      <c r="BX32" s="366"/>
      <c r="BY32" s="366"/>
      <c r="BZ32" s="366"/>
      <c r="CA32" s="366"/>
      <c r="CB32" s="366"/>
      <c r="CC32" s="366"/>
      <c r="CD32" s="366"/>
      <c r="CE32" s="366"/>
      <c r="CF32" s="366"/>
      <c r="CG32" s="366"/>
      <c r="CH32" s="366"/>
      <c r="CI32" s="366"/>
      <c r="CJ32" s="366"/>
      <c r="CK32" s="366"/>
      <c r="CL32" s="366"/>
      <c r="CM32" s="366"/>
      <c r="CO32" s="366" t="s">
        <v>186</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15">
      <c r="A33" s="163"/>
      <c r="B33" s="187"/>
      <c r="C33" s="358" t="s">
        <v>187</v>
      </c>
      <c r="D33" s="358"/>
      <c r="E33" s="357" t="s">
        <v>188</v>
      </c>
      <c r="F33" s="357"/>
      <c r="G33" s="357"/>
      <c r="H33" s="357"/>
      <c r="I33" s="357"/>
      <c r="J33" s="357"/>
      <c r="K33" s="357"/>
      <c r="L33" s="357"/>
      <c r="M33" s="357"/>
      <c r="N33" s="357"/>
      <c r="O33" s="357"/>
      <c r="P33" s="357"/>
      <c r="Q33" s="357"/>
      <c r="R33" s="357"/>
      <c r="S33" s="357"/>
      <c r="T33" s="188"/>
      <c r="U33" s="358" t="s">
        <v>187</v>
      </c>
      <c r="V33" s="358"/>
      <c r="W33" s="357" t="s">
        <v>188</v>
      </c>
      <c r="X33" s="357"/>
      <c r="Y33" s="357"/>
      <c r="Z33" s="357"/>
      <c r="AA33" s="357"/>
      <c r="AB33" s="357"/>
      <c r="AC33" s="357"/>
      <c r="AD33" s="357"/>
      <c r="AE33" s="357"/>
      <c r="AF33" s="357"/>
      <c r="AG33" s="357"/>
      <c r="AH33" s="357"/>
      <c r="AI33" s="357"/>
      <c r="AJ33" s="357"/>
      <c r="AK33" s="357"/>
      <c r="AL33" s="188"/>
      <c r="AM33" s="358" t="s">
        <v>187</v>
      </c>
      <c r="AN33" s="358"/>
      <c r="AO33" s="357" t="s">
        <v>188</v>
      </c>
      <c r="AP33" s="357"/>
      <c r="AQ33" s="357"/>
      <c r="AR33" s="357"/>
      <c r="AS33" s="357"/>
      <c r="AT33" s="357"/>
      <c r="AU33" s="357"/>
      <c r="AV33" s="357"/>
      <c r="AW33" s="357"/>
      <c r="AX33" s="357"/>
      <c r="AY33" s="357"/>
      <c r="AZ33" s="357"/>
      <c r="BA33" s="357"/>
      <c r="BB33" s="357"/>
      <c r="BC33" s="357"/>
      <c r="BD33" s="189"/>
      <c r="BE33" s="357" t="s">
        <v>189</v>
      </c>
      <c r="BF33" s="357"/>
      <c r="BG33" s="357" t="s">
        <v>190</v>
      </c>
      <c r="BH33" s="357"/>
      <c r="BI33" s="357"/>
      <c r="BJ33" s="357"/>
      <c r="BK33" s="357"/>
      <c r="BL33" s="357"/>
      <c r="BM33" s="357"/>
      <c r="BN33" s="357"/>
      <c r="BO33" s="357"/>
      <c r="BP33" s="357"/>
      <c r="BQ33" s="357"/>
      <c r="BR33" s="357"/>
      <c r="BS33" s="357"/>
      <c r="BT33" s="357"/>
      <c r="BU33" s="357"/>
      <c r="BV33" s="189"/>
      <c r="BW33" s="358" t="s">
        <v>189</v>
      </c>
      <c r="BX33" s="358"/>
      <c r="BY33" s="357" t="s">
        <v>191</v>
      </c>
      <c r="BZ33" s="357"/>
      <c r="CA33" s="357"/>
      <c r="CB33" s="357"/>
      <c r="CC33" s="357"/>
      <c r="CD33" s="357"/>
      <c r="CE33" s="357"/>
      <c r="CF33" s="357"/>
      <c r="CG33" s="357"/>
      <c r="CH33" s="357"/>
      <c r="CI33" s="357"/>
      <c r="CJ33" s="357"/>
      <c r="CK33" s="357"/>
      <c r="CL33" s="357"/>
      <c r="CM33" s="357"/>
      <c r="CN33" s="188"/>
      <c r="CO33" s="358" t="s">
        <v>187</v>
      </c>
      <c r="CP33" s="358"/>
      <c r="CQ33" s="357" t="s">
        <v>192</v>
      </c>
      <c r="CR33" s="357"/>
      <c r="CS33" s="357"/>
      <c r="CT33" s="357"/>
      <c r="CU33" s="357"/>
      <c r="CV33" s="357"/>
      <c r="CW33" s="357"/>
      <c r="CX33" s="357"/>
      <c r="CY33" s="357"/>
      <c r="CZ33" s="357"/>
      <c r="DA33" s="357"/>
      <c r="DB33" s="357"/>
      <c r="DC33" s="357"/>
      <c r="DD33" s="357"/>
      <c r="DE33" s="357"/>
      <c r="DF33" s="188"/>
      <c r="DG33" s="356" t="s">
        <v>193</v>
      </c>
      <c r="DH33" s="356"/>
      <c r="DI33" s="190"/>
    </row>
    <row r="34" spans="1:113" ht="32.25" customHeight="1" x14ac:dyDescent="0.15">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3</v>
      </c>
      <c r="V34" s="354"/>
      <c r="W34" s="355" t="str">
        <f>IF('各会計、関係団体の財政状況及び健全化判断比率'!B28="","",'各会計、関係団体の財政状況及び健全化判断比率'!B28)</f>
        <v>海陽町国民健康保険特別会計</v>
      </c>
      <c r="X34" s="355"/>
      <c r="Y34" s="355"/>
      <c r="Z34" s="355"/>
      <c r="AA34" s="355"/>
      <c r="AB34" s="355"/>
      <c r="AC34" s="355"/>
      <c r="AD34" s="355"/>
      <c r="AE34" s="355"/>
      <c r="AF34" s="355"/>
      <c r="AG34" s="355"/>
      <c r="AH34" s="355"/>
      <c r="AI34" s="355"/>
      <c r="AJ34" s="355"/>
      <c r="AK34" s="355"/>
      <c r="AL34" s="163"/>
      <c r="AM34" s="354">
        <f>IF(AO34="","",MAX(C34:D43,U34:V43)+1)</f>
        <v>6</v>
      </c>
      <c r="AN34" s="354"/>
      <c r="AO34" s="355" t="str">
        <f>IF('各会計、関係団体の財政状況及び健全化判断比率'!B31="","",'各会計、関係団体の財政状況及び健全化判断比率'!B31)</f>
        <v>海陽町水道事業会計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9</v>
      </c>
      <c r="BX34" s="354"/>
      <c r="BY34" s="355" t="str">
        <f>IF('各会計、関係団体の財政状況及び健全化判断比率'!B68="","",'各会計、関係団体の財政状況及び健全化判断比率'!B68)</f>
        <v>徳島県市町村議会議員公務災害補償等組合</v>
      </c>
      <c r="BZ34" s="355"/>
      <c r="CA34" s="355"/>
      <c r="CB34" s="355"/>
      <c r="CC34" s="355"/>
      <c r="CD34" s="355"/>
      <c r="CE34" s="355"/>
      <c r="CF34" s="355"/>
      <c r="CG34" s="355"/>
      <c r="CH34" s="355"/>
      <c r="CI34" s="355"/>
      <c r="CJ34" s="355"/>
      <c r="CK34" s="355"/>
      <c r="CL34" s="355"/>
      <c r="CM34" s="355"/>
      <c r="CN34" s="163"/>
      <c r="CO34" s="354">
        <f>IF(CQ34="","",MAX(C34:D43,U34:V43,AM34:AN43,BE34:BF43,BW34:BX43)+1)</f>
        <v>18</v>
      </c>
      <c r="CP34" s="354"/>
      <c r="CQ34" s="355" t="str">
        <f>IF('各会計、関係団体の財政状況及び健全化判断比率'!BS7="","",'各会計、関係団体の財政状況及び健全化判断比率'!BS7)</f>
        <v>㈱漁火</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x14ac:dyDescent="0.15">
      <c r="A35" s="163"/>
      <c r="B35" s="187"/>
      <c r="C35" s="354">
        <f>IF(E35="","",C34+1)</f>
        <v>2</v>
      </c>
      <c r="D35" s="354"/>
      <c r="E35" s="355" t="str">
        <f>IF('各会計、関係団体の財政状況及び健全化判断比率'!B8="","",'各会計、関係団体の財政状況及び健全化判断比率'!B8)</f>
        <v>海陽町鉄道経営安定基金特別会計</v>
      </c>
      <c r="F35" s="355"/>
      <c r="G35" s="355"/>
      <c r="H35" s="355"/>
      <c r="I35" s="355"/>
      <c r="J35" s="355"/>
      <c r="K35" s="355"/>
      <c r="L35" s="355"/>
      <c r="M35" s="355"/>
      <c r="N35" s="355"/>
      <c r="O35" s="355"/>
      <c r="P35" s="355"/>
      <c r="Q35" s="355"/>
      <c r="R35" s="355"/>
      <c r="S35" s="355"/>
      <c r="T35" s="163"/>
      <c r="U35" s="354">
        <f>IF(W35="","",U34+1)</f>
        <v>4</v>
      </c>
      <c r="V35" s="354"/>
      <c r="W35" s="355" t="str">
        <f>IF('各会計、関係団体の財政状況及び健全化判断比率'!B29="","",'各会計、関係団体の財政状況及び健全化判断比率'!B29)</f>
        <v>海陽町介護保険特別会計</v>
      </c>
      <c r="X35" s="355"/>
      <c r="Y35" s="355"/>
      <c r="Z35" s="355"/>
      <c r="AA35" s="355"/>
      <c r="AB35" s="355"/>
      <c r="AC35" s="355"/>
      <c r="AD35" s="355"/>
      <c r="AE35" s="355"/>
      <c r="AF35" s="355"/>
      <c r="AG35" s="355"/>
      <c r="AH35" s="355"/>
      <c r="AI35" s="355"/>
      <c r="AJ35" s="355"/>
      <c r="AK35" s="355"/>
      <c r="AL35" s="163"/>
      <c r="AM35" s="354">
        <f t="shared" ref="AM35:AM43" si="0">IF(AO35="","",AM34+1)</f>
        <v>7</v>
      </c>
      <c r="AN35" s="354"/>
      <c r="AO35" s="355" t="str">
        <f>IF('各会計、関係団体の財政状況及び健全化判断比率'!B32="","",'各会計、関係団体の財政状況及び健全化判断比率'!B32)</f>
        <v>海陽町病院事業会計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10</v>
      </c>
      <c r="BX35" s="354"/>
      <c r="BY35" s="355" t="str">
        <f>IF('各会計、関係団体の財政状況及び健全化判断比率'!B69="","",'各会計、関係団体の財政状況及び健全化判断比率'!B69)</f>
        <v>徳島県市町村総合事務組合（一般会計）</v>
      </c>
      <c r="BZ35" s="355"/>
      <c r="CA35" s="355"/>
      <c r="CB35" s="355"/>
      <c r="CC35" s="355"/>
      <c r="CD35" s="355"/>
      <c r="CE35" s="355"/>
      <c r="CF35" s="355"/>
      <c r="CG35" s="355"/>
      <c r="CH35" s="355"/>
      <c r="CI35" s="355"/>
      <c r="CJ35" s="355"/>
      <c r="CK35" s="355"/>
      <c r="CL35" s="355"/>
      <c r="CM35" s="355"/>
      <c r="CN35" s="163"/>
      <c r="CO35" s="354">
        <f t="shared" ref="CO35:CO43" si="3">IF(CQ35="","",CO34+1)</f>
        <v>19</v>
      </c>
      <c r="CP35" s="354"/>
      <c r="CQ35" s="355" t="str">
        <f>IF('各会計、関係団体の財政状況及び健全化判断比率'!BS8="","",'各会計、関係団体の財政状況及び健全化判断比率'!BS8)</f>
        <v>阿佐海岸鉄道㈱</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15">
      <c r="A36" s="163"/>
      <c r="B36" s="187"/>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5</v>
      </c>
      <c r="V36" s="354"/>
      <c r="W36" s="355" t="str">
        <f>IF('各会計、関係団体の財政状況及び健全化判断比率'!B30="","",'各会計、関係団体の財政状況及び健全化判断比率'!B30)</f>
        <v>海陽町後期高齢者医療特別会計</v>
      </c>
      <c r="X36" s="355"/>
      <c r="Y36" s="355"/>
      <c r="Z36" s="355"/>
      <c r="AA36" s="355"/>
      <c r="AB36" s="355"/>
      <c r="AC36" s="355"/>
      <c r="AD36" s="355"/>
      <c r="AE36" s="355"/>
      <c r="AF36" s="355"/>
      <c r="AG36" s="355"/>
      <c r="AH36" s="355"/>
      <c r="AI36" s="355"/>
      <c r="AJ36" s="355"/>
      <c r="AK36" s="355"/>
      <c r="AL36" s="163"/>
      <c r="AM36" s="354">
        <f t="shared" si="0"/>
        <v>8</v>
      </c>
      <c r="AN36" s="354"/>
      <c r="AO36" s="355" t="str">
        <f>IF('各会計、関係団体の財政状況及び健全化判断比率'!B33="","",'各会計、関係団体の財政状況及び健全化判断比率'!B33)</f>
        <v>海陽町下水道事業会計</v>
      </c>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11</v>
      </c>
      <c r="BX36" s="354"/>
      <c r="BY36" s="355" t="str">
        <f>IF('各会計、関係団体の財政状況及び健全化判断比率'!B70="","",'各会計、関係団体の財政状況及び健全化判断比率'!B70)</f>
        <v>徳島県市町村総合事務組合（徳島滞納整理機構特別会計）</v>
      </c>
      <c r="BZ36" s="355"/>
      <c r="CA36" s="355"/>
      <c r="CB36" s="355"/>
      <c r="CC36" s="355"/>
      <c r="CD36" s="355"/>
      <c r="CE36" s="355"/>
      <c r="CF36" s="355"/>
      <c r="CG36" s="355"/>
      <c r="CH36" s="355"/>
      <c r="CI36" s="355"/>
      <c r="CJ36" s="355"/>
      <c r="CK36" s="355"/>
      <c r="CL36" s="355"/>
      <c r="CM36" s="355"/>
      <c r="CN36" s="163"/>
      <c r="CO36" s="354">
        <f t="shared" si="3"/>
        <v>20</v>
      </c>
      <c r="CP36" s="354"/>
      <c r="CQ36" s="355" t="str">
        <f>IF('各会計、関係団体の財政状況及び健全化判断比率'!BS9="","",'各会計、関係団体の財政状況及び健全化判断比率'!BS9)</f>
        <v>（一財）まぜのおか</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15">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12</v>
      </c>
      <c r="BX37" s="354"/>
      <c r="BY37" s="355" t="str">
        <f>IF('各会計、関係団体の財政状況及び健全化判断比率'!B71="","",'各会計、関係団体の財政状況及び健全化判断比率'!B71)</f>
        <v>海部老人ホーム町村組合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15">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13</v>
      </c>
      <c r="BX38" s="354"/>
      <c r="BY38" s="355" t="str">
        <f>IF('各会計、関係団体の財政状況及び健全化判断比率'!B72="","",'各会計、関係団体の財政状況及び健全化判断比率'!B72)</f>
        <v>海部郡衛生処理事務組合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15">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14</v>
      </c>
      <c r="BX39" s="354"/>
      <c r="BY39" s="355" t="str">
        <f>IF('各会計、関係団体の財政状況及び健全化判断比率'!B73="","",'各会計、関係団体の財政状況及び健全化判断比率'!B73)</f>
        <v>海部消防組合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15">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f t="shared" si="2"/>
        <v>15</v>
      </c>
      <c r="BX40" s="354"/>
      <c r="BY40" s="355" t="str">
        <f>IF('各会計、関係団体の財政状況及び健全化判断比率'!B74="","",'各会計、関係団体の財政状況及び健全化判断比率'!B74)</f>
        <v>徳島県後期高齢者医療広域連合（一般会計）</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15">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f t="shared" si="2"/>
        <v>16</v>
      </c>
      <c r="BX41" s="354"/>
      <c r="BY41" s="355" t="str">
        <f>IF('各会計、関係団体の財政状況及び健全化判断比率'!B75="","",'各会計、関係団体の財政状況及び健全化判断比率'!B75)</f>
        <v>徳島県後期高齢者医療広域連合（後期高齢者医療事務会計）</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15">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f t="shared" si="2"/>
        <v>17</v>
      </c>
      <c r="BX42" s="354"/>
      <c r="BY42" s="355" t="str">
        <f>IF('各会計、関係団体の財政状況及び健全化判断比率'!B76="","",'各会計、関係団体の財政状況及び健全化判断比率'!B76)</f>
        <v>海部郡特別養護老人ホーム事務組合</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15">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194</v>
      </c>
      <c r="E46" s="351" t="s">
        <v>195</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15">
      <c r="E47" s="351" t="s">
        <v>196</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15">
      <c r="E48" s="351" t="s">
        <v>197</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15">
      <c r="E49" s="353" t="s">
        <v>198</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15">
      <c r="E50" s="351" t="s">
        <v>199</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15">
      <c r="E51" s="351" t="s">
        <v>200</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15">
      <c r="E52" s="351" t="s">
        <v>201</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15">
      <c r="E53" s="351" t="s">
        <v>202</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15"/>
    <row r="55" spans="5:113" x14ac:dyDescent="0.15"/>
    <row r="56" spans="5:113" x14ac:dyDescent="0.15"/>
  </sheetData>
  <sheetProtection algorithmName="SHA-512" hashValue="zjzPuSv27bpSp3IE09XXK8VloFfJmYLrPr855C/joqeN73AzUtTYLryk2IMMVWMuWJ9D47dxY7h/OIWBMxVmbQ==" saltValue="C+Mrk+pTLVsePKCbAJkc5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11" workbookViewId="0">
      <selection activeCell="R40" sqref="R40:Y40"/>
    </sheetView>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203</v>
      </c>
      <c r="DI1" s="705"/>
      <c r="DJ1" s="705"/>
      <c r="DK1" s="705"/>
      <c r="DL1" s="705"/>
      <c r="DM1" s="705"/>
      <c r="DN1" s="706"/>
      <c r="DO1" s="196"/>
      <c r="DP1" s="704" t="s">
        <v>204</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1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60" t="s">
        <v>206</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207</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208</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15">
      <c r="B4" s="660" t="s">
        <v>1</v>
      </c>
      <c r="C4" s="661"/>
      <c r="D4" s="661"/>
      <c r="E4" s="661"/>
      <c r="F4" s="661"/>
      <c r="G4" s="661"/>
      <c r="H4" s="661"/>
      <c r="I4" s="661"/>
      <c r="J4" s="661"/>
      <c r="K4" s="661"/>
      <c r="L4" s="661"/>
      <c r="M4" s="661"/>
      <c r="N4" s="661"/>
      <c r="O4" s="661"/>
      <c r="P4" s="661"/>
      <c r="Q4" s="662"/>
      <c r="R4" s="660" t="s">
        <v>209</v>
      </c>
      <c r="S4" s="661"/>
      <c r="T4" s="661"/>
      <c r="U4" s="661"/>
      <c r="V4" s="661"/>
      <c r="W4" s="661"/>
      <c r="X4" s="661"/>
      <c r="Y4" s="662"/>
      <c r="Z4" s="660" t="s">
        <v>210</v>
      </c>
      <c r="AA4" s="661"/>
      <c r="AB4" s="661"/>
      <c r="AC4" s="662"/>
      <c r="AD4" s="660" t="s">
        <v>211</v>
      </c>
      <c r="AE4" s="661"/>
      <c r="AF4" s="661"/>
      <c r="AG4" s="661"/>
      <c r="AH4" s="661"/>
      <c r="AI4" s="661"/>
      <c r="AJ4" s="661"/>
      <c r="AK4" s="662"/>
      <c r="AL4" s="660" t="s">
        <v>210</v>
      </c>
      <c r="AM4" s="661"/>
      <c r="AN4" s="661"/>
      <c r="AO4" s="662"/>
      <c r="AP4" s="707" t="s">
        <v>212</v>
      </c>
      <c r="AQ4" s="707"/>
      <c r="AR4" s="707"/>
      <c r="AS4" s="707"/>
      <c r="AT4" s="707"/>
      <c r="AU4" s="707"/>
      <c r="AV4" s="707"/>
      <c r="AW4" s="707"/>
      <c r="AX4" s="707"/>
      <c r="AY4" s="707"/>
      <c r="AZ4" s="707"/>
      <c r="BA4" s="707"/>
      <c r="BB4" s="707"/>
      <c r="BC4" s="707"/>
      <c r="BD4" s="707"/>
      <c r="BE4" s="707"/>
      <c r="BF4" s="707"/>
      <c r="BG4" s="707" t="s">
        <v>213</v>
      </c>
      <c r="BH4" s="707"/>
      <c r="BI4" s="707"/>
      <c r="BJ4" s="707"/>
      <c r="BK4" s="707"/>
      <c r="BL4" s="707"/>
      <c r="BM4" s="707"/>
      <c r="BN4" s="707"/>
      <c r="BO4" s="707" t="s">
        <v>210</v>
      </c>
      <c r="BP4" s="707"/>
      <c r="BQ4" s="707"/>
      <c r="BR4" s="707"/>
      <c r="BS4" s="707" t="s">
        <v>214</v>
      </c>
      <c r="BT4" s="707"/>
      <c r="BU4" s="707"/>
      <c r="BV4" s="707"/>
      <c r="BW4" s="707"/>
      <c r="BX4" s="707"/>
      <c r="BY4" s="707"/>
      <c r="BZ4" s="707"/>
      <c r="CA4" s="707"/>
      <c r="CB4" s="707"/>
      <c r="CD4" s="660" t="s">
        <v>215</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15">
      <c r="B5" s="666" t="s">
        <v>216</v>
      </c>
      <c r="C5" s="667"/>
      <c r="D5" s="667"/>
      <c r="E5" s="667"/>
      <c r="F5" s="667"/>
      <c r="G5" s="667"/>
      <c r="H5" s="667"/>
      <c r="I5" s="667"/>
      <c r="J5" s="667"/>
      <c r="K5" s="667"/>
      <c r="L5" s="667"/>
      <c r="M5" s="667"/>
      <c r="N5" s="667"/>
      <c r="O5" s="667"/>
      <c r="P5" s="667"/>
      <c r="Q5" s="668"/>
      <c r="R5" s="663">
        <v>701577</v>
      </c>
      <c r="S5" s="664"/>
      <c r="T5" s="664"/>
      <c r="U5" s="664"/>
      <c r="V5" s="664"/>
      <c r="W5" s="664"/>
      <c r="X5" s="664"/>
      <c r="Y5" s="689"/>
      <c r="Z5" s="702">
        <v>7.2</v>
      </c>
      <c r="AA5" s="702"/>
      <c r="AB5" s="702"/>
      <c r="AC5" s="702"/>
      <c r="AD5" s="703">
        <v>701577</v>
      </c>
      <c r="AE5" s="703"/>
      <c r="AF5" s="703"/>
      <c r="AG5" s="703"/>
      <c r="AH5" s="703"/>
      <c r="AI5" s="703"/>
      <c r="AJ5" s="703"/>
      <c r="AK5" s="703"/>
      <c r="AL5" s="690">
        <v>13.9</v>
      </c>
      <c r="AM5" s="672"/>
      <c r="AN5" s="672"/>
      <c r="AO5" s="691"/>
      <c r="AP5" s="666" t="s">
        <v>217</v>
      </c>
      <c r="AQ5" s="667"/>
      <c r="AR5" s="667"/>
      <c r="AS5" s="667"/>
      <c r="AT5" s="667"/>
      <c r="AU5" s="667"/>
      <c r="AV5" s="667"/>
      <c r="AW5" s="667"/>
      <c r="AX5" s="667"/>
      <c r="AY5" s="667"/>
      <c r="AZ5" s="667"/>
      <c r="BA5" s="667"/>
      <c r="BB5" s="667"/>
      <c r="BC5" s="667"/>
      <c r="BD5" s="667"/>
      <c r="BE5" s="667"/>
      <c r="BF5" s="668"/>
      <c r="BG5" s="608">
        <v>699062</v>
      </c>
      <c r="BH5" s="609"/>
      <c r="BI5" s="609"/>
      <c r="BJ5" s="609"/>
      <c r="BK5" s="609"/>
      <c r="BL5" s="609"/>
      <c r="BM5" s="609"/>
      <c r="BN5" s="610"/>
      <c r="BO5" s="646">
        <v>99.6</v>
      </c>
      <c r="BP5" s="646"/>
      <c r="BQ5" s="646"/>
      <c r="BR5" s="646"/>
      <c r="BS5" s="647" t="s">
        <v>122</v>
      </c>
      <c r="BT5" s="647"/>
      <c r="BU5" s="647"/>
      <c r="BV5" s="647"/>
      <c r="BW5" s="647"/>
      <c r="BX5" s="647"/>
      <c r="BY5" s="647"/>
      <c r="BZ5" s="647"/>
      <c r="CA5" s="647"/>
      <c r="CB5" s="682"/>
      <c r="CD5" s="660" t="s">
        <v>212</v>
      </c>
      <c r="CE5" s="661"/>
      <c r="CF5" s="661"/>
      <c r="CG5" s="661"/>
      <c r="CH5" s="661"/>
      <c r="CI5" s="661"/>
      <c r="CJ5" s="661"/>
      <c r="CK5" s="661"/>
      <c r="CL5" s="661"/>
      <c r="CM5" s="661"/>
      <c r="CN5" s="661"/>
      <c r="CO5" s="661"/>
      <c r="CP5" s="661"/>
      <c r="CQ5" s="662"/>
      <c r="CR5" s="660" t="s">
        <v>218</v>
      </c>
      <c r="CS5" s="661"/>
      <c r="CT5" s="661"/>
      <c r="CU5" s="661"/>
      <c r="CV5" s="661"/>
      <c r="CW5" s="661"/>
      <c r="CX5" s="661"/>
      <c r="CY5" s="662"/>
      <c r="CZ5" s="660" t="s">
        <v>210</v>
      </c>
      <c r="DA5" s="661"/>
      <c r="DB5" s="661"/>
      <c r="DC5" s="662"/>
      <c r="DD5" s="660" t="s">
        <v>219</v>
      </c>
      <c r="DE5" s="661"/>
      <c r="DF5" s="661"/>
      <c r="DG5" s="661"/>
      <c r="DH5" s="661"/>
      <c r="DI5" s="661"/>
      <c r="DJ5" s="661"/>
      <c r="DK5" s="661"/>
      <c r="DL5" s="661"/>
      <c r="DM5" s="661"/>
      <c r="DN5" s="661"/>
      <c r="DO5" s="661"/>
      <c r="DP5" s="662"/>
      <c r="DQ5" s="660" t="s">
        <v>220</v>
      </c>
      <c r="DR5" s="661"/>
      <c r="DS5" s="661"/>
      <c r="DT5" s="661"/>
      <c r="DU5" s="661"/>
      <c r="DV5" s="661"/>
      <c r="DW5" s="661"/>
      <c r="DX5" s="661"/>
      <c r="DY5" s="661"/>
      <c r="DZ5" s="661"/>
      <c r="EA5" s="661"/>
      <c r="EB5" s="661"/>
      <c r="EC5" s="662"/>
    </row>
    <row r="6" spans="2:143" ht="11.25" customHeight="1" x14ac:dyDescent="0.15">
      <c r="B6" s="605" t="s">
        <v>221</v>
      </c>
      <c r="C6" s="606"/>
      <c r="D6" s="606"/>
      <c r="E6" s="606"/>
      <c r="F6" s="606"/>
      <c r="G6" s="606"/>
      <c r="H6" s="606"/>
      <c r="I6" s="606"/>
      <c r="J6" s="606"/>
      <c r="K6" s="606"/>
      <c r="L6" s="606"/>
      <c r="M6" s="606"/>
      <c r="N6" s="606"/>
      <c r="O6" s="606"/>
      <c r="P6" s="606"/>
      <c r="Q6" s="607"/>
      <c r="R6" s="608">
        <v>185816</v>
      </c>
      <c r="S6" s="609"/>
      <c r="T6" s="609"/>
      <c r="U6" s="609"/>
      <c r="V6" s="609"/>
      <c r="W6" s="609"/>
      <c r="X6" s="609"/>
      <c r="Y6" s="610"/>
      <c r="Z6" s="646">
        <v>1.9</v>
      </c>
      <c r="AA6" s="646"/>
      <c r="AB6" s="646"/>
      <c r="AC6" s="646"/>
      <c r="AD6" s="647">
        <v>185816</v>
      </c>
      <c r="AE6" s="647"/>
      <c r="AF6" s="647"/>
      <c r="AG6" s="647"/>
      <c r="AH6" s="647"/>
      <c r="AI6" s="647"/>
      <c r="AJ6" s="647"/>
      <c r="AK6" s="647"/>
      <c r="AL6" s="611">
        <v>3.7</v>
      </c>
      <c r="AM6" s="612"/>
      <c r="AN6" s="612"/>
      <c r="AO6" s="648"/>
      <c r="AP6" s="605" t="s">
        <v>222</v>
      </c>
      <c r="AQ6" s="606"/>
      <c r="AR6" s="606"/>
      <c r="AS6" s="606"/>
      <c r="AT6" s="606"/>
      <c r="AU6" s="606"/>
      <c r="AV6" s="606"/>
      <c r="AW6" s="606"/>
      <c r="AX6" s="606"/>
      <c r="AY6" s="606"/>
      <c r="AZ6" s="606"/>
      <c r="BA6" s="606"/>
      <c r="BB6" s="606"/>
      <c r="BC6" s="606"/>
      <c r="BD6" s="606"/>
      <c r="BE6" s="606"/>
      <c r="BF6" s="607"/>
      <c r="BG6" s="608">
        <v>699062</v>
      </c>
      <c r="BH6" s="609"/>
      <c r="BI6" s="609"/>
      <c r="BJ6" s="609"/>
      <c r="BK6" s="609"/>
      <c r="BL6" s="609"/>
      <c r="BM6" s="609"/>
      <c r="BN6" s="610"/>
      <c r="BO6" s="646">
        <v>99.6</v>
      </c>
      <c r="BP6" s="646"/>
      <c r="BQ6" s="646"/>
      <c r="BR6" s="646"/>
      <c r="BS6" s="647" t="s">
        <v>122</v>
      </c>
      <c r="BT6" s="647"/>
      <c r="BU6" s="647"/>
      <c r="BV6" s="647"/>
      <c r="BW6" s="647"/>
      <c r="BX6" s="647"/>
      <c r="BY6" s="647"/>
      <c r="BZ6" s="647"/>
      <c r="CA6" s="647"/>
      <c r="CB6" s="682"/>
      <c r="CD6" s="666" t="s">
        <v>223</v>
      </c>
      <c r="CE6" s="667"/>
      <c r="CF6" s="667"/>
      <c r="CG6" s="667"/>
      <c r="CH6" s="667"/>
      <c r="CI6" s="667"/>
      <c r="CJ6" s="667"/>
      <c r="CK6" s="667"/>
      <c r="CL6" s="667"/>
      <c r="CM6" s="667"/>
      <c r="CN6" s="667"/>
      <c r="CO6" s="667"/>
      <c r="CP6" s="667"/>
      <c r="CQ6" s="668"/>
      <c r="CR6" s="608">
        <v>67539</v>
      </c>
      <c r="CS6" s="609"/>
      <c r="CT6" s="609"/>
      <c r="CU6" s="609"/>
      <c r="CV6" s="609"/>
      <c r="CW6" s="609"/>
      <c r="CX6" s="609"/>
      <c r="CY6" s="610"/>
      <c r="CZ6" s="690">
        <v>0.7</v>
      </c>
      <c r="DA6" s="672"/>
      <c r="DB6" s="672"/>
      <c r="DC6" s="692"/>
      <c r="DD6" s="614" t="s">
        <v>122</v>
      </c>
      <c r="DE6" s="609"/>
      <c r="DF6" s="609"/>
      <c r="DG6" s="609"/>
      <c r="DH6" s="609"/>
      <c r="DI6" s="609"/>
      <c r="DJ6" s="609"/>
      <c r="DK6" s="609"/>
      <c r="DL6" s="609"/>
      <c r="DM6" s="609"/>
      <c r="DN6" s="609"/>
      <c r="DO6" s="609"/>
      <c r="DP6" s="610"/>
      <c r="DQ6" s="614">
        <v>67539</v>
      </c>
      <c r="DR6" s="609"/>
      <c r="DS6" s="609"/>
      <c r="DT6" s="609"/>
      <c r="DU6" s="609"/>
      <c r="DV6" s="609"/>
      <c r="DW6" s="609"/>
      <c r="DX6" s="609"/>
      <c r="DY6" s="609"/>
      <c r="DZ6" s="609"/>
      <c r="EA6" s="609"/>
      <c r="EB6" s="609"/>
      <c r="EC6" s="645"/>
    </row>
    <row r="7" spans="2:143" ht="11.25" customHeight="1" x14ac:dyDescent="0.15">
      <c r="B7" s="605" t="s">
        <v>224</v>
      </c>
      <c r="C7" s="606"/>
      <c r="D7" s="606"/>
      <c r="E7" s="606"/>
      <c r="F7" s="606"/>
      <c r="G7" s="606"/>
      <c r="H7" s="606"/>
      <c r="I7" s="606"/>
      <c r="J7" s="606"/>
      <c r="K7" s="606"/>
      <c r="L7" s="606"/>
      <c r="M7" s="606"/>
      <c r="N7" s="606"/>
      <c r="O7" s="606"/>
      <c r="P7" s="606"/>
      <c r="Q7" s="607"/>
      <c r="R7" s="608">
        <v>457</v>
      </c>
      <c r="S7" s="609"/>
      <c r="T7" s="609"/>
      <c r="U7" s="609"/>
      <c r="V7" s="609"/>
      <c r="W7" s="609"/>
      <c r="X7" s="609"/>
      <c r="Y7" s="610"/>
      <c r="Z7" s="646">
        <v>0</v>
      </c>
      <c r="AA7" s="646"/>
      <c r="AB7" s="646"/>
      <c r="AC7" s="646"/>
      <c r="AD7" s="647">
        <v>457</v>
      </c>
      <c r="AE7" s="647"/>
      <c r="AF7" s="647"/>
      <c r="AG7" s="647"/>
      <c r="AH7" s="647"/>
      <c r="AI7" s="647"/>
      <c r="AJ7" s="647"/>
      <c r="AK7" s="647"/>
      <c r="AL7" s="611">
        <v>0</v>
      </c>
      <c r="AM7" s="612"/>
      <c r="AN7" s="612"/>
      <c r="AO7" s="648"/>
      <c r="AP7" s="605" t="s">
        <v>225</v>
      </c>
      <c r="AQ7" s="606"/>
      <c r="AR7" s="606"/>
      <c r="AS7" s="606"/>
      <c r="AT7" s="606"/>
      <c r="AU7" s="606"/>
      <c r="AV7" s="606"/>
      <c r="AW7" s="606"/>
      <c r="AX7" s="606"/>
      <c r="AY7" s="606"/>
      <c r="AZ7" s="606"/>
      <c r="BA7" s="606"/>
      <c r="BB7" s="606"/>
      <c r="BC7" s="606"/>
      <c r="BD7" s="606"/>
      <c r="BE7" s="606"/>
      <c r="BF7" s="607"/>
      <c r="BG7" s="608">
        <v>276785</v>
      </c>
      <c r="BH7" s="609"/>
      <c r="BI7" s="609"/>
      <c r="BJ7" s="609"/>
      <c r="BK7" s="609"/>
      <c r="BL7" s="609"/>
      <c r="BM7" s="609"/>
      <c r="BN7" s="610"/>
      <c r="BO7" s="646">
        <v>39.5</v>
      </c>
      <c r="BP7" s="646"/>
      <c r="BQ7" s="646"/>
      <c r="BR7" s="646"/>
      <c r="BS7" s="647" t="s">
        <v>122</v>
      </c>
      <c r="BT7" s="647"/>
      <c r="BU7" s="647"/>
      <c r="BV7" s="647"/>
      <c r="BW7" s="647"/>
      <c r="BX7" s="647"/>
      <c r="BY7" s="647"/>
      <c r="BZ7" s="647"/>
      <c r="CA7" s="647"/>
      <c r="CB7" s="682"/>
      <c r="CD7" s="605" t="s">
        <v>226</v>
      </c>
      <c r="CE7" s="606"/>
      <c r="CF7" s="606"/>
      <c r="CG7" s="606"/>
      <c r="CH7" s="606"/>
      <c r="CI7" s="606"/>
      <c r="CJ7" s="606"/>
      <c r="CK7" s="606"/>
      <c r="CL7" s="606"/>
      <c r="CM7" s="606"/>
      <c r="CN7" s="606"/>
      <c r="CO7" s="606"/>
      <c r="CP7" s="606"/>
      <c r="CQ7" s="607"/>
      <c r="CR7" s="608">
        <v>2131188</v>
      </c>
      <c r="CS7" s="609"/>
      <c r="CT7" s="609"/>
      <c r="CU7" s="609"/>
      <c r="CV7" s="609"/>
      <c r="CW7" s="609"/>
      <c r="CX7" s="609"/>
      <c r="CY7" s="610"/>
      <c r="CZ7" s="646">
        <v>22.8</v>
      </c>
      <c r="DA7" s="646"/>
      <c r="DB7" s="646"/>
      <c r="DC7" s="646"/>
      <c r="DD7" s="614">
        <v>25642</v>
      </c>
      <c r="DE7" s="609"/>
      <c r="DF7" s="609"/>
      <c r="DG7" s="609"/>
      <c r="DH7" s="609"/>
      <c r="DI7" s="609"/>
      <c r="DJ7" s="609"/>
      <c r="DK7" s="609"/>
      <c r="DL7" s="609"/>
      <c r="DM7" s="609"/>
      <c r="DN7" s="609"/>
      <c r="DO7" s="609"/>
      <c r="DP7" s="610"/>
      <c r="DQ7" s="614">
        <v>1140421</v>
      </c>
      <c r="DR7" s="609"/>
      <c r="DS7" s="609"/>
      <c r="DT7" s="609"/>
      <c r="DU7" s="609"/>
      <c r="DV7" s="609"/>
      <c r="DW7" s="609"/>
      <c r="DX7" s="609"/>
      <c r="DY7" s="609"/>
      <c r="DZ7" s="609"/>
      <c r="EA7" s="609"/>
      <c r="EB7" s="609"/>
      <c r="EC7" s="645"/>
    </row>
    <row r="8" spans="2:143" ht="11.25" customHeight="1" x14ac:dyDescent="0.15">
      <c r="B8" s="605" t="s">
        <v>227</v>
      </c>
      <c r="C8" s="606"/>
      <c r="D8" s="606"/>
      <c r="E8" s="606"/>
      <c r="F8" s="606"/>
      <c r="G8" s="606"/>
      <c r="H8" s="606"/>
      <c r="I8" s="606"/>
      <c r="J8" s="606"/>
      <c r="K8" s="606"/>
      <c r="L8" s="606"/>
      <c r="M8" s="606"/>
      <c r="N8" s="606"/>
      <c r="O8" s="606"/>
      <c r="P8" s="606"/>
      <c r="Q8" s="607"/>
      <c r="R8" s="608">
        <v>10726</v>
      </c>
      <c r="S8" s="609"/>
      <c r="T8" s="609"/>
      <c r="U8" s="609"/>
      <c r="V8" s="609"/>
      <c r="W8" s="609"/>
      <c r="X8" s="609"/>
      <c r="Y8" s="610"/>
      <c r="Z8" s="646">
        <v>0.1</v>
      </c>
      <c r="AA8" s="646"/>
      <c r="AB8" s="646"/>
      <c r="AC8" s="646"/>
      <c r="AD8" s="647">
        <v>10726</v>
      </c>
      <c r="AE8" s="647"/>
      <c r="AF8" s="647"/>
      <c r="AG8" s="647"/>
      <c r="AH8" s="647"/>
      <c r="AI8" s="647"/>
      <c r="AJ8" s="647"/>
      <c r="AK8" s="647"/>
      <c r="AL8" s="611">
        <v>0.2</v>
      </c>
      <c r="AM8" s="612"/>
      <c r="AN8" s="612"/>
      <c r="AO8" s="648"/>
      <c r="AP8" s="605" t="s">
        <v>228</v>
      </c>
      <c r="AQ8" s="606"/>
      <c r="AR8" s="606"/>
      <c r="AS8" s="606"/>
      <c r="AT8" s="606"/>
      <c r="AU8" s="606"/>
      <c r="AV8" s="606"/>
      <c r="AW8" s="606"/>
      <c r="AX8" s="606"/>
      <c r="AY8" s="606"/>
      <c r="AZ8" s="606"/>
      <c r="BA8" s="606"/>
      <c r="BB8" s="606"/>
      <c r="BC8" s="606"/>
      <c r="BD8" s="606"/>
      <c r="BE8" s="606"/>
      <c r="BF8" s="607"/>
      <c r="BG8" s="608">
        <v>11460</v>
      </c>
      <c r="BH8" s="609"/>
      <c r="BI8" s="609"/>
      <c r="BJ8" s="609"/>
      <c r="BK8" s="609"/>
      <c r="BL8" s="609"/>
      <c r="BM8" s="609"/>
      <c r="BN8" s="610"/>
      <c r="BO8" s="646">
        <v>1.6</v>
      </c>
      <c r="BP8" s="646"/>
      <c r="BQ8" s="646"/>
      <c r="BR8" s="646"/>
      <c r="BS8" s="647" t="s">
        <v>122</v>
      </c>
      <c r="BT8" s="647"/>
      <c r="BU8" s="647"/>
      <c r="BV8" s="647"/>
      <c r="BW8" s="647"/>
      <c r="BX8" s="647"/>
      <c r="BY8" s="647"/>
      <c r="BZ8" s="647"/>
      <c r="CA8" s="647"/>
      <c r="CB8" s="682"/>
      <c r="CD8" s="605" t="s">
        <v>229</v>
      </c>
      <c r="CE8" s="606"/>
      <c r="CF8" s="606"/>
      <c r="CG8" s="606"/>
      <c r="CH8" s="606"/>
      <c r="CI8" s="606"/>
      <c r="CJ8" s="606"/>
      <c r="CK8" s="606"/>
      <c r="CL8" s="606"/>
      <c r="CM8" s="606"/>
      <c r="CN8" s="606"/>
      <c r="CO8" s="606"/>
      <c r="CP8" s="606"/>
      <c r="CQ8" s="607"/>
      <c r="CR8" s="608">
        <v>1992300</v>
      </c>
      <c r="CS8" s="609"/>
      <c r="CT8" s="609"/>
      <c r="CU8" s="609"/>
      <c r="CV8" s="609"/>
      <c r="CW8" s="609"/>
      <c r="CX8" s="609"/>
      <c r="CY8" s="610"/>
      <c r="CZ8" s="646">
        <v>21.3</v>
      </c>
      <c r="DA8" s="646"/>
      <c r="DB8" s="646"/>
      <c r="DC8" s="646"/>
      <c r="DD8" s="614">
        <v>14232</v>
      </c>
      <c r="DE8" s="609"/>
      <c r="DF8" s="609"/>
      <c r="DG8" s="609"/>
      <c r="DH8" s="609"/>
      <c r="DI8" s="609"/>
      <c r="DJ8" s="609"/>
      <c r="DK8" s="609"/>
      <c r="DL8" s="609"/>
      <c r="DM8" s="609"/>
      <c r="DN8" s="609"/>
      <c r="DO8" s="609"/>
      <c r="DP8" s="610"/>
      <c r="DQ8" s="614">
        <v>1387823</v>
      </c>
      <c r="DR8" s="609"/>
      <c r="DS8" s="609"/>
      <c r="DT8" s="609"/>
      <c r="DU8" s="609"/>
      <c r="DV8" s="609"/>
      <c r="DW8" s="609"/>
      <c r="DX8" s="609"/>
      <c r="DY8" s="609"/>
      <c r="DZ8" s="609"/>
      <c r="EA8" s="609"/>
      <c r="EB8" s="609"/>
      <c r="EC8" s="645"/>
    </row>
    <row r="9" spans="2:143" ht="11.25" customHeight="1" x14ac:dyDescent="0.15">
      <c r="B9" s="605" t="s">
        <v>230</v>
      </c>
      <c r="C9" s="606"/>
      <c r="D9" s="606"/>
      <c r="E9" s="606"/>
      <c r="F9" s="606"/>
      <c r="G9" s="606"/>
      <c r="H9" s="606"/>
      <c r="I9" s="606"/>
      <c r="J9" s="606"/>
      <c r="K9" s="606"/>
      <c r="L9" s="606"/>
      <c r="M9" s="606"/>
      <c r="N9" s="606"/>
      <c r="O9" s="606"/>
      <c r="P9" s="606"/>
      <c r="Q9" s="607"/>
      <c r="R9" s="608">
        <v>14154</v>
      </c>
      <c r="S9" s="609"/>
      <c r="T9" s="609"/>
      <c r="U9" s="609"/>
      <c r="V9" s="609"/>
      <c r="W9" s="609"/>
      <c r="X9" s="609"/>
      <c r="Y9" s="610"/>
      <c r="Z9" s="646">
        <v>0.1</v>
      </c>
      <c r="AA9" s="646"/>
      <c r="AB9" s="646"/>
      <c r="AC9" s="646"/>
      <c r="AD9" s="647">
        <v>14154</v>
      </c>
      <c r="AE9" s="647"/>
      <c r="AF9" s="647"/>
      <c r="AG9" s="647"/>
      <c r="AH9" s="647"/>
      <c r="AI9" s="647"/>
      <c r="AJ9" s="647"/>
      <c r="AK9" s="647"/>
      <c r="AL9" s="611">
        <v>0.3</v>
      </c>
      <c r="AM9" s="612"/>
      <c r="AN9" s="612"/>
      <c r="AO9" s="648"/>
      <c r="AP9" s="605" t="s">
        <v>231</v>
      </c>
      <c r="AQ9" s="606"/>
      <c r="AR9" s="606"/>
      <c r="AS9" s="606"/>
      <c r="AT9" s="606"/>
      <c r="AU9" s="606"/>
      <c r="AV9" s="606"/>
      <c r="AW9" s="606"/>
      <c r="AX9" s="606"/>
      <c r="AY9" s="606"/>
      <c r="AZ9" s="606"/>
      <c r="BA9" s="606"/>
      <c r="BB9" s="606"/>
      <c r="BC9" s="606"/>
      <c r="BD9" s="606"/>
      <c r="BE9" s="606"/>
      <c r="BF9" s="607"/>
      <c r="BG9" s="608">
        <v>234992</v>
      </c>
      <c r="BH9" s="609"/>
      <c r="BI9" s="609"/>
      <c r="BJ9" s="609"/>
      <c r="BK9" s="609"/>
      <c r="BL9" s="609"/>
      <c r="BM9" s="609"/>
      <c r="BN9" s="610"/>
      <c r="BO9" s="646">
        <v>33.5</v>
      </c>
      <c r="BP9" s="646"/>
      <c r="BQ9" s="646"/>
      <c r="BR9" s="646"/>
      <c r="BS9" s="647" t="s">
        <v>122</v>
      </c>
      <c r="BT9" s="647"/>
      <c r="BU9" s="647"/>
      <c r="BV9" s="647"/>
      <c r="BW9" s="647"/>
      <c r="BX9" s="647"/>
      <c r="BY9" s="647"/>
      <c r="BZ9" s="647"/>
      <c r="CA9" s="647"/>
      <c r="CB9" s="682"/>
      <c r="CD9" s="605" t="s">
        <v>232</v>
      </c>
      <c r="CE9" s="606"/>
      <c r="CF9" s="606"/>
      <c r="CG9" s="606"/>
      <c r="CH9" s="606"/>
      <c r="CI9" s="606"/>
      <c r="CJ9" s="606"/>
      <c r="CK9" s="606"/>
      <c r="CL9" s="606"/>
      <c r="CM9" s="606"/>
      <c r="CN9" s="606"/>
      <c r="CO9" s="606"/>
      <c r="CP9" s="606"/>
      <c r="CQ9" s="607"/>
      <c r="CR9" s="608">
        <v>749168</v>
      </c>
      <c r="CS9" s="609"/>
      <c r="CT9" s="609"/>
      <c r="CU9" s="609"/>
      <c r="CV9" s="609"/>
      <c r="CW9" s="609"/>
      <c r="CX9" s="609"/>
      <c r="CY9" s="610"/>
      <c r="CZ9" s="646">
        <v>8</v>
      </c>
      <c r="DA9" s="646"/>
      <c r="DB9" s="646"/>
      <c r="DC9" s="646"/>
      <c r="DD9" s="614">
        <v>15686</v>
      </c>
      <c r="DE9" s="609"/>
      <c r="DF9" s="609"/>
      <c r="DG9" s="609"/>
      <c r="DH9" s="609"/>
      <c r="DI9" s="609"/>
      <c r="DJ9" s="609"/>
      <c r="DK9" s="609"/>
      <c r="DL9" s="609"/>
      <c r="DM9" s="609"/>
      <c r="DN9" s="609"/>
      <c r="DO9" s="609"/>
      <c r="DP9" s="610"/>
      <c r="DQ9" s="614">
        <v>678022</v>
      </c>
      <c r="DR9" s="609"/>
      <c r="DS9" s="609"/>
      <c r="DT9" s="609"/>
      <c r="DU9" s="609"/>
      <c r="DV9" s="609"/>
      <c r="DW9" s="609"/>
      <c r="DX9" s="609"/>
      <c r="DY9" s="609"/>
      <c r="DZ9" s="609"/>
      <c r="EA9" s="609"/>
      <c r="EB9" s="609"/>
      <c r="EC9" s="645"/>
    </row>
    <row r="10" spans="2:143" ht="11.25" customHeight="1" x14ac:dyDescent="0.15">
      <c r="B10" s="605" t="s">
        <v>233</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234</v>
      </c>
      <c r="AQ10" s="606"/>
      <c r="AR10" s="606"/>
      <c r="AS10" s="606"/>
      <c r="AT10" s="606"/>
      <c r="AU10" s="606"/>
      <c r="AV10" s="606"/>
      <c r="AW10" s="606"/>
      <c r="AX10" s="606"/>
      <c r="AY10" s="606"/>
      <c r="AZ10" s="606"/>
      <c r="BA10" s="606"/>
      <c r="BB10" s="606"/>
      <c r="BC10" s="606"/>
      <c r="BD10" s="606"/>
      <c r="BE10" s="606"/>
      <c r="BF10" s="607"/>
      <c r="BG10" s="608">
        <v>16580</v>
      </c>
      <c r="BH10" s="609"/>
      <c r="BI10" s="609"/>
      <c r="BJ10" s="609"/>
      <c r="BK10" s="609"/>
      <c r="BL10" s="609"/>
      <c r="BM10" s="609"/>
      <c r="BN10" s="610"/>
      <c r="BO10" s="646">
        <v>2.4</v>
      </c>
      <c r="BP10" s="646"/>
      <c r="BQ10" s="646"/>
      <c r="BR10" s="646"/>
      <c r="BS10" s="647" t="s">
        <v>122</v>
      </c>
      <c r="BT10" s="647"/>
      <c r="BU10" s="647"/>
      <c r="BV10" s="647"/>
      <c r="BW10" s="647"/>
      <c r="BX10" s="647"/>
      <c r="BY10" s="647"/>
      <c r="BZ10" s="647"/>
      <c r="CA10" s="647"/>
      <c r="CB10" s="682"/>
      <c r="CD10" s="605" t="s">
        <v>235</v>
      </c>
      <c r="CE10" s="606"/>
      <c r="CF10" s="606"/>
      <c r="CG10" s="606"/>
      <c r="CH10" s="606"/>
      <c r="CI10" s="606"/>
      <c r="CJ10" s="606"/>
      <c r="CK10" s="606"/>
      <c r="CL10" s="606"/>
      <c r="CM10" s="606"/>
      <c r="CN10" s="606"/>
      <c r="CO10" s="606"/>
      <c r="CP10" s="606"/>
      <c r="CQ10" s="607"/>
      <c r="CR10" s="608" t="s">
        <v>122</v>
      </c>
      <c r="CS10" s="609"/>
      <c r="CT10" s="609"/>
      <c r="CU10" s="609"/>
      <c r="CV10" s="609"/>
      <c r="CW10" s="609"/>
      <c r="CX10" s="609"/>
      <c r="CY10" s="610"/>
      <c r="CZ10" s="646" t="s">
        <v>122</v>
      </c>
      <c r="DA10" s="646"/>
      <c r="DB10" s="646"/>
      <c r="DC10" s="646"/>
      <c r="DD10" s="614" t="s">
        <v>122</v>
      </c>
      <c r="DE10" s="609"/>
      <c r="DF10" s="609"/>
      <c r="DG10" s="609"/>
      <c r="DH10" s="609"/>
      <c r="DI10" s="609"/>
      <c r="DJ10" s="609"/>
      <c r="DK10" s="609"/>
      <c r="DL10" s="609"/>
      <c r="DM10" s="609"/>
      <c r="DN10" s="609"/>
      <c r="DO10" s="609"/>
      <c r="DP10" s="610"/>
      <c r="DQ10" s="614" t="s">
        <v>122</v>
      </c>
      <c r="DR10" s="609"/>
      <c r="DS10" s="609"/>
      <c r="DT10" s="609"/>
      <c r="DU10" s="609"/>
      <c r="DV10" s="609"/>
      <c r="DW10" s="609"/>
      <c r="DX10" s="609"/>
      <c r="DY10" s="609"/>
      <c r="DZ10" s="609"/>
      <c r="EA10" s="609"/>
      <c r="EB10" s="609"/>
      <c r="EC10" s="645"/>
    </row>
    <row r="11" spans="2:143" ht="11.25" customHeight="1" x14ac:dyDescent="0.15">
      <c r="B11" s="605" t="s">
        <v>236</v>
      </c>
      <c r="C11" s="606"/>
      <c r="D11" s="606"/>
      <c r="E11" s="606"/>
      <c r="F11" s="606"/>
      <c r="G11" s="606"/>
      <c r="H11" s="606"/>
      <c r="I11" s="606"/>
      <c r="J11" s="606"/>
      <c r="K11" s="606"/>
      <c r="L11" s="606"/>
      <c r="M11" s="606"/>
      <c r="N11" s="606"/>
      <c r="O11" s="606"/>
      <c r="P11" s="606"/>
      <c r="Q11" s="607"/>
      <c r="R11" s="608">
        <v>200478</v>
      </c>
      <c r="S11" s="609"/>
      <c r="T11" s="609"/>
      <c r="U11" s="609"/>
      <c r="V11" s="609"/>
      <c r="W11" s="609"/>
      <c r="X11" s="609"/>
      <c r="Y11" s="610"/>
      <c r="Z11" s="611">
        <v>2</v>
      </c>
      <c r="AA11" s="612"/>
      <c r="AB11" s="612"/>
      <c r="AC11" s="613"/>
      <c r="AD11" s="614">
        <v>200478</v>
      </c>
      <c r="AE11" s="609"/>
      <c r="AF11" s="609"/>
      <c r="AG11" s="609"/>
      <c r="AH11" s="609"/>
      <c r="AI11" s="609"/>
      <c r="AJ11" s="609"/>
      <c r="AK11" s="610"/>
      <c r="AL11" s="611">
        <v>4</v>
      </c>
      <c r="AM11" s="612"/>
      <c r="AN11" s="612"/>
      <c r="AO11" s="648"/>
      <c r="AP11" s="605" t="s">
        <v>237</v>
      </c>
      <c r="AQ11" s="606"/>
      <c r="AR11" s="606"/>
      <c r="AS11" s="606"/>
      <c r="AT11" s="606"/>
      <c r="AU11" s="606"/>
      <c r="AV11" s="606"/>
      <c r="AW11" s="606"/>
      <c r="AX11" s="606"/>
      <c r="AY11" s="606"/>
      <c r="AZ11" s="606"/>
      <c r="BA11" s="606"/>
      <c r="BB11" s="606"/>
      <c r="BC11" s="606"/>
      <c r="BD11" s="606"/>
      <c r="BE11" s="606"/>
      <c r="BF11" s="607"/>
      <c r="BG11" s="608">
        <v>13753</v>
      </c>
      <c r="BH11" s="609"/>
      <c r="BI11" s="609"/>
      <c r="BJ11" s="609"/>
      <c r="BK11" s="609"/>
      <c r="BL11" s="609"/>
      <c r="BM11" s="609"/>
      <c r="BN11" s="610"/>
      <c r="BO11" s="646">
        <v>2</v>
      </c>
      <c r="BP11" s="646"/>
      <c r="BQ11" s="646"/>
      <c r="BR11" s="646"/>
      <c r="BS11" s="647" t="s">
        <v>122</v>
      </c>
      <c r="BT11" s="647"/>
      <c r="BU11" s="647"/>
      <c r="BV11" s="647"/>
      <c r="BW11" s="647"/>
      <c r="BX11" s="647"/>
      <c r="BY11" s="647"/>
      <c r="BZ11" s="647"/>
      <c r="CA11" s="647"/>
      <c r="CB11" s="682"/>
      <c r="CD11" s="605" t="s">
        <v>238</v>
      </c>
      <c r="CE11" s="606"/>
      <c r="CF11" s="606"/>
      <c r="CG11" s="606"/>
      <c r="CH11" s="606"/>
      <c r="CI11" s="606"/>
      <c r="CJ11" s="606"/>
      <c r="CK11" s="606"/>
      <c r="CL11" s="606"/>
      <c r="CM11" s="606"/>
      <c r="CN11" s="606"/>
      <c r="CO11" s="606"/>
      <c r="CP11" s="606"/>
      <c r="CQ11" s="607"/>
      <c r="CR11" s="608">
        <v>503998</v>
      </c>
      <c r="CS11" s="609"/>
      <c r="CT11" s="609"/>
      <c r="CU11" s="609"/>
      <c r="CV11" s="609"/>
      <c r="CW11" s="609"/>
      <c r="CX11" s="609"/>
      <c r="CY11" s="610"/>
      <c r="CZ11" s="646">
        <v>5.4</v>
      </c>
      <c r="DA11" s="646"/>
      <c r="DB11" s="646"/>
      <c r="DC11" s="646"/>
      <c r="DD11" s="614">
        <v>209473</v>
      </c>
      <c r="DE11" s="609"/>
      <c r="DF11" s="609"/>
      <c r="DG11" s="609"/>
      <c r="DH11" s="609"/>
      <c r="DI11" s="609"/>
      <c r="DJ11" s="609"/>
      <c r="DK11" s="609"/>
      <c r="DL11" s="609"/>
      <c r="DM11" s="609"/>
      <c r="DN11" s="609"/>
      <c r="DO11" s="609"/>
      <c r="DP11" s="610"/>
      <c r="DQ11" s="614">
        <v>277896</v>
      </c>
      <c r="DR11" s="609"/>
      <c r="DS11" s="609"/>
      <c r="DT11" s="609"/>
      <c r="DU11" s="609"/>
      <c r="DV11" s="609"/>
      <c r="DW11" s="609"/>
      <c r="DX11" s="609"/>
      <c r="DY11" s="609"/>
      <c r="DZ11" s="609"/>
      <c r="EA11" s="609"/>
      <c r="EB11" s="609"/>
      <c r="EC11" s="645"/>
    </row>
    <row r="12" spans="2:143" ht="11.25" customHeight="1" x14ac:dyDescent="0.15">
      <c r="B12" s="605" t="s">
        <v>239</v>
      </c>
      <c r="C12" s="606"/>
      <c r="D12" s="606"/>
      <c r="E12" s="606"/>
      <c r="F12" s="606"/>
      <c r="G12" s="606"/>
      <c r="H12" s="606"/>
      <c r="I12" s="606"/>
      <c r="J12" s="606"/>
      <c r="K12" s="606"/>
      <c r="L12" s="606"/>
      <c r="M12" s="606"/>
      <c r="N12" s="606"/>
      <c r="O12" s="606"/>
      <c r="P12" s="606"/>
      <c r="Q12" s="607"/>
      <c r="R12" s="608" t="s">
        <v>122</v>
      </c>
      <c r="S12" s="609"/>
      <c r="T12" s="609"/>
      <c r="U12" s="609"/>
      <c r="V12" s="609"/>
      <c r="W12" s="609"/>
      <c r="X12" s="609"/>
      <c r="Y12" s="610"/>
      <c r="Z12" s="646" t="s">
        <v>122</v>
      </c>
      <c r="AA12" s="646"/>
      <c r="AB12" s="646"/>
      <c r="AC12" s="646"/>
      <c r="AD12" s="647" t="s">
        <v>122</v>
      </c>
      <c r="AE12" s="647"/>
      <c r="AF12" s="647"/>
      <c r="AG12" s="647"/>
      <c r="AH12" s="647"/>
      <c r="AI12" s="647"/>
      <c r="AJ12" s="647"/>
      <c r="AK12" s="647"/>
      <c r="AL12" s="611" t="s">
        <v>122</v>
      </c>
      <c r="AM12" s="612"/>
      <c r="AN12" s="612"/>
      <c r="AO12" s="648"/>
      <c r="AP12" s="605" t="s">
        <v>240</v>
      </c>
      <c r="AQ12" s="606"/>
      <c r="AR12" s="606"/>
      <c r="AS12" s="606"/>
      <c r="AT12" s="606"/>
      <c r="AU12" s="606"/>
      <c r="AV12" s="606"/>
      <c r="AW12" s="606"/>
      <c r="AX12" s="606"/>
      <c r="AY12" s="606"/>
      <c r="AZ12" s="606"/>
      <c r="BA12" s="606"/>
      <c r="BB12" s="606"/>
      <c r="BC12" s="606"/>
      <c r="BD12" s="606"/>
      <c r="BE12" s="606"/>
      <c r="BF12" s="607"/>
      <c r="BG12" s="608">
        <v>320815</v>
      </c>
      <c r="BH12" s="609"/>
      <c r="BI12" s="609"/>
      <c r="BJ12" s="609"/>
      <c r="BK12" s="609"/>
      <c r="BL12" s="609"/>
      <c r="BM12" s="609"/>
      <c r="BN12" s="610"/>
      <c r="BO12" s="646">
        <v>45.7</v>
      </c>
      <c r="BP12" s="646"/>
      <c r="BQ12" s="646"/>
      <c r="BR12" s="646"/>
      <c r="BS12" s="647" t="s">
        <v>122</v>
      </c>
      <c r="BT12" s="647"/>
      <c r="BU12" s="647"/>
      <c r="BV12" s="647"/>
      <c r="BW12" s="647"/>
      <c r="BX12" s="647"/>
      <c r="BY12" s="647"/>
      <c r="BZ12" s="647"/>
      <c r="CA12" s="647"/>
      <c r="CB12" s="682"/>
      <c r="CD12" s="605" t="s">
        <v>241</v>
      </c>
      <c r="CE12" s="606"/>
      <c r="CF12" s="606"/>
      <c r="CG12" s="606"/>
      <c r="CH12" s="606"/>
      <c r="CI12" s="606"/>
      <c r="CJ12" s="606"/>
      <c r="CK12" s="606"/>
      <c r="CL12" s="606"/>
      <c r="CM12" s="606"/>
      <c r="CN12" s="606"/>
      <c r="CO12" s="606"/>
      <c r="CP12" s="606"/>
      <c r="CQ12" s="607"/>
      <c r="CR12" s="608">
        <v>362658</v>
      </c>
      <c r="CS12" s="609"/>
      <c r="CT12" s="609"/>
      <c r="CU12" s="609"/>
      <c r="CV12" s="609"/>
      <c r="CW12" s="609"/>
      <c r="CX12" s="609"/>
      <c r="CY12" s="610"/>
      <c r="CZ12" s="646">
        <v>3.9</v>
      </c>
      <c r="DA12" s="646"/>
      <c r="DB12" s="646"/>
      <c r="DC12" s="646"/>
      <c r="DD12" s="614">
        <v>71088</v>
      </c>
      <c r="DE12" s="609"/>
      <c r="DF12" s="609"/>
      <c r="DG12" s="609"/>
      <c r="DH12" s="609"/>
      <c r="DI12" s="609"/>
      <c r="DJ12" s="609"/>
      <c r="DK12" s="609"/>
      <c r="DL12" s="609"/>
      <c r="DM12" s="609"/>
      <c r="DN12" s="609"/>
      <c r="DO12" s="609"/>
      <c r="DP12" s="610"/>
      <c r="DQ12" s="614">
        <v>310067</v>
      </c>
      <c r="DR12" s="609"/>
      <c r="DS12" s="609"/>
      <c r="DT12" s="609"/>
      <c r="DU12" s="609"/>
      <c r="DV12" s="609"/>
      <c r="DW12" s="609"/>
      <c r="DX12" s="609"/>
      <c r="DY12" s="609"/>
      <c r="DZ12" s="609"/>
      <c r="EA12" s="609"/>
      <c r="EB12" s="609"/>
      <c r="EC12" s="645"/>
    </row>
    <row r="13" spans="2:143" ht="11.25" customHeight="1" x14ac:dyDescent="0.15">
      <c r="B13" s="605" t="s">
        <v>242</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243</v>
      </c>
      <c r="AQ13" s="606"/>
      <c r="AR13" s="606"/>
      <c r="AS13" s="606"/>
      <c r="AT13" s="606"/>
      <c r="AU13" s="606"/>
      <c r="AV13" s="606"/>
      <c r="AW13" s="606"/>
      <c r="AX13" s="606"/>
      <c r="AY13" s="606"/>
      <c r="AZ13" s="606"/>
      <c r="BA13" s="606"/>
      <c r="BB13" s="606"/>
      <c r="BC13" s="606"/>
      <c r="BD13" s="606"/>
      <c r="BE13" s="606"/>
      <c r="BF13" s="607"/>
      <c r="BG13" s="608">
        <v>319638</v>
      </c>
      <c r="BH13" s="609"/>
      <c r="BI13" s="609"/>
      <c r="BJ13" s="609"/>
      <c r="BK13" s="609"/>
      <c r="BL13" s="609"/>
      <c r="BM13" s="609"/>
      <c r="BN13" s="610"/>
      <c r="BO13" s="646">
        <v>45.6</v>
      </c>
      <c r="BP13" s="646"/>
      <c r="BQ13" s="646"/>
      <c r="BR13" s="646"/>
      <c r="BS13" s="647" t="s">
        <v>122</v>
      </c>
      <c r="BT13" s="647"/>
      <c r="BU13" s="647"/>
      <c r="BV13" s="647"/>
      <c r="BW13" s="647"/>
      <c r="BX13" s="647"/>
      <c r="BY13" s="647"/>
      <c r="BZ13" s="647"/>
      <c r="CA13" s="647"/>
      <c r="CB13" s="682"/>
      <c r="CD13" s="605" t="s">
        <v>244</v>
      </c>
      <c r="CE13" s="606"/>
      <c r="CF13" s="606"/>
      <c r="CG13" s="606"/>
      <c r="CH13" s="606"/>
      <c r="CI13" s="606"/>
      <c r="CJ13" s="606"/>
      <c r="CK13" s="606"/>
      <c r="CL13" s="606"/>
      <c r="CM13" s="606"/>
      <c r="CN13" s="606"/>
      <c r="CO13" s="606"/>
      <c r="CP13" s="606"/>
      <c r="CQ13" s="607"/>
      <c r="CR13" s="608">
        <v>760242</v>
      </c>
      <c r="CS13" s="609"/>
      <c r="CT13" s="609"/>
      <c r="CU13" s="609"/>
      <c r="CV13" s="609"/>
      <c r="CW13" s="609"/>
      <c r="CX13" s="609"/>
      <c r="CY13" s="610"/>
      <c r="CZ13" s="646">
        <v>8.1</v>
      </c>
      <c r="DA13" s="646"/>
      <c r="DB13" s="646"/>
      <c r="DC13" s="646"/>
      <c r="DD13" s="614">
        <v>359554</v>
      </c>
      <c r="DE13" s="609"/>
      <c r="DF13" s="609"/>
      <c r="DG13" s="609"/>
      <c r="DH13" s="609"/>
      <c r="DI13" s="609"/>
      <c r="DJ13" s="609"/>
      <c r="DK13" s="609"/>
      <c r="DL13" s="609"/>
      <c r="DM13" s="609"/>
      <c r="DN13" s="609"/>
      <c r="DO13" s="609"/>
      <c r="DP13" s="610"/>
      <c r="DQ13" s="614">
        <v>412651</v>
      </c>
      <c r="DR13" s="609"/>
      <c r="DS13" s="609"/>
      <c r="DT13" s="609"/>
      <c r="DU13" s="609"/>
      <c r="DV13" s="609"/>
      <c r="DW13" s="609"/>
      <c r="DX13" s="609"/>
      <c r="DY13" s="609"/>
      <c r="DZ13" s="609"/>
      <c r="EA13" s="609"/>
      <c r="EB13" s="609"/>
      <c r="EC13" s="645"/>
    </row>
    <row r="14" spans="2:143" ht="11.25" customHeight="1" x14ac:dyDescent="0.15">
      <c r="B14" s="605" t="s">
        <v>245</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246</v>
      </c>
      <c r="AQ14" s="606"/>
      <c r="AR14" s="606"/>
      <c r="AS14" s="606"/>
      <c r="AT14" s="606"/>
      <c r="AU14" s="606"/>
      <c r="AV14" s="606"/>
      <c r="AW14" s="606"/>
      <c r="AX14" s="606"/>
      <c r="AY14" s="606"/>
      <c r="AZ14" s="606"/>
      <c r="BA14" s="606"/>
      <c r="BB14" s="606"/>
      <c r="BC14" s="606"/>
      <c r="BD14" s="606"/>
      <c r="BE14" s="606"/>
      <c r="BF14" s="607"/>
      <c r="BG14" s="608">
        <v>38565</v>
      </c>
      <c r="BH14" s="609"/>
      <c r="BI14" s="609"/>
      <c r="BJ14" s="609"/>
      <c r="BK14" s="609"/>
      <c r="BL14" s="609"/>
      <c r="BM14" s="609"/>
      <c r="BN14" s="610"/>
      <c r="BO14" s="646">
        <v>5.5</v>
      </c>
      <c r="BP14" s="646"/>
      <c r="BQ14" s="646"/>
      <c r="BR14" s="646"/>
      <c r="BS14" s="647" t="s">
        <v>122</v>
      </c>
      <c r="BT14" s="647"/>
      <c r="BU14" s="647"/>
      <c r="BV14" s="647"/>
      <c r="BW14" s="647"/>
      <c r="BX14" s="647"/>
      <c r="BY14" s="647"/>
      <c r="BZ14" s="647"/>
      <c r="CA14" s="647"/>
      <c r="CB14" s="682"/>
      <c r="CD14" s="605" t="s">
        <v>247</v>
      </c>
      <c r="CE14" s="606"/>
      <c r="CF14" s="606"/>
      <c r="CG14" s="606"/>
      <c r="CH14" s="606"/>
      <c r="CI14" s="606"/>
      <c r="CJ14" s="606"/>
      <c r="CK14" s="606"/>
      <c r="CL14" s="606"/>
      <c r="CM14" s="606"/>
      <c r="CN14" s="606"/>
      <c r="CO14" s="606"/>
      <c r="CP14" s="606"/>
      <c r="CQ14" s="607"/>
      <c r="CR14" s="608">
        <v>1065491</v>
      </c>
      <c r="CS14" s="609"/>
      <c r="CT14" s="609"/>
      <c r="CU14" s="609"/>
      <c r="CV14" s="609"/>
      <c r="CW14" s="609"/>
      <c r="CX14" s="609"/>
      <c r="CY14" s="610"/>
      <c r="CZ14" s="646">
        <v>11.4</v>
      </c>
      <c r="DA14" s="646"/>
      <c r="DB14" s="646"/>
      <c r="DC14" s="646"/>
      <c r="DD14" s="614">
        <v>617119</v>
      </c>
      <c r="DE14" s="609"/>
      <c r="DF14" s="609"/>
      <c r="DG14" s="609"/>
      <c r="DH14" s="609"/>
      <c r="DI14" s="609"/>
      <c r="DJ14" s="609"/>
      <c r="DK14" s="609"/>
      <c r="DL14" s="609"/>
      <c r="DM14" s="609"/>
      <c r="DN14" s="609"/>
      <c r="DO14" s="609"/>
      <c r="DP14" s="610"/>
      <c r="DQ14" s="614">
        <v>397340</v>
      </c>
      <c r="DR14" s="609"/>
      <c r="DS14" s="609"/>
      <c r="DT14" s="609"/>
      <c r="DU14" s="609"/>
      <c r="DV14" s="609"/>
      <c r="DW14" s="609"/>
      <c r="DX14" s="609"/>
      <c r="DY14" s="609"/>
      <c r="DZ14" s="609"/>
      <c r="EA14" s="609"/>
      <c r="EB14" s="609"/>
      <c r="EC14" s="645"/>
    </row>
    <row r="15" spans="2:143" ht="11.25" customHeight="1" x14ac:dyDescent="0.15">
      <c r="B15" s="605" t="s">
        <v>248</v>
      </c>
      <c r="C15" s="606"/>
      <c r="D15" s="606"/>
      <c r="E15" s="606"/>
      <c r="F15" s="606"/>
      <c r="G15" s="606"/>
      <c r="H15" s="606"/>
      <c r="I15" s="606"/>
      <c r="J15" s="606"/>
      <c r="K15" s="606"/>
      <c r="L15" s="606"/>
      <c r="M15" s="606"/>
      <c r="N15" s="606"/>
      <c r="O15" s="606"/>
      <c r="P15" s="606"/>
      <c r="Q15" s="607"/>
      <c r="R15" s="608">
        <v>6163</v>
      </c>
      <c r="S15" s="609"/>
      <c r="T15" s="609"/>
      <c r="U15" s="609"/>
      <c r="V15" s="609"/>
      <c r="W15" s="609"/>
      <c r="X15" s="609"/>
      <c r="Y15" s="610"/>
      <c r="Z15" s="646">
        <v>0.1</v>
      </c>
      <c r="AA15" s="646"/>
      <c r="AB15" s="646"/>
      <c r="AC15" s="646"/>
      <c r="AD15" s="647">
        <v>6163</v>
      </c>
      <c r="AE15" s="647"/>
      <c r="AF15" s="647"/>
      <c r="AG15" s="647"/>
      <c r="AH15" s="647"/>
      <c r="AI15" s="647"/>
      <c r="AJ15" s="647"/>
      <c r="AK15" s="647"/>
      <c r="AL15" s="611">
        <v>0.1</v>
      </c>
      <c r="AM15" s="612"/>
      <c r="AN15" s="612"/>
      <c r="AO15" s="648"/>
      <c r="AP15" s="605" t="s">
        <v>249</v>
      </c>
      <c r="AQ15" s="606"/>
      <c r="AR15" s="606"/>
      <c r="AS15" s="606"/>
      <c r="AT15" s="606"/>
      <c r="AU15" s="606"/>
      <c r="AV15" s="606"/>
      <c r="AW15" s="606"/>
      <c r="AX15" s="606"/>
      <c r="AY15" s="606"/>
      <c r="AZ15" s="606"/>
      <c r="BA15" s="606"/>
      <c r="BB15" s="606"/>
      <c r="BC15" s="606"/>
      <c r="BD15" s="606"/>
      <c r="BE15" s="606"/>
      <c r="BF15" s="607"/>
      <c r="BG15" s="608">
        <v>62897</v>
      </c>
      <c r="BH15" s="609"/>
      <c r="BI15" s="609"/>
      <c r="BJ15" s="609"/>
      <c r="BK15" s="609"/>
      <c r="BL15" s="609"/>
      <c r="BM15" s="609"/>
      <c r="BN15" s="610"/>
      <c r="BO15" s="646">
        <v>9</v>
      </c>
      <c r="BP15" s="646"/>
      <c r="BQ15" s="646"/>
      <c r="BR15" s="646"/>
      <c r="BS15" s="647" t="s">
        <v>122</v>
      </c>
      <c r="BT15" s="647"/>
      <c r="BU15" s="647"/>
      <c r="BV15" s="647"/>
      <c r="BW15" s="647"/>
      <c r="BX15" s="647"/>
      <c r="BY15" s="647"/>
      <c r="BZ15" s="647"/>
      <c r="CA15" s="647"/>
      <c r="CB15" s="682"/>
      <c r="CD15" s="605" t="s">
        <v>250</v>
      </c>
      <c r="CE15" s="606"/>
      <c r="CF15" s="606"/>
      <c r="CG15" s="606"/>
      <c r="CH15" s="606"/>
      <c r="CI15" s="606"/>
      <c r="CJ15" s="606"/>
      <c r="CK15" s="606"/>
      <c r="CL15" s="606"/>
      <c r="CM15" s="606"/>
      <c r="CN15" s="606"/>
      <c r="CO15" s="606"/>
      <c r="CP15" s="606"/>
      <c r="CQ15" s="607"/>
      <c r="CR15" s="608">
        <v>850868</v>
      </c>
      <c r="CS15" s="609"/>
      <c r="CT15" s="609"/>
      <c r="CU15" s="609"/>
      <c r="CV15" s="609"/>
      <c r="CW15" s="609"/>
      <c r="CX15" s="609"/>
      <c r="CY15" s="610"/>
      <c r="CZ15" s="646">
        <v>9.1</v>
      </c>
      <c r="DA15" s="646"/>
      <c r="DB15" s="646"/>
      <c r="DC15" s="646"/>
      <c r="DD15" s="614">
        <v>160093</v>
      </c>
      <c r="DE15" s="609"/>
      <c r="DF15" s="609"/>
      <c r="DG15" s="609"/>
      <c r="DH15" s="609"/>
      <c r="DI15" s="609"/>
      <c r="DJ15" s="609"/>
      <c r="DK15" s="609"/>
      <c r="DL15" s="609"/>
      <c r="DM15" s="609"/>
      <c r="DN15" s="609"/>
      <c r="DO15" s="609"/>
      <c r="DP15" s="610"/>
      <c r="DQ15" s="614">
        <v>637716</v>
      </c>
      <c r="DR15" s="609"/>
      <c r="DS15" s="609"/>
      <c r="DT15" s="609"/>
      <c r="DU15" s="609"/>
      <c r="DV15" s="609"/>
      <c r="DW15" s="609"/>
      <c r="DX15" s="609"/>
      <c r="DY15" s="609"/>
      <c r="DZ15" s="609"/>
      <c r="EA15" s="609"/>
      <c r="EB15" s="609"/>
      <c r="EC15" s="645"/>
    </row>
    <row r="16" spans="2:143" ht="11.25" customHeight="1" x14ac:dyDescent="0.15">
      <c r="B16" s="605" t="s">
        <v>251</v>
      </c>
      <c r="C16" s="606"/>
      <c r="D16" s="606"/>
      <c r="E16" s="606"/>
      <c r="F16" s="606"/>
      <c r="G16" s="606"/>
      <c r="H16" s="606"/>
      <c r="I16" s="606"/>
      <c r="J16" s="606"/>
      <c r="K16" s="606"/>
      <c r="L16" s="606"/>
      <c r="M16" s="606"/>
      <c r="N16" s="606"/>
      <c r="O16" s="606"/>
      <c r="P16" s="606"/>
      <c r="Q16" s="607"/>
      <c r="R16" s="608">
        <v>17264</v>
      </c>
      <c r="S16" s="609"/>
      <c r="T16" s="609"/>
      <c r="U16" s="609"/>
      <c r="V16" s="609"/>
      <c r="W16" s="609"/>
      <c r="X16" s="609"/>
      <c r="Y16" s="610"/>
      <c r="Z16" s="646">
        <v>0.2</v>
      </c>
      <c r="AA16" s="646"/>
      <c r="AB16" s="646"/>
      <c r="AC16" s="646"/>
      <c r="AD16" s="647">
        <v>17264</v>
      </c>
      <c r="AE16" s="647"/>
      <c r="AF16" s="647"/>
      <c r="AG16" s="647"/>
      <c r="AH16" s="647"/>
      <c r="AI16" s="647"/>
      <c r="AJ16" s="647"/>
      <c r="AK16" s="647"/>
      <c r="AL16" s="611">
        <v>0.3</v>
      </c>
      <c r="AM16" s="612"/>
      <c r="AN16" s="612"/>
      <c r="AO16" s="648"/>
      <c r="AP16" s="605" t="s">
        <v>252</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2"/>
      <c r="CD16" s="605" t="s">
        <v>253</v>
      </c>
      <c r="CE16" s="606"/>
      <c r="CF16" s="606"/>
      <c r="CG16" s="606"/>
      <c r="CH16" s="606"/>
      <c r="CI16" s="606"/>
      <c r="CJ16" s="606"/>
      <c r="CK16" s="606"/>
      <c r="CL16" s="606"/>
      <c r="CM16" s="606"/>
      <c r="CN16" s="606"/>
      <c r="CO16" s="606"/>
      <c r="CP16" s="606"/>
      <c r="CQ16" s="607"/>
      <c r="CR16" s="608">
        <v>14218</v>
      </c>
      <c r="CS16" s="609"/>
      <c r="CT16" s="609"/>
      <c r="CU16" s="609"/>
      <c r="CV16" s="609"/>
      <c r="CW16" s="609"/>
      <c r="CX16" s="609"/>
      <c r="CY16" s="610"/>
      <c r="CZ16" s="646">
        <v>0.2</v>
      </c>
      <c r="DA16" s="646"/>
      <c r="DB16" s="646"/>
      <c r="DC16" s="646"/>
      <c r="DD16" s="614" t="s">
        <v>122</v>
      </c>
      <c r="DE16" s="609"/>
      <c r="DF16" s="609"/>
      <c r="DG16" s="609"/>
      <c r="DH16" s="609"/>
      <c r="DI16" s="609"/>
      <c r="DJ16" s="609"/>
      <c r="DK16" s="609"/>
      <c r="DL16" s="609"/>
      <c r="DM16" s="609"/>
      <c r="DN16" s="609"/>
      <c r="DO16" s="609"/>
      <c r="DP16" s="610"/>
      <c r="DQ16" s="614">
        <v>13993</v>
      </c>
      <c r="DR16" s="609"/>
      <c r="DS16" s="609"/>
      <c r="DT16" s="609"/>
      <c r="DU16" s="609"/>
      <c r="DV16" s="609"/>
      <c r="DW16" s="609"/>
      <c r="DX16" s="609"/>
      <c r="DY16" s="609"/>
      <c r="DZ16" s="609"/>
      <c r="EA16" s="609"/>
      <c r="EB16" s="609"/>
      <c r="EC16" s="645"/>
    </row>
    <row r="17" spans="2:133" ht="11.25" customHeight="1" x14ac:dyDescent="0.15">
      <c r="B17" s="605" t="s">
        <v>254</v>
      </c>
      <c r="C17" s="606"/>
      <c r="D17" s="606"/>
      <c r="E17" s="606"/>
      <c r="F17" s="606"/>
      <c r="G17" s="606"/>
      <c r="H17" s="606"/>
      <c r="I17" s="606"/>
      <c r="J17" s="606"/>
      <c r="K17" s="606"/>
      <c r="L17" s="606"/>
      <c r="M17" s="606"/>
      <c r="N17" s="606"/>
      <c r="O17" s="606"/>
      <c r="P17" s="606"/>
      <c r="Q17" s="607"/>
      <c r="R17" s="608">
        <v>29035</v>
      </c>
      <c r="S17" s="609"/>
      <c r="T17" s="609"/>
      <c r="U17" s="609"/>
      <c r="V17" s="609"/>
      <c r="W17" s="609"/>
      <c r="X17" s="609"/>
      <c r="Y17" s="610"/>
      <c r="Z17" s="646">
        <v>0.3</v>
      </c>
      <c r="AA17" s="646"/>
      <c r="AB17" s="646"/>
      <c r="AC17" s="646"/>
      <c r="AD17" s="647">
        <v>29035</v>
      </c>
      <c r="AE17" s="647"/>
      <c r="AF17" s="647"/>
      <c r="AG17" s="647"/>
      <c r="AH17" s="647"/>
      <c r="AI17" s="647"/>
      <c r="AJ17" s="647"/>
      <c r="AK17" s="647"/>
      <c r="AL17" s="611">
        <v>0.6</v>
      </c>
      <c r="AM17" s="612"/>
      <c r="AN17" s="612"/>
      <c r="AO17" s="648"/>
      <c r="AP17" s="605" t="s">
        <v>255</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2"/>
      <c r="CD17" s="605" t="s">
        <v>256</v>
      </c>
      <c r="CE17" s="606"/>
      <c r="CF17" s="606"/>
      <c r="CG17" s="606"/>
      <c r="CH17" s="606"/>
      <c r="CI17" s="606"/>
      <c r="CJ17" s="606"/>
      <c r="CK17" s="606"/>
      <c r="CL17" s="606"/>
      <c r="CM17" s="606"/>
      <c r="CN17" s="606"/>
      <c r="CO17" s="606"/>
      <c r="CP17" s="606"/>
      <c r="CQ17" s="607"/>
      <c r="CR17" s="608">
        <v>851105</v>
      </c>
      <c r="CS17" s="609"/>
      <c r="CT17" s="609"/>
      <c r="CU17" s="609"/>
      <c r="CV17" s="609"/>
      <c r="CW17" s="609"/>
      <c r="CX17" s="609"/>
      <c r="CY17" s="610"/>
      <c r="CZ17" s="646">
        <v>9.1</v>
      </c>
      <c r="DA17" s="646"/>
      <c r="DB17" s="646"/>
      <c r="DC17" s="646"/>
      <c r="DD17" s="614" t="s">
        <v>122</v>
      </c>
      <c r="DE17" s="609"/>
      <c r="DF17" s="609"/>
      <c r="DG17" s="609"/>
      <c r="DH17" s="609"/>
      <c r="DI17" s="609"/>
      <c r="DJ17" s="609"/>
      <c r="DK17" s="609"/>
      <c r="DL17" s="609"/>
      <c r="DM17" s="609"/>
      <c r="DN17" s="609"/>
      <c r="DO17" s="609"/>
      <c r="DP17" s="610"/>
      <c r="DQ17" s="614">
        <v>846201</v>
      </c>
      <c r="DR17" s="609"/>
      <c r="DS17" s="609"/>
      <c r="DT17" s="609"/>
      <c r="DU17" s="609"/>
      <c r="DV17" s="609"/>
      <c r="DW17" s="609"/>
      <c r="DX17" s="609"/>
      <c r="DY17" s="609"/>
      <c r="DZ17" s="609"/>
      <c r="EA17" s="609"/>
      <c r="EB17" s="609"/>
      <c r="EC17" s="645"/>
    </row>
    <row r="18" spans="2:133" ht="11.25" customHeight="1" x14ac:dyDescent="0.15">
      <c r="B18" s="605" t="s">
        <v>257</v>
      </c>
      <c r="C18" s="606"/>
      <c r="D18" s="606"/>
      <c r="E18" s="606"/>
      <c r="F18" s="606"/>
      <c r="G18" s="606"/>
      <c r="H18" s="606"/>
      <c r="I18" s="606"/>
      <c r="J18" s="606"/>
      <c r="K18" s="606"/>
      <c r="L18" s="606"/>
      <c r="M18" s="606"/>
      <c r="N18" s="606"/>
      <c r="O18" s="606"/>
      <c r="P18" s="606"/>
      <c r="Q18" s="607"/>
      <c r="R18" s="608">
        <v>1621</v>
      </c>
      <c r="S18" s="609"/>
      <c r="T18" s="609"/>
      <c r="U18" s="609"/>
      <c r="V18" s="609"/>
      <c r="W18" s="609"/>
      <c r="X18" s="609"/>
      <c r="Y18" s="610"/>
      <c r="Z18" s="646">
        <v>0</v>
      </c>
      <c r="AA18" s="646"/>
      <c r="AB18" s="646"/>
      <c r="AC18" s="646"/>
      <c r="AD18" s="647">
        <v>1621</v>
      </c>
      <c r="AE18" s="647"/>
      <c r="AF18" s="647"/>
      <c r="AG18" s="647"/>
      <c r="AH18" s="647"/>
      <c r="AI18" s="647"/>
      <c r="AJ18" s="647"/>
      <c r="AK18" s="647"/>
      <c r="AL18" s="611">
        <v>0</v>
      </c>
      <c r="AM18" s="612"/>
      <c r="AN18" s="612"/>
      <c r="AO18" s="648"/>
      <c r="AP18" s="605" t="s">
        <v>258</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2"/>
      <c r="CD18" s="605" t="s">
        <v>259</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15">
      <c r="B19" s="605" t="s">
        <v>260</v>
      </c>
      <c r="C19" s="606"/>
      <c r="D19" s="606"/>
      <c r="E19" s="606"/>
      <c r="F19" s="606"/>
      <c r="G19" s="606"/>
      <c r="H19" s="606"/>
      <c r="I19" s="606"/>
      <c r="J19" s="606"/>
      <c r="K19" s="606"/>
      <c r="L19" s="606"/>
      <c r="M19" s="606"/>
      <c r="N19" s="606"/>
      <c r="O19" s="606"/>
      <c r="P19" s="606"/>
      <c r="Q19" s="607"/>
      <c r="R19" s="608">
        <v>27414</v>
      </c>
      <c r="S19" s="609"/>
      <c r="T19" s="609"/>
      <c r="U19" s="609"/>
      <c r="V19" s="609"/>
      <c r="W19" s="609"/>
      <c r="X19" s="609"/>
      <c r="Y19" s="610"/>
      <c r="Z19" s="646">
        <v>0.3</v>
      </c>
      <c r="AA19" s="646"/>
      <c r="AB19" s="646"/>
      <c r="AC19" s="646"/>
      <c r="AD19" s="647">
        <v>27414</v>
      </c>
      <c r="AE19" s="647"/>
      <c r="AF19" s="647"/>
      <c r="AG19" s="647"/>
      <c r="AH19" s="647"/>
      <c r="AI19" s="647"/>
      <c r="AJ19" s="647"/>
      <c r="AK19" s="647"/>
      <c r="AL19" s="611">
        <v>0.5</v>
      </c>
      <c r="AM19" s="612"/>
      <c r="AN19" s="612"/>
      <c r="AO19" s="648"/>
      <c r="AP19" s="605" t="s">
        <v>261</v>
      </c>
      <c r="AQ19" s="606"/>
      <c r="AR19" s="606"/>
      <c r="AS19" s="606"/>
      <c r="AT19" s="606"/>
      <c r="AU19" s="606"/>
      <c r="AV19" s="606"/>
      <c r="AW19" s="606"/>
      <c r="AX19" s="606"/>
      <c r="AY19" s="606"/>
      <c r="AZ19" s="606"/>
      <c r="BA19" s="606"/>
      <c r="BB19" s="606"/>
      <c r="BC19" s="606"/>
      <c r="BD19" s="606"/>
      <c r="BE19" s="606"/>
      <c r="BF19" s="607"/>
      <c r="BG19" s="608">
        <v>2515</v>
      </c>
      <c r="BH19" s="609"/>
      <c r="BI19" s="609"/>
      <c r="BJ19" s="609"/>
      <c r="BK19" s="609"/>
      <c r="BL19" s="609"/>
      <c r="BM19" s="609"/>
      <c r="BN19" s="610"/>
      <c r="BO19" s="646">
        <v>0.4</v>
      </c>
      <c r="BP19" s="646"/>
      <c r="BQ19" s="646"/>
      <c r="BR19" s="646"/>
      <c r="BS19" s="647" t="s">
        <v>122</v>
      </c>
      <c r="BT19" s="647"/>
      <c r="BU19" s="647"/>
      <c r="BV19" s="647"/>
      <c r="BW19" s="647"/>
      <c r="BX19" s="647"/>
      <c r="BY19" s="647"/>
      <c r="BZ19" s="647"/>
      <c r="CA19" s="647"/>
      <c r="CB19" s="682"/>
      <c r="CD19" s="605" t="s">
        <v>262</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15">
      <c r="B20" s="683" t="s">
        <v>263</v>
      </c>
      <c r="C20" s="684"/>
      <c r="D20" s="684"/>
      <c r="E20" s="684"/>
      <c r="F20" s="684"/>
      <c r="G20" s="684"/>
      <c r="H20" s="684"/>
      <c r="I20" s="684"/>
      <c r="J20" s="684"/>
      <c r="K20" s="684"/>
      <c r="L20" s="684"/>
      <c r="M20" s="684"/>
      <c r="N20" s="684"/>
      <c r="O20" s="684"/>
      <c r="P20" s="684"/>
      <c r="Q20" s="685"/>
      <c r="R20" s="608" t="s">
        <v>122</v>
      </c>
      <c r="S20" s="609"/>
      <c r="T20" s="609"/>
      <c r="U20" s="609"/>
      <c r="V20" s="609"/>
      <c r="W20" s="609"/>
      <c r="X20" s="609"/>
      <c r="Y20" s="610"/>
      <c r="Z20" s="646" t="s">
        <v>122</v>
      </c>
      <c r="AA20" s="646"/>
      <c r="AB20" s="646"/>
      <c r="AC20" s="646"/>
      <c r="AD20" s="647" t="s">
        <v>122</v>
      </c>
      <c r="AE20" s="647"/>
      <c r="AF20" s="647"/>
      <c r="AG20" s="647"/>
      <c r="AH20" s="647"/>
      <c r="AI20" s="647"/>
      <c r="AJ20" s="647"/>
      <c r="AK20" s="647"/>
      <c r="AL20" s="611" t="s">
        <v>122</v>
      </c>
      <c r="AM20" s="612"/>
      <c r="AN20" s="612"/>
      <c r="AO20" s="648"/>
      <c r="AP20" s="605" t="s">
        <v>264</v>
      </c>
      <c r="AQ20" s="606"/>
      <c r="AR20" s="606"/>
      <c r="AS20" s="606"/>
      <c r="AT20" s="606"/>
      <c r="AU20" s="606"/>
      <c r="AV20" s="606"/>
      <c r="AW20" s="606"/>
      <c r="AX20" s="606"/>
      <c r="AY20" s="606"/>
      <c r="AZ20" s="606"/>
      <c r="BA20" s="606"/>
      <c r="BB20" s="606"/>
      <c r="BC20" s="606"/>
      <c r="BD20" s="606"/>
      <c r="BE20" s="606"/>
      <c r="BF20" s="607"/>
      <c r="BG20" s="608">
        <v>2515</v>
      </c>
      <c r="BH20" s="609"/>
      <c r="BI20" s="609"/>
      <c r="BJ20" s="609"/>
      <c r="BK20" s="609"/>
      <c r="BL20" s="609"/>
      <c r="BM20" s="609"/>
      <c r="BN20" s="610"/>
      <c r="BO20" s="646">
        <v>0.4</v>
      </c>
      <c r="BP20" s="646"/>
      <c r="BQ20" s="646"/>
      <c r="BR20" s="646"/>
      <c r="BS20" s="647" t="s">
        <v>122</v>
      </c>
      <c r="BT20" s="647"/>
      <c r="BU20" s="647"/>
      <c r="BV20" s="647"/>
      <c r="BW20" s="647"/>
      <c r="BX20" s="647"/>
      <c r="BY20" s="647"/>
      <c r="BZ20" s="647"/>
      <c r="CA20" s="647"/>
      <c r="CB20" s="682"/>
      <c r="CD20" s="605" t="s">
        <v>265</v>
      </c>
      <c r="CE20" s="606"/>
      <c r="CF20" s="606"/>
      <c r="CG20" s="606"/>
      <c r="CH20" s="606"/>
      <c r="CI20" s="606"/>
      <c r="CJ20" s="606"/>
      <c r="CK20" s="606"/>
      <c r="CL20" s="606"/>
      <c r="CM20" s="606"/>
      <c r="CN20" s="606"/>
      <c r="CO20" s="606"/>
      <c r="CP20" s="606"/>
      <c r="CQ20" s="607"/>
      <c r="CR20" s="608">
        <v>9348775</v>
      </c>
      <c r="CS20" s="609"/>
      <c r="CT20" s="609"/>
      <c r="CU20" s="609"/>
      <c r="CV20" s="609"/>
      <c r="CW20" s="609"/>
      <c r="CX20" s="609"/>
      <c r="CY20" s="610"/>
      <c r="CZ20" s="646">
        <v>100</v>
      </c>
      <c r="DA20" s="646"/>
      <c r="DB20" s="646"/>
      <c r="DC20" s="646"/>
      <c r="DD20" s="614">
        <v>1472887</v>
      </c>
      <c r="DE20" s="609"/>
      <c r="DF20" s="609"/>
      <c r="DG20" s="609"/>
      <c r="DH20" s="609"/>
      <c r="DI20" s="609"/>
      <c r="DJ20" s="609"/>
      <c r="DK20" s="609"/>
      <c r="DL20" s="609"/>
      <c r="DM20" s="609"/>
      <c r="DN20" s="609"/>
      <c r="DO20" s="609"/>
      <c r="DP20" s="610"/>
      <c r="DQ20" s="614">
        <v>6169669</v>
      </c>
      <c r="DR20" s="609"/>
      <c r="DS20" s="609"/>
      <c r="DT20" s="609"/>
      <c r="DU20" s="609"/>
      <c r="DV20" s="609"/>
      <c r="DW20" s="609"/>
      <c r="DX20" s="609"/>
      <c r="DY20" s="609"/>
      <c r="DZ20" s="609"/>
      <c r="EA20" s="609"/>
      <c r="EB20" s="609"/>
      <c r="EC20" s="645"/>
    </row>
    <row r="21" spans="2:133" ht="11.25" customHeight="1" x14ac:dyDescent="0.15">
      <c r="B21" s="605" t="s">
        <v>266</v>
      </c>
      <c r="C21" s="606"/>
      <c r="D21" s="606"/>
      <c r="E21" s="606"/>
      <c r="F21" s="606"/>
      <c r="G21" s="606"/>
      <c r="H21" s="606"/>
      <c r="I21" s="606"/>
      <c r="J21" s="606"/>
      <c r="K21" s="606"/>
      <c r="L21" s="606"/>
      <c r="M21" s="606"/>
      <c r="N21" s="606"/>
      <c r="O21" s="606"/>
      <c r="P21" s="606"/>
      <c r="Q21" s="607"/>
      <c r="R21" s="608">
        <v>4439202</v>
      </c>
      <c r="S21" s="609"/>
      <c r="T21" s="609"/>
      <c r="U21" s="609"/>
      <c r="V21" s="609"/>
      <c r="W21" s="609"/>
      <c r="X21" s="609"/>
      <c r="Y21" s="610"/>
      <c r="Z21" s="646">
        <v>45.2</v>
      </c>
      <c r="AA21" s="646"/>
      <c r="AB21" s="646"/>
      <c r="AC21" s="646"/>
      <c r="AD21" s="647">
        <v>3830808</v>
      </c>
      <c r="AE21" s="647"/>
      <c r="AF21" s="647"/>
      <c r="AG21" s="647"/>
      <c r="AH21" s="647"/>
      <c r="AI21" s="647"/>
      <c r="AJ21" s="647"/>
      <c r="AK21" s="647"/>
      <c r="AL21" s="611">
        <v>76</v>
      </c>
      <c r="AM21" s="612"/>
      <c r="AN21" s="612"/>
      <c r="AO21" s="648"/>
      <c r="AP21" s="605" t="s">
        <v>267</v>
      </c>
      <c r="AQ21" s="686"/>
      <c r="AR21" s="686"/>
      <c r="AS21" s="686"/>
      <c r="AT21" s="686"/>
      <c r="AU21" s="686"/>
      <c r="AV21" s="686"/>
      <c r="AW21" s="686"/>
      <c r="AX21" s="686"/>
      <c r="AY21" s="686"/>
      <c r="AZ21" s="686"/>
      <c r="BA21" s="686"/>
      <c r="BB21" s="686"/>
      <c r="BC21" s="686"/>
      <c r="BD21" s="686"/>
      <c r="BE21" s="686"/>
      <c r="BF21" s="687"/>
      <c r="BG21" s="608">
        <v>2515</v>
      </c>
      <c r="BH21" s="609"/>
      <c r="BI21" s="609"/>
      <c r="BJ21" s="609"/>
      <c r="BK21" s="609"/>
      <c r="BL21" s="609"/>
      <c r="BM21" s="609"/>
      <c r="BN21" s="610"/>
      <c r="BO21" s="646">
        <v>0.4</v>
      </c>
      <c r="BP21" s="646"/>
      <c r="BQ21" s="646"/>
      <c r="BR21" s="646"/>
      <c r="BS21" s="647" t="s">
        <v>122</v>
      </c>
      <c r="BT21" s="647"/>
      <c r="BU21" s="647"/>
      <c r="BV21" s="647"/>
      <c r="BW21" s="647"/>
      <c r="BX21" s="647"/>
      <c r="BY21" s="647"/>
      <c r="BZ21" s="647"/>
      <c r="CA21" s="647"/>
      <c r="CB21" s="682"/>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15">
      <c r="B22" s="605" t="s">
        <v>268</v>
      </c>
      <c r="C22" s="606"/>
      <c r="D22" s="606"/>
      <c r="E22" s="606"/>
      <c r="F22" s="606"/>
      <c r="G22" s="606"/>
      <c r="H22" s="606"/>
      <c r="I22" s="606"/>
      <c r="J22" s="606"/>
      <c r="K22" s="606"/>
      <c r="L22" s="606"/>
      <c r="M22" s="606"/>
      <c r="N22" s="606"/>
      <c r="O22" s="606"/>
      <c r="P22" s="606"/>
      <c r="Q22" s="607"/>
      <c r="R22" s="608">
        <v>3830808</v>
      </c>
      <c r="S22" s="609"/>
      <c r="T22" s="609"/>
      <c r="U22" s="609"/>
      <c r="V22" s="609"/>
      <c r="W22" s="609"/>
      <c r="X22" s="609"/>
      <c r="Y22" s="610"/>
      <c r="Z22" s="646">
        <v>39</v>
      </c>
      <c r="AA22" s="646"/>
      <c r="AB22" s="646"/>
      <c r="AC22" s="646"/>
      <c r="AD22" s="647">
        <v>3830808</v>
      </c>
      <c r="AE22" s="647"/>
      <c r="AF22" s="647"/>
      <c r="AG22" s="647"/>
      <c r="AH22" s="647"/>
      <c r="AI22" s="647"/>
      <c r="AJ22" s="647"/>
      <c r="AK22" s="647"/>
      <c r="AL22" s="611">
        <v>76</v>
      </c>
      <c r="AM22" s="612"/>
      <c r="AN22" s="612"/>
      <c r="AO22" s="648"/>
      <c r="AP22" s="605" t="s">
        <v>269</v>
      </c>
      <c r="AQ22" s="686"/>
      <c r="AR22" s="686"/>
      <c r="AS22" s="686"/>
      <c r="AT22" s="686"/>
      <c r="AU22" s="686"/>
      <c r="AV22" s="686"/>
      <c r="AW22" s="686"/>
      <c r="AX22" s="686"/>
      <c r="AY22" s="686"/>
      <c r="AZ22" s="686"/>
      <c r="BA22" s="686"/>
      <c r="BB22" s="686"/>
      <c r="BC22" s="686"/>
      <c r="BD22" s="686"/>
      <c r="BE22" s="686"/>
      <c r="BF22" s="687"/>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2"/>
      <c r="CD22" s="660" t="s">
        <v>270</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15">
      <c r="B23" s="605" t="s">
        <v>271</v>
      </c>
      <c r="C23" s="606"/>
      <c r="D23" s="606"/>
      <c r="E23" s="606"/>
      <c r="F23" s="606"/>
      <c r="G23" s="606"/>
      <c r="H23" s="606"/>
      <c r="I23" s="606"/>
      <c r="J23" s="606"/>
      <c r="K23" s="606"/>
      <c r="L23" s="606"/>
      <c r="M23" s="606"/>
      <c r="N23" s="606"/>
      <c r="O23" s="606"/>
      <c r="P23" s="606"/>
      <c r="Q23" s="607"/>
      <c r="R23" s="608">
        <v>608394</v>
      </c>
      <c r="S23" s="609"/>
      <c r="T23" s="609"/>
      <c r="U23" s="609"/>
      <c r="V23" s="609"/>
      <c r="W23" s="609"/>
      <c r="X23" s="609"/>
      <c r="Y23" s="610"/>
      <c r="Z23" s="646">
        <v>6.2</v>
      </c>
      <c r="AA23" s="646"/>
      <c r="AB23" s="646"/>
      <c r="AC23" s="646"/>
      <c r="AD23" s="647" t="s">
        <v>122</v>
      </c>
      <c r="AE23" s="647"/>
      <c r="AF23" s="647"/>
      <c r="AG23" s="647"/>
      <c r="AH23" s="647"/>
      <c r="AI23" s="647"/>
      <c r="AJ23" s="647"/>
      <c r="AK23" s="647"/>
      <c r="AL23" s="611" t="s">
        <v>122</v>
      </c>
      <c r="AM23" s="612"/>
      <c r="AN23" s="612"/>
      <c r="AO23" s="648"/>
      <c r="AP23" s="605" t="s">
        <v>272</v>
      </c>
      <c r="AQ23" s="686"/>
      <c r="AR23" s="686"/>
      <c r="AS23" s="686"/>
      <c r="AT23" s="686"/>
      <c r="AU23" s="686"/>
      <c r="AV23" s="686"/>
      <c r="AW23" s="686"/>
      <c r="AX23" s="686"/>
      <c r="AY23" s="686"/>
      <c r="AZ23" s="686"/>
      <c r="BA23" s="686"/>
      <c r="BB23" s="686"/>
      <c r="BC23" s="686"/>
      <c r="BD23" s="686"/>
      <c r="BE23" s="686"/>
      <c r="BF23" s="687"/>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2"/>
      <c r="CD23" s="660" t="s">
        <v>212</v>
      </c>
      <c r="CE23" s="661"/>
      <c r="CF23" s="661"/>
      <c r="CG23" s="661"/>
      <c r="CH23" s="661"/>
      <c r="CI23" s="661"/>
      <c r="CJ23" s="661"/>
      <c r="CK23" s="661"/>
      <c r="CL23" s="661"/>
      <c r="CM23" s="661"/>
      <c r="CN23" s="661"/>
      <c r="CO23" s="661"/>
      <c r="CP23" s="661"/>
      <c r="CQ23" s="662"/>
      <c r="CR23" s="660" t="s">
        <v>273</v>
      </c>
      <c r="CS23" s="661"/>
      <c r="CT23" s="661"/>
      <c r="CU23" s="661"/>
      <c r="CV23" s="661"/>
      <c r="CW23" s="661"/>
      <c r="CX23" s="661"/>
      <c r="CY23" s="662"/>
      <c r="CZ23" s="660" t="s">
        <v>274</v>
      </c>
      <c r="DA23" s="661"/>
      <c r="DB23" s="661"/>
      <c r="DC23" s="662"/>
      <c r="DD23" s="660" t="s">
        <v>275</v>
      </c>
      <c r="DE23" s="661"/>
      <c r="DF23" s="661"/>
      <c r="DG23" s="661"/>
      <c r="DH23" s="661"/>
      <c r="DI23" s="661"/>
      <c r="DJ23" s="661"/>
      <c r="DK23" s="662"/>
      <c r="DL23" s="698" t="s">
        <v>276</v>
      </c>
      <c r="DM23" s="699"/>
      <c r="DN23" s="699"/>
      <c r="DO23" s="699"/>
      <c r="DP23" s="699"/>
      <c r="DQ23" s="699"/>
      <c r="DR23" s="699"/>
      <c r="DS23" s="699"/>
      <c r="DT23" s="699"/>
      <c r="DU23" s="699"/>
      <c r="DV23" s="700"/>
      <c r="DW23" s="660" t="s">
        <v>277</v>
      </c>
      <c r="DX23" s="661"/>
      <c r="DY23" s="661"/>
      <c r="DZ23" s="661"/>
      <c r="EA23" s="661"/>
      <c r="EB23" s="661"/>
      <c r="EC23" s="662"/>
    </row>
    <row r="24" spans="2:133" ht="11.25" customHeight="1" x14ac:dyDescent="0.15">
      <c r="B24" s="605" t="s">
        <v>278</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279</v>
      </c>
      <c r="AQ24" s="686"/>
      <c r="AR24" s="686"/>
      <c r="AS24" s="686"/>
      <c r="AT24" s="686"/>
      <c r="AU24" s="686"/>
      <c r="AV24" s="686"/>
      <c r="AW24" s="686"/>
      <c r="AX24" s="686"/>
      <c r="AY24" s="686"/>
      <c r="AZ24" s="686"/>
      <c r="BA24" s="686"/>
      <c r="BB24" s="686"/>
      <c r="BC24" s="686"/>
      <c r="BD24" s="686"/>
      <c r="BE24" s="686"/>
      <c r="BF24" s="687"/>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2"/>
      <c r="CD24" s="666" t="s">
        <v>280</v>
      </c>
      <c r="CE24" s="667"/>
      <c r="CF24" s="667"/>
      <c r="CG24" s="667"/>
      <c r="CH24" s="667"/>
      <c r="CI24" s="667"/>
      <c r="CJ24" s="667"/>
      <c r="CK24" s="667"/>
      <c r="CL24" s="667"/>
      <c r="CM24" s="667"/>
      <c r="CN24" s="667"/>
      <c r="CO24" s="667"/>
      <c r="CP24" s="667"/>
      <c r="CQ24" s="668"/>
      <c r="CR24" s="663">
        <v>2698304</v>
      </c>
      <c r="CS24" s="664"/>
      <c r="CT24" s="664"/>
      <c r="CU24" s="664"/>
      <c r="CV24" s="664"/>
      <c r="CW24" s="664"/>
      <c r="CX24" s="664"/>
      <c r="CY24" s="689"/>
      <c r="CZ24" s="690">
        <v>28.9</v>
      </c>
      <c r="DA24" s="672"/>
      <c r="DB24" s="672"/>
      <c r="DC24" s="692"/>
      <c r="DD24" s="688">
        <v>2271056</v>
      </c>
      <c r="DE24" s="664"/>
      <c r="DF24" s="664"/>
      <c r="DG24" s="664"/>
      <c r="DH24" s="664"/>
      <c r="DI24" s="664"/>
      <c r="DJ24" s="664"/>
      <c r="DK24" s="689"/>
      <c r="DL24" s="688">
        <v>1934707</v>
      </c>
      <c r="DM24" s="664"/>
      <c r="DN24" s="664"/>
      <c r="DO24" s="664"/>
      <c r="DP24" s="664"/>
      <c r="DQ24" s="664"/>
      <c r="DR24" s="664"/>
      <c r="DS24" s="664"/>
      <c r="DT24" s="664"/>
      <c r="DU24" s="664"/>
      <c r="DV24" s="689"/>
      <c r="DW24" s="690">
        <v>38.299999999999997</v>
      </c>
      <c r="DX24" s="672"/>
      <c r="DY24" s="672"/>
      <c r="DZ24" s="672"/>
      <c r="EA24" s="672"/>
      <c r="EB24" s="672"/>
      <c r="EC24" s="691"/>
    </row>
    <row r="25" spans="2:133" ht="11.25" customHeight="1" x14ac:dyDescent="0.15">
      <c r="B25" s="605" t="s">
        <v>281</v>
      </c>
      <c r="C25" s="606"/>
      <c r="D25" s="606"/>
      <c r="E25" s="606"/>
      <c r="F25" s="606"/>
      <c r="G25" s="606"/>
      <c r="H25" s="606"/>
      <c r="I25" s="606"/>
      <c r="J25" s="606"/>
      <c r="K25" s="606"/>
      <c r="L25" s="606"/>
      <c r="M25" s="606"/>
      <c r="N25" s="606"/>
      <c r="O25" s="606"/>
      <c r="P25" s="606"/>
      <c r="Q25" s="607"/>
      <c r="R25" s="608">
        <v>5604872</v>
      </c>
      <c r="S25" s="609"/>
      <c r="T25" s="609"/>
      <c r="U25" s="609"/>
      <c r="V25" s="609"/>
      <c r="W25" s="609"/>
      <c r="X25" s="609"/>
      <c r="Y25" s="610"/>
      <c r="Z25" s="646">
        <v>57.1</v>
      </c>
      <c r="AA25" s="646"/>
      <c r="AB25" s="646"/>
      <c r="AC25" s="646"/>
      <c r="AD25" s="647">
        <v>4996478</v>
      </c>
      <c r="AE25" s="647"/>
      <c r="AF25" s="647"/>
      <c r="AG25" s="647"/>
      <c r="AH25" s="647"/>
      <c r="AI25" s="647"/>
      <c r="AJ25" s="647"/>
      <c r="AK25" s="647"/>
      <c r="AL25" s="611">
        <v>99.1</v>
      </c>
      <c r="AM25" s="612"/>
      <c r="AN25" s="612"/>
      <c r="AO25" s="648"/>
      <c r="AP25" s="605" t="s">
        <v>282</v>
      </c>
      <c r="AQ25" s="686"/>
      <c r="AR25" s="686"/>
      <c r="AS25" s="686"/>
      <c r="AT25" s="686"/>
      <c r="AU25" s="686"/>
      <c r="AV25" s="686"/>
      <c r="AW25" s="686"/>
      <c r="AX25" s="686"/>
      <c r="AY25" s="686"/>
      <c r="AZ25" s="686"/>
      <c r="BA25" s="686"/>
      <c r="BB25" s="686"/>
      <c r="BC25" s="686"/>
      <c r="BD25" s="686"/>
      <c r="BE25" s="686"/>
      <c r="BF25" s="687"/>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2"/>
      <c r="CD25" s="605" t="s">
        <v>283</v>
      </c>
      <c r="CE25" s="606"/>
      <c r="CF25" s="606"/>
      <c r="CG25" s="606"/>
      <c r="CH25" s="606"/>
      <c r="CI25" s="606"/>
      <c r="CJ25" s="606"/>
      <c r="CK25" s="606"/>
      <c r="CL25" s="606"/>
      <c r="CM25" s="606"/>
      <c r="CN25" s="606"/>
      <c r="CO25" s="606"/>
      <c r="CP25" s="606"/>
      <c r="CQ25" s="607"/>
      <c r="CR25" s="608">
        <v>1208531</v>
      </c>
      <c r="CS25" s="621"/>
      <c r="CT25" s="621"/>
      <c r="CU25" s="621"/>
      <c r="CV25" s="621"/>
      <c r="CW25" s="621"/>
      <c r="CX25" s="621"/>
      <c r="CY25" s="622"/>
      <c r="CZ25" s="611">
        <v>12.9</v>
      </c>
      <c r="DA25" s="623"/>
      <c r="DB25" s="623"/>
      <c r="DC25" s="624"/>
      <c r="DD25" s="614">
        <v>1119720</v>
      </c>
      <c r="DE25" s="621"/>
      <c r="DF25" s="621"/>
      <c r="DG25" s="621"/>
      <c r="DH25" s="621"/>
      <c r="DI25" s="621"/>
      <c r="DJ25" s="621"/>
      <c r="DK25" s="622"/>
      <c r="DL25" s="614">
        <v>1085859</v>
      </c>
      <c r="DM25" s="621"/>
      <c r="DN25" s="621"/>
      <c r="DO25" s="621"/>
      <c r="DP25" s="621"/>
      <c r="DQ25" s="621"/>
      <c r="DR25" s="621"/>
      <c r="DS25" s="621"/>
      <c r="DT25" s="621"/>
      <c r="DU25" s="621"/>
      <c r="DV25" s="622"/>
      <c r="DW25" s="611">
        <v>21.5</v>
      </c>
      <c r="DX25" s="623"/>
      <c r="DY25" s="623"/>
      <c r="DZ25" s="623"/>
      <c r="EA25" s="623"/>
      <c r="EB25" s="623"/>
      <c r="EC25" s="635"/>
    </row>
    <row r="26" spans="2:133" ht="11.25" customHeight="1" x14ac:dyDescent="0.15">
      <c r="B26" s="605" t="s">
        <v>284</v>
      </c>
      <c r="C26" s="606"/>
      <c r="D26" s="606"/>
      <c r="E26" s="606"/>
      <c r="F26" s="606"/>
      <c r="G26" s="606"/>
      <c r="H26" s="606"/>
      <c r="I26" s="606"/>
      <c r="J26" s="606"/>
      <c r="K26" s="606"/>
      <c r="L26" s="606"/>
      <c r="M26" s="606"/>
      <c r="N26" s="606"/>
      <c r="O26" s="606"/>
      <c r="P26" s="606"/>
      <c r="Q26" s="607"/>
      <c r="R26" s="608">
        <v>870</v>
      </c>
      <c r="S26" s="609"/>
      <c r="T26" s="609"/>
      <c r="U26" s="609"/>
      <c r="V26" s="609"/>
      <c r="W26" s="609"/>
      <c r="X26" s="609"/>
      <c r="Y26" s="610"/>
      <c r="Z26" s="646">
        <v>0</v>
      </c>
      <c r="AA26" s="646"/>
      <c r="AB26" s="646"/>
      <c r="AC26" s="646"/>
      <c r="AD26" s="647">
        <v>870</v>
      </c>
      <c r="AE26" s="647"/>
      <c r="AF26" s="647"/>
      <c r="AG26" s="647"/>
      <c r="AH26" s="647"/>
      <c r="AI26" s="647"/>
      <c r="AJ26" s="647"/>
      <c r="AK26" s="647"/>
      <c r="AL26" s="611">
        <v>0</v>
      </c>
      <c r="AM26" s="612"/>
      <c r="AN26" s="612"/>
      <c r="AO26" s="648"/>
      <c r="AP26" s="605" t="s">
        <v>285</v>
      </c>
      <c r="AQ26" s="686"/>
      <c r="AR26" s="686"/>
      <c r="AS26" s="686"/>
      <c r="AT26" s="686"/>
      <c r="AU26" s="686"/>
      <c r="AV26" s="686"/>
      <c r="AW26" s="686"/>
      <c r="AX26" s="686"/>
      <c r="AY26" s="686"/>
      <c r="AZ26" s="686"/>
      <c r="BA26" s="686"/>
      <c r="BB26" s="686"/>
      <c r="BC26" s="686"/>
      <c r="BD26" s="686"/>
      <c r="BE26" s="686"/>
      <c r="BF26" s="687"/>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2"/>
      <c r="CD26" s="605" t="s">
        <v>286</v>
      </c>
      <c r="CE26" s="606"/>
      <c r="CF26" s="606"/>
      <c r="CG26" s="606"/>
      <c r="CH26" s="606"/>
      <c r="CI26" s="606"/>
      <c r="CJ26" s="606"/>
      <c r="CK26" s="606"/>
      <c r="CL26" s="606"/>
      <c r="CM26" s="606"/>
      <c r="CN26" s="606"/>
      <c r="CO26" s="606"/>
      <c r="CP26" s="606"/>
      <c r="CQ26" s="607"/>
      <c r="CR26" s="608">
        <v>603891</v>
      </c>
      <c r="CS26" s="609"/>
      <c r="CT26" s="609"/>
      <c r="CU26" s="609"/>
      <c r="CV26" s="609"/>
      <c r="CW26" s="609"/>
      <c r="CX26" s="609"/>
      <c r="CY26" s="610"/>
      <c r="CZ26" s="611">
        <v>6.5</v>
      </c>
      <c r="DA26" s="623"/>
      <c r="DB26" s="623"/>
      <c r="DC26" s="624"/>
      <c r="DD26" s="614">
        <v>561248</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15">
      <c r="B27" s="605" t="s">
        <v>287</v>
      </c>
      <c r="C27" s="606"/>
      <c r="D27" s="606"/>
      <c r="E27" s="606"/>
      <c r="F27" s="606"/>
      <c r="G27" s="606"/>
      <c r="H27" s="606"/>
      <c r="I27" s="606"/>
      <c r="J27" s="606"/>
      <c r="K27" s="606"/>
      <c r="L27" s="606"/>
      <c r="M27" s="606"/>
      <c r="N27" s="606"/>
      <c r="O27" s="606"/>
      <c r="P27" s="606"/>
      <c r="Q27" s="607"/>
      <c r="R27" s="608">
        <v>38079</v>
      </c>
      <c r="S27" s="609"/>
      <c r="T27" s="609"/>
      <c r="U27" s="609"/>
      <c r="V27" s="609"/>
      <c r="W27" s="609"/>
      <c r="X27" s="609"/>
      <c r="Y27" s="610"/>
      <c r="Z27" s="646">
        <v>0.4</v>
      </c>
      <c r="AA27" s="646"/>
      <c r="AB27" s="646"/>
      <c r="AC27" s="646"/>
      <c r="AD27" s="647" t="s">
        <v>122</v>
      </c>
      <c r="AE27" s="647"/>
      <c r="AF27" s="647"/>
      <c r="AG27" s="647"/>
      <c r="AH27" s="647"/>
      <c r="AI27" s="647"/>
      <c r="AJ27" s="647"/>
      <c r="AK27" s="647"/>
      <c r="AL27" s="611" t="s">
        <v>122</v>
      </c>
      <c r="AM27" s="612"/>
      <c r="AN27" s="612"/>
      <c r="AO27" s="648"/>
      <c r="AP27" s="605" t="s">
        <v>288</v>
      </c>
      <c r="AQ27" s="606"/>
      <c r="AR27" s="606"/>
      <c r="AS27" s="606"/>
      <c r="AT27" s="606"/>
      <c r="AU27" s="606"/>
      <c r="AV27" s="606"/>
      <c r="AW27" s="606"/>
      <c r="AX27" s="606"/>
      <c r="AY27" s="606"/>
      <c r="AZ27" s="606"/>
      <c r="BA27" s="606"/>
      <c r="BB27" s="606"/>
      <c r="BC27" s="606"/>
      <c r="BD27" s="606"/>
      <c r="BE27" s="606"/>
      <c r="BF27" s="607"/>
      <c r="BG27" s="608">
        <v>701577</v>
      </c>
      <c r="BH27" s="609"/>
      <c r="BI27" s="609"/>
      <c r="BJ27" s="609"/>
      <c r="BK27" s="609"/>
      <c r="BL27" s="609"/>
      <c r="BM27" s="609"/>
      <c r="BN27" s="610"/>
      <c r="BO27" s="646">
        <v>100</v>
      </c>
      <c r="BP27" s="646"/>
      <c r="BQ27" s="646"/>
      <c r="BR27" s="646"/>
      <c r="BS27" s="647" t="s">
        <v>122</v>
      </c>
      <c r="BT27" s="647"/>
      <c r="BU27" s="647"/>
      <c r="BV27" s="647"/>
      <c r="BW27" s="647"/>
      <c r="BX27" s="647"/>
      <c r="BY27" s="647"/>
      <c r="BZ27" s="647"/>
      <c r="CA27" s="647"/>
      <c r="CB27" s="682"/>
      <c r="CD27" s="605" t="s">
        <v>289</v>
      </c>
      <c r="CE27" s="606"/>
      <c r="CF27" s="606"/>
      <c r="CG27" s="606"/>
      <c r="CH27" s="606"/>
      <c r="CI27" s="606"/>
      <c r="CJ27" s="606"/>
      <c r="CK27" s="606"/>
      <c r="CL27" s="606"/>
      <c r="CM27" s="606"/>
      <c r="CN27" s="606"/>
      <c r="CO27" s="606"/>
      <c r="CP27" s="606"/>
      <c r="CQ27" s="607"/>
      <c r="CR27" s="608">
        <v>638668</v>
      </c>
      <c r="CS27" s="621"/>
      <c r="CT27" s="621"/>
      <c r="CU27" s="621"/>
      <c r="CV27" s="621"/>
      <c r="CW27" s="621"/>
      <c r="CX27" s="621"/>
      <c r="CY27" s="622"/>
      <c r="CZ27" s="611">
        <v>6.8</v>
      </c>
      <c r="DA27" s="623"/>
      <c r="DB27" s="623"/>
      <c r="DC27" s="624"/>
      <c r="DD27" s="614">
        <v>305135</v>
      </c>
      <c r="DE27" s="621"/>
      <c r="DF27" s="621"/>
      <c r="DG27" s="621"/>
      <c r="DH27" s="621"/>
      <c r="DI27" s="621"/>
      <c r="DJ27" s="621"/>
      <c r="DK27" s="622"/>
      <c r="DL27" s="614">
        <v>144863</v>
      </c>
      <c r="DM27" s="621"/>
      <c r="DN27" s="621"/>
      <c r="DO27" s="621"/>
      <c r="DP27" s="621"/>
      <c r="DQ27" s="621"/>
      <c r="DR27" s="621"/>
      <c r="DS27" s="621"/>
      <c r="DT27" s="621"/>
      <c r="DU27" s="621"/>
      <c r="DV27" s="622"/>
      <c r="DW27" s="611">
        <v>2.9</v>
      </c>
      <c r="DX27" s="623"/>
      <c r="DY27" s="623"/>
      <c r="DZ27" s="623"/>
      <c r="EA27" s="623"/>
      <c r="EB27" s="623"/>
      <c r="EC27" s="635"/>
    </row>
    <row r="28" spans="2:133" ht="11.25" customHeight="1" x14ac:dyDescent="0.15">
      <c r="B28" s="605" t="s">
        <v>290</v>
      </c>
      <c r="C28" s="606"/>
      <c r="D28" s="606"/>
      <c r="E28" s="606"/>
      <c r="F28" s="606"/>
      <c r="G28" s="606"/>
      <c r="H28" s="606"/>
      <c r="I28" s="606"/>
      <c r="J28" s="606"/>
      <c r="K28" s="606"/>
      <c r="L28" s="606"/>
      <c r="M28" s="606"/>
      <c r="N28" s="606"/>
      <c r="O28" s="606"/>
      <c r="P28" s="606"/>
      <c r="Q28" s="607"/>
      <c r="R28" s="608">
        <v>92344</v>
      </c>
      <c r="S28" s="609"/>
      <c r="T28" s="609"/>
      <c r="U28" s="609"/>
      <c r="V28" s="609"/>
      <c r="W28" s="609"/>
      <c r="X28" s="609"/>
      <c r="Y28" s="610"/>
      <c r="Z28" s="646">
        <v>0.9</v>
      </c>
      <c r="AA28" s="646"/>
      <c r="AB28" s="646"/>
      <c r="AC28" s="646"/>
      <c r="AD28" s="647" t="s">
        <v>122</v>
      </c>
      <c r="AE28" s="647"/>
      <c r="AF28" s="647"/>
      <c r="AG28" s="647"/>
      <c r="AH28" s="647"/>
      <c r="AI28" s="647"/>
      <c r="AJ28" s="647"/>
      <c r="AK28" s="647"/>
      <c r="AL28" s="611" t="s">
        <v>122</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291</v>
      </c>
      <c r="CE28" s="606"/>
      <c r="CF28" s="606"/>
      <c r="CG28" s="606"/>
      <c r="CH28" s="606"/>
      <c r="CI28" s="606"/>
      <c r="CJ28" s="606"/>
      <c r="CK28" s="606"/>
      <c r="CL28" s="606"/>
      <c r="CM28" s="606"/>
      <c r="CN28" s="606"/>
      <c r="CO28" s="606"/>
      <c r="CP28" s="606"/>
      <c r="CQ28" s="607"/>
      <c r="CR28" s="608">
        <v>851105</v>
      </c>
      <c r="CS28" s="609"/>
      <c r="CT28" s="609"/>
      <c r="CU28" s="609"/>
      <c r="CV28" s="609"/>
      <c r="CW28" s="609"/>
      <c r="CX28" s="609"/>
      <c r="CY28" s="610"/>
      <c r="CZ28" s="611">
        <v>9.1</v>
      </c>
      <c r="DA28" s="623"/>
      <c r="DB28" s="623"/>
      <c r="DC28" s="624"/>
      <c r="DD28" s="614">
        <v>846201</v>
      </c>
      <c r="DE28" s="609"/>
      <c r="DF28" s="609"/>
      <c r="DG28" s="609"/>
      <c r="DH28" s="609"/>
      <c r="DI28" s="609"/>
      <c r="DJ28" s="609"/>
      <c r="DK28" s="610"/>
      <c r="DL28" s="614">
        <v>703985</v>
      </c>
      <c r="DM28" s="609"/>
      <c r="DN28" s="609"/>
      <c r="DO28" s="609"/>
      <c r="DP28" s="609"/>
      <c r="DQ28" s="609"/>
      <c r="DR28" s="609"/>
      <c r="DS28" s="609"/>
      <c r="DT28" s="609"/>
      <c r="DU28" s="609"/>
      <c r="DV28" s="610"/>
      <c r="DW28" s="611">
        <v>13.9</v>
      </c>
      <c r="DX28" s="623"/>
      <c r="DY28" s="623"/>
      <c r="DZ28" s="623"/>
      <c r="EA28" s="623"/>
      <c r="EB28" s="623"/>
      <c r="EC28" s="635"/>
    </row>
    <row r="29" spans="2:133" ht="11.25" customHeight="1" x14ac:dyDescent="0.15">
      <c r="B29" s="605" t="s">
        <v>292</v>
      </c>
      <c r="C29" s="606"/>
      <c r="D29" s="606"/>
      <c r="E29" s="606"/>
      <c r="F29" s="606"/>
      <c r="G29" s="606"/>
      <c r="H29" s="606"/>
      <c r="I29" s="606"/>
      <c r="J29" s="606"/>
      <c r="K29" s="606"/>
      <c r="L29" s="606"/>
      <c r="M29" s="606"/>
      <c r="N29" s="606"/>
      <c r="O29" s="606"/>
      <c r="P29" s="606"/>
      <c r="Q29" s="607"/>
      <c r="R29" s="608">
        <v>3030</v>
      </c>
      <c r="S29" s="609"/>
      <c r="T29" s="609"/>
      <c r="U29" s="609"/>
      <c r="V29" s="609"/>
      <c r="W29" s="609"/>
      <c r="X29" s="609"/>
      <c r="Y29" s="610"/>
      <c r="Z29" s="646">
        <v>0</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2"/>
      <c r="CD29" s="627" t="s">
        <v>293</v>
      </c>
      <c r="CE29" s="628"/>
      <c r="CF29" s="605" t="s">
        <v>66</v>
      </c>
      <c r="CG29" s="606"/>
      <c r="CH29" s="606"/>
      <c r="CI29" s="606"/>
      <c r="CJ29" s="606"/>
      <c r="CK29" s="606"/>
      <c r="CL29" s="606"/>
      <c r="CM29" s="606"/>
      <c r="CN29" s="606"/>
      <c r="CO29" s="606"/>
      <c r="CP29" s="606"/>
      <c r="CQ29" s="607"/>
      <c r="CR29" s="608">
        <v>851105</v>
      </c>
      <c r="CS29" s="621"/>
      <c r="CT29" s="621"/>
      <c r="CU29" s="621"/>
      <c r="CV29" s="621"/>
      <c r="CW29" s="621"/>
      <c r="CX29" s="621"/>
      <c r="CY29" s="622"/>
      <c r="CZ29" s="611">
        <v>9.1</v>
      </c>
      <c r="DA29" s="623"/>
      <c r="DB29" s="623"/>
      <c r="DC29" s="624"/>
      <c r="DD29" s="614">
        <v>846201</v>
      </c>
      <c r="DE29" s="621"/>
      <c r="DF29" s="621"/>
      <c r="DG29" s="621"/>
      <c r="DH29" s="621"/>
      <c r="DI29" s="621"/>
      <c r="DJ29" s="621"/>
      <c r="DK29" s="622"/>
      <c r="DL29" s="614">
        <v>703985</v>
      </c>
      <c r="DM29" s="621"/>
      <c r="DN29" s="621"/>
      <c r="DO29" s="621"/>
      <c r="DP29" s="621"/>
      <c r="DQ29" s="621"/>
      <c r="DR29" s="621"/>
      <c r="DS29" s="621"/>
      <c r="DT29" s="621"/>
      <c r="DU29" s="621"/>
      <c r="DV29" s="622"/>
      <c r="DW29" s="611">
        <v>13.9</v>
      </c>
      <c r="DX29" s="623"/>
      <c r="DY29" s="623"/>
      <c r="DZ29" s="623"/>
      <c r="EA29" s="623"/>
      <c r="EB29" s="623"/>
      <c r="EC29" s="635"/>
    </row>
    <row r="30" spans="2:133" ht="11.25" customHeight="1" x14ac:dyDescent="0.15">
      <c r="B30" s="605" t="s">
        <v>294</v>
      </c>
      <c r="C30" s="606"/>
      <c r="D30" s="606"/>
      <c r="E30" s="606"/>
      <c r="F30" s="606"/>
      <c r="G30" s="606"/>
      <c r="H30" s="606"/>
      <c r="I30" s="606"/>
      <c r="J30" s="606"/>
      <c r="K30" s="606"/>
      <c r="L30" s="606"/>
      <c r="M30" s="606"/>
      <c r="N30" s="606"/>
      <c r="O30" s="606"/>
      <c r="P30" s="606"/>
      <c r="Q30" s="607"/>
      <c r="R30" s="608">
        <v>629767</v>
      </c>
      <c r="S30" s="609"/>
      <c r="T30" s="609"/>
      <c r="U30" s="609"/>
      <c r="V30" s="609"/>
      <c r="W30" s="609"/>
      <c r="X30" s="609"/>
      <c r="Y30" s="610"/>
      <c r="Z30" s="646">
        <v>6.4</v>
      </c>
      <c r="AA30" s="646"/>
      <c r="AB30" s="646"/>
      <c r="AC30" s="646"/>
      <c r="AD30" s="647" t="s">
        <v>122</v>
      </c>
      <c r="AE30" s="647"/>
      <c r="AF30" s="647"/>
      <c r="AG30" s="647"/>
      <c r="AH30" s="647"/>
      <c r="AI30" s="647"/>
      <c r="AJ30" s="647"/>
      <c r="AK30" s="647"/>
      <c r="AL30" s="611" t="s">
        <v>122</v>
      </c>
      <c r="AM30" s="612"/>
      <c r="AN30" s="612"/>
      <c r="AO30" s="648"/>
      <c r="AP30" s="660" t="s">
        <v>212</v>
      </c>
      <c r="AQ30" s="661"/>
      <c r="AR30" s="661"/>
      <c r="AS30" s="661"/>
      <c r="AT30" s="661"/>
      <c r="AU30" s="661"/>
      <c r="AV30" s="661"/>
      <c r="AW30" s="661"/>
      <c r="AX30" s="661"/>
      <c r="AY30" s="661"/>
      <c r="AZ30" s="661"/>
      <c r="BA30" s="661"/>
      <c r="BB30" s="661"/>
      <c r="BC30" s="661"/>
      <c r="BD30" s="661"/>
      <c r="BE30" s="661"/>
      <c r="BF30" s="662"/>
      <c r="BG30" s="660" t="s">
        <v>295</v>
      </c>
      <c r="BH30" s="680"/>
      <c r="BI30" s="680"/>
      <c r="BJ30" s="680"/>
      <c r="BK30" s="680"/>
      <c r="BL30" s="680"/>
      <c r="BM30" s="680"/>
      <c r="BN30" s="680"/>
      <c r="BO30" s="680"/>
      <c r="BP30" s="680"/>
      <c r="BQ30" s="681"/>
      <c r="BR30" s="660" t="s">
        <v>296</v>
      </c>
      <c r="BS30" s="680"/>
      <c r="BT30" s="680"/>
      <c r="BU30" s="680"/>
      <c r="BV30" s="680"/>
      <c r="BW30" s="680"/>
      <c r="BX30" s="680"/>
      <c r="BY30" s="680"/>
      <c r="BZ30" s="680"/>
      <c r="CA30" s="680"/>
      <c r="CB30" s="681"/>
      <c r="CD30" s="629"/>
      <c r="CE30" s="630"/>
      <c r="CF30" s="605" t="s">
        <v>297</v>
      </c>
      <c r="CG30" s="606"/>
      <c r="CH30" s="606"/>
      <c r="CI30" s="606"/>
      <c r="CJ30" s="606"/>
      <c r="CK30" s="606"/>
      <c r="CL30" s="606"/>
      <c r="CM30" s="606"/>
      <c r="CN30" s="606"/>
      <c r="CO30" s="606"/>
      <c r="CP30" s="606"/>
      <c r="CQ30" s="607"/>
      <c r="CR30" s="608">
        <v>837621</v>
      </c>
      <c r="CS30" s="609"/>
      <c r="CT30" s="609"/>
      <c r="CU30" s="609"/>
      <c r="CV30" s="609"/>
      <c r="CW30" s="609"/>
      <c r="CX30" s="609"/>
      <c r="CY30" s="610"/>
      <c r="CZ30" s="611">
        <v>9</v>
      </c>
      <c r="DA30" s="623"/>
      <c r="DB30" s="623"/>
      <c r="DC30" s="624"/>
      <c r="DD30" s="614">
        <v>832969</v>
      </c>
      <c r="DE30" s="609"/>
      <c r="DF30" s="609"/>
      <c r="DG30" s="609"/>
      <c r="DH30" s="609"/>
      <c r="DI30" s="609"/>
      <c r="DJ30" s="609"/>
      <c r="DK30" s="610"/>
      <c r="DL30" s="614">
        <v>690753</v>
      </c>
      <c r="DM30" s="609"/>
      <c r="DN30" s="609"/>
      <c r="DO30" s="609"/>
      <c r="DP30" s="609"/>
      <c r="DQ30" s="609"/>
      <c r="DR30" s="609"/>
      <c r="DS30" s="609"/>
      <c r="DT30" s="609"/>
      <c r="DU30" s="609"/>
      <c r="DV30" s="610"/>
      <c r="DW30" s="611">
        <v>13.7</v>
      </c>
      <c r="DX30" s="623"/>
      <c r="DY30" s="623"/>
      <c r="DZ30" s="623"/>
      <c r="EA30" s="623"/>
      <c r="EB30" s="623"/>
      <c r="EC30" s="635"/>
    </row>
    <row r="31" spans="2:133" ht="11.25" customHeight="1" x14ac:dyDescent="0.15">
      <c r="B31" s="683" t="s">
        <v>298</v>
      </c>
      <c r="C31" s="684"/>
      <c r="D31" s="684"/>
      <c r="E31" s="684"/>
      <c r="F31" s="684"/>
      <c r="G31" s="684"/>
      <c r="H31" s="684"/>
      <c r="I31" s="684"/>
      <c r="J31" s="684"/>
      <c r="K31" s="684"/>
      <c r="L31" s="684"/>
      <c r="M31" s="684"/>
      <c r="N31" s="684"/>
      <c r="O31" s="684"/>
      <c r="P31" s="684"/>
      <c r="Q31" s="685"/>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4" t="s">
        <v>299</v>
      </c>
      <c r="AQ31" s="675"/>
      <c r="AR31" s="675"/>
      <c r="AS31" s="675"/>
      <c r="AT31" s="676" t="s">
        <v>300</v>
      </c>
      <c r="AU31" s="200"/>
      <c r="AV31" s="200"/>
      <c r="AW31" s="200"/>
      <c r="AX31" s="666" t="s">
        <v>178</v>
      </c>
      <c r="AY31" s="667"/>
      <c r="AZ31" s="667"/>
      <c r="BA31" s="667"/>
      <c r="BB31" s="667"/>
      <c r="BC31" s="667"/>
      <c r="BD31" s="667"/>
      <c r="BE31" s="667"/>
      <c r="BF31" s="668"/>
      <c r="BG31" s="670">
        <v>98.7</v>
      </c>
      <c r="BH31" s="671"/>
      <c r="BI31" s="671"/>
      <c r="BJ31" s="671"/>
      <c r="BK31" s="671"/>
      <c r="BL31" s="671"/>
      <c r="BM31" s="672">
        <v>96.5</v>
      </c>
      <c r="BN31" s="671"/>
      <c r="BO31" s="671"/>
      <c r="BP31" s="671"/>
      <c r="BQ31" s="673"/>
      <c r="BR31" s="670">
        <v>98.6</v>
      </c>
      <c r="BS31" s="671"/>
      <c r="BT31" s="671"/>
      <c r="BU31" s="671"/>
      <c r="BV31" s="671"/>
      <c r="BW31" s="671"/>
      <c r="BX31" s="672">
        <v>96.5</v>
      </c>
      <c r="BY31" s="671"/>
      <c r="BZ31" s="671"/>
      <c r="CA31" s="671"/>
      <c r="CB31" s="673"/>
      <c r="CD31" s="629"/>
      <c r="CE31" s="630"/>
      <c r="CF31" s="605" t="s">
        <v>301</v>
      </c>
      <c r="CG31" s="606"/>
      <c r="CH31" s="606"/>
      <c r="CI31" s="606"/>
      <c r="CJ31" s="606"/>
      <c r="CK31" s="606"/>
      <c r="CL31" s="606"/>
      <c r="CM31" s="606"/>
      <c r="CN31" s="606"/>
      <c r="CO31" s="606"/>
      <c r="CP31" s="606"/>
      <c r="CQ31" s="607"/>
      <c r="CR31" s="608">
        <v>13484</v>
      </c>
      <c r="CS31" s="621"/>
      <c r="CT31" s="621"/>
      <c r="CU31" s="621"/>
      <c r="CV31" s="621"/>
      <c r="CW31" s="621"/>
      <c r="CX31" s="621"/>
      <c r="CY31" s="622"/>
      <c r="CZ31" s="611">
        <v>0.1</v>
      </c>
      <c r="DA31" s="623"/>
      <c r="DB31" s="623"/>
      <c r="DC31" s="624"/>
      <c r="DD31" s="614">
        <v>13232</v>
      </c>
      <c r="DE31" s="621"/>
      <c r="DF31" s="621"/>
      <c r="DG31" s="621"/>
      <c r="DH31" s="621"/>
      <c r="DI31" s="621"/>
      <c r="DJ31" s="621"/>
      <c r="DK31" s="622"/>
      <c r="DL31" s="614">
        <v>13232</v>
      </c>
      <c r="DM31" s="621"/>
      <c r="DN31" s="621"/>
      <c r="DO31" s="621"/>
      <c r="DP31" s="621"/>
      <c r="DQ31" s="621"/>
      <c r="DR31" s="621"/>
      <c r="DS31" s="621"/>
      <c r="DT31" s="621"/>
      <c r="DU31" s="621"/>
      <c r="DV31" s="622"/>
      <c r="DW31" s="611">
        <v>0.3</v>
      </c>
      <c r="DX31" s="623"/>
      <c r="DY31" s="623"/>
      <c r="DZ31" s="623"/>
      <c r="EA31" s="623"/>
      <c r="EB31" s="623"/>
      <c r="EC31" s="635"/>
    </row>
    <row r="32" spans="2:133" ht="11.25" customHeight="1" x14ac:dyDescent="0.15">
      <c r="B32" s="605" t="s">
        <v>302</v>
      </c>
      <c r="C32" s="606"/>
      <c r="D32" s="606"/>
      <c r="E32" s="606"/>
      <c r="F32" s="606"/>
      <c r="G32" s="606"/>
      <c r="H32" s="606"/>
      <c r="I32" s="606"/>
      <c r="J32" s="606"/>
      <c r="K32" s="606"/>
      <c r="L32" s="606"/>
      <c r="M32" s="606"/>
      <c r="N32" s="606"/>
      <c r="O32" s="606"/>
      <c r="P32" s="606"/>
      <c r="Q32" s="607"/>
      <c r="R32" s="608">
        <v>470652</v>
      </c>
      <c r="S32" s="609"/>
      <c r="T32" s="609"/>
      <c r="U32" s="609"/>
      <c r="V32" s="609"/>
      <c r="W32" s="609"/>
      <c r="X32" s="609"/>
      <c r="Y32" s="610"/>
      <c r="Z32" s="646">
        <v>4.8</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77"/>
      <c r="AU32" s="196" t="s">
        <v>303</v>
      </c>
      <c r="AX32" s="605" t="s">
        <v>304</v>
      </c>
      <c r="AY32" s="606"/>
      <c r="AZ32" s="606"/>
      <c r="BA32" s="606"/>
      <c r="BB32" s="606"/>
      <c r="BC32" s="606"/>
      <c r="BD32" s="606"/>
      <c r="BE32" s="606"/>
      <c r="BF32" s="607"/>
      <c r="BG32" s="679">
        <v>99.4</v>
      </c>
      <c r="BH32" s="621"/>
      <c r="BI32" s="621"/>
      <c r="BJ32" s="621"/>
      <c r="BK32" s="621"/>
      <c r="BL32" s="621"/>
      <c r="BM32" s="612">
        <v>98.3</v>
      </c>
      <c r="BN32" s="621"/>
      <c r="BO32" s="621"/>
      <c r="BP32" s="621"/>
      <c r="BQ32" s="644"/>
      <c r="BR32" s="679">
        <v>99.1</v>
      </c>
      <c r="BS32" s="621"/>
      <c r="BT32" s="621"/>
      <c r="BU32" s="621"/>
      <c r="BV32" s="621"/>
      <c r="BW32" s="621"/>
      <c r="BX32" s="612">
        <v>98.2</v>
      </c>
      <c r="BY32" s="621"/>
      <c r="BZ32" s="621"/>
      <c r="CA32" s="621"/>
      <c r="CB32" s="644"/>
      <c r="CD32" s="631"/>
      <c r="CE32" s="632"/>
      <c r="CF32" s="605" t="s">
        <v>305</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15">
      <c r="B33" s="605" t="s">
        <v>306</v>
      </c>
      <c r="C33" s="606"/>
      <c r="D33" s="606"/>
      <c r="E33" s="606"/>
      <c r="F33" s="606"/>
      <c r="G33" s="606"/>
      <c r="H33" s="606"/>
      <c r="I33" s="606"/>
      <c r="J33" s="606"/>
      <c r="K33" s="606"/>
      <c r="L33" s="606"/>
      <c r="M33" s="606"/>
      <c r="N33" s="606"/>
      <c r="O33" s="606"/>
      <c r="P33" s="606"/>
      <c r="Q33" s="607"/>
      <c r="R33" s="608">
        <v>60348</v>
      </c>
      <c r="S33" s="609"/>
      <c r="T33" s="609"/>
      <c r="U33" s="609"/>
      <c r="V33" s="609"/>
      <c r="W33" s="609"/>
      <c r="X33" s="609"/>
      <c r="Y33" s="610"/>
      <c r="Z33" s="646">
        <v>0.6</v>
      </c>
      <c r="AA33" s="646"/>
      <c r="AB33" s="646"/>
      <c r="AC33" s="646"/>
      <c r="AD33" s="647">
        <v>44800</v>
      </c>
      <c r="AE33" s="647"/>
      <c r="AF33" s="647"/>
      <c r="AG33" s="647"/>
      <c r="AH33" s="647"/>
      <c r="AI33" s="647"/>
      <c r="AJ33" s="647"/>
      <c r="AK33" s="647"/>
      <c r="AL33" s="611">
        <v>0.9</v>
      </c>
      <c r="AM33" s="612"/>
      <c r="AN33" s="612"/>
      <c r="AO33" s="648"/>
      <c r="AP33" s="651"/>
      <c r="AQ33" s="652"/>
      <c r="AR33" s="652"/>
      <c r="AS33" s="652"/>
      <c r="AT33" s="678"/>
      <c r="AU33" s="201"/>
      <c r="AV33" s="201"/>
      <c r="AW33" s="201"/>
      <c r="AX33" s="589" t="s">
        <v>307</v>
      </c>
      <c r="AY33" s="590"/>
      <c r="AZ33" s="590"/>
      <c r="BA33" s="590"/>
      <c r="BB33" s="590"/>
      <c r="BC33" s="590"/>
      <c r="BD33" s="590"/>
      <c r="BE33" s="590"/>
      <c r="BF33" s="591"/>
      <c r="BG33" s="669">
        <v>98</v>
      </c>
      <c r="BH33" s="593"/>
      <c r="BI33" s="593"/>
      <c r="BJ33" s="593"/>
      <c r="BK33" s="593"/>
      <c r="BL33" s="593"/>
      <c r="BM33" s="639">
        <v>94.8</v>
      </c>
      <c r="BN33" s="593"/>
      <c r="BO33" s="593"/>
      <c r="BP33" s="593"/>
      <c r="BQ33" s="656"/>
      <c r="BR33" s="669">
        <v>97.9</v>
      </c>
      <c r="BS33" s="593"/>
      <c r="BT33" s="593"/>
      <c r="BU33" s="593"/>
      <c r="BV33" s="593"/>
      <c r="BW33" s="593"/>
      <c r="BX33" s="639">
        <v>94.8</v>
      </c>
      <c r="BY33" s="593"/>
      <c r="BZ33" s="593"/>
      <c r="CA33" s="593"/>
      <c r="CB33" s="656"/>
      <c r="CD33" s="605" t="s">
        <v>308</v>
      </c>
      <c r="CE33" s="606"/>
      <c r="CF33" s="606"/>
      <c r="CG33" s="606"/>
      <c r="CH33" s="606"/>
      <c r="CI33" s="606"/>
      <c r="CJ33" s="606"/>
      <c r="CK33" s="606"/>
      <c r="CL33" s="606"/>
      <c r="CM33" s="606"/>
      <c r="CN33" s="606"/>
      <c r="CO33" s="606"/>
      <c r="CP33" s="606"/>
      <c r="CQ33" s="607"/>
      <c r="CR33" s="608">
        <v>5163366</v>
      </c>
      <c r="CS33" s="621"/>
      <c r="CT33" s="621"/>
      <c r="CU33" s="621"/>
      <c r="CV33" s="621"/>
      <c r="CW33" s="621"/>
      <c r="CX33" s="621"/>
      <c r="CY33" s="622"/>
      <c r="CZ33" s="611">
        <v>55.2</v>
      </c>
      <c r="DA33" s="623"/>
      <c r="DB33" s="623"/>
      <c r="DC33" s="624"/>
      <c r="DD33" s="614">
        <v>3624228</v>
      </c>
      <c r="DE33" s="621"/>
      <c r="DF33" s="621"/>
      <c r="DG33" s="621"/>
      <c r="DH33" s="621"/>
      <c r="DI33" s="621"/>
      <c r="DJ33" s="621"/>
      <c r="DK33" s="622"/>
      <c r="DL33" s="614">
        <v>2601608</v>
      </c>
      <c r="DM33" s="621"/>
      <c r="DN33" s="621"/>
      <c r="DO33" s="621"/>
      <c r="DP33" s="621"/>
      <c r="DQ33" s="621"/>
      <c r="DR33" s="621"/>
      <c r="DS33" s="621"/>
      <c r="DT33" s="621"/>
      <c r="DU33" s="621"/>
      <c r="DV33" s="622"/>
      <c r="DW33" s="611">
        <v>51.5</v>
      </c>
      <c r="DX33" s="623"/>
      <c r="DY33" s="623"/>
      <c r="DZ33" s="623"/>
      <c r="EA33" s="623"/>
      <c r="EB33" s="623"/>
      <c r="EC33" s="635"/>
    </row>
    <row r="34" spans="2:133" ht="11.25" customHeight="1" x14ac:dyDescent="0.15">
      <c r="B34" s="605" t="s">
        <v>309</v>
      </c>
      <c r="C34" s="606"/>
      <c r="D34" s="606"/>
      <c r="E34" s="606"/>
      <c r="F34" s="606"/>
      <c r="G34" s="606"/>
      <c r="H34" s="606"/>
      <c r="I34" s="606"/>
      <c r="J34" s="606"/>
      <c r="K34" s="606"/>
      <c r="L34" s="606"/>
      <c r="M34" s="606"/>
      <c r="N34" s="606"/>
      <c r="O34" s="606"/>
      <c r="P34" s="606"/>
      <c r="Q34" s="607"/>
      <c r="R34" s="608">
        <v>211618</v>
      </c>
      <c r="S34" s="609"/>
      <c r="T34" s="609"/>
      <c r="U34" s="609"/>
      <c r="V34" s="609"/>
      <c r="W34" s="609"/>
      <c r="X34" s="609"/>
      <c r="Y34" s="610"/>
      <c r="Z34" s="646">
        <v>2.2000000000000002</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310</v>
      </c>
      <c r="CE34" s="606"/>
      <c r="CF34" s="606"/>
      <c r="CG34" s="606"/>
      <c r="CH34" s="606"/>
      <c r="CI34" s="606"/>
      <c r="CJ34" s="606"/>
      <c r="CK34" s="606"/>
      <c r="CL34" s="606"/>
      <c r="CM34" s="606"/>
      <c r="CN34" s="606"/>
      <c r="CO34" s="606"/>
      <c r="CP34" s="606"/>
      <c r="CQ34" s="607"/>
      <c r="CR34" s="608">
        <v>1586474</v>
      </c>
      <c r="CS34" s="609"/>
      <c r="CT34" s="609"/>
      <c r="CU34" s="609"/>
      <c r="CV34" s="609"/>
      <c r="CW34" s="609"/>
      <c r="CX34" s="609"/>
      <c r="CY34" s="610"/>
      <c r="CZ34" s="611">
        <v>17</v>
      </c>
      <c r="DA34" s="623"/>
      <c r="DB34" s="623"/>
      <c r="DC34" s="624"/>
      <c r="DD34" s="614">
        <v>1226782</v>
      </c>
      <c r="DE34" s="609"/>
      <c r="DF34" s="609"/>
      <c r="DG34" s="609"/>
      <c r="DH34" s="609"/>
      <c r="DI34" s="609"/>
      <c r="DJ34" s="609"/>
      <c r="DK34" s="610"/>
      <c r="DL34" s="614">
        <v>817421</v>
      </c>
      <c r="DM34" s="609"/>
      <c r="DN34" s="609"/>
      <c r="DO34" s="609"/>
      <c r="DP34" s="609"/>
      <c r="DQ34" s="609"/>
      <c r="DR34" s="609"/>
      <c r="DS34" s="609"/>
      <c r="DT34" s="609"/>
      <c r="DU34" s="609"/>
      <c r="DV34" s="610"/>
      <c r="DW34" s="611">
        <v>16.2</v>
      </c>
      <c r="DX34" s="623"/>
      <c r="DY34" s="623"/>
      <c r="DZ34" s="623"/>
      <c r="EA34" s="623"/>
      <c r="EB34" s="623"/>
      <c r="EC34" s="635"/>
    </row>
    <row r="35" spans="2:133" ht="11.25" customHeight="1" x14ac:dyDescent="0.15">
      <c r="B35" s="605" t="s">
        <v>311</v>
      </c>
      <c r="C35" s="606"/>
      <c r="D35" s="606"/>
      <c r="E35" s="606"/>
      <c r="F35" s="606"/>
      <c r="G35" s="606"/>
      <c r="H35" s="606"/>
      <c r="I35" s="606"/>
      <c r="J35" s="606"/>
      <c r="K35" s="606"/>
      <c r="L35" s="606"/>
      <c r="M35" s="606"/>
      <c r="N35" s="606"/>
      <c r="O35" s="606"/>
      <c r="P35" s="606"/>
      <c r="Q35" s="607"/>
      <c r="R35" s="608">
        <v>254583</v>
      </c>
      <c r="S35" s="609"/>
      <c r="T35" s="609"/>
      <c r="U35" s="609"/>
      <c r="V35" s="609"/>
      <c r="W35" s="609"/>
      <c r="X35" s="609"/>
      <c r="Y35" s="610"/>
      <c r="Z35" s="646">
        <v>2.6</v>
      </c>
      <c r="AA35" s="646"/>
      <c r="AB35" s="646"/>
      <c r="AC35" s="646"/>
      <c r="AD35" s="647" t="s">
        <v>122</v>
      </c>
      <c r="AE35" s="647"/>
      <c r="AF35" s="647"/>
      <c r="AG35" s="647"/>
      <c r="AH35" s="647"/>
      <c r="AI35" s="647"/>
      <c r="AJ35" s="647"/>
      <c r="AK35" s="647"/>
      <c r="AL35" s="611" t="s">
        <v>122</v>
      </c>
      <c r="AM35" s="612"/>
      <c r="AN35" s="612"/>
      <c r="AO35" s="648"/>
      <c r="AP35" s="204"/>
      <c r="AQ35" s="660" t="s">
        <v>312</v>
      </c>
      <c r="AR35" s="661"/>
      <c r="AS35" s="661"/>
      <c r="AT35" s="661"/>
      <c r="AU35" s="661"/>
      <c r="AV35" s="661"/>
      <c r="AW35" s="661"/>
      <c r="AX35" s="661"/>
      <c r="AY35" s="661"/>
      <c r="AZ35" s="661"/>
      <c r="BA35" s="661"/>
      <c r="BB35" s="661"/>
      <c r="BC35" s="661"/>
      <c r="BD35" s="661"/>
      <c r="BE35" s="661"/>
      <c r="BF35" s="662"/>
      <c r="BG35" s="660" t="s">
        <v>313</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314</v>
      </c>
      <c r="CE35" s="606"/>
      <c r="CF35" s="606"/>
      <c r="CG35" s="606"/>
      <c r="CH35" s="606"/>
      <c r="CI35" s="606"/>
      <c r="CJ35" s="606"/>
      <c r="CK35" s="606"/>
      <c r="CL35" s="606"/>
      <c r="CM35" s="606"/>
      <c r="CN35" s="606"/>
      <c r="CO35" s="606"/>
      <c r="CP35" s="606"/>
      <c r="CQ35" s="607"/>
      <c r="CR35" s="608">
        <v>24647</v>
      </c>
      <c r="CS35" s="621"/>
      <c r="CT35" s="621"/>
      <c r="CU35" s="621"/>
      <c r="CV35" s="621"/>
      <c r="CW35" s="621"/>
      <c r="CX35" s="621"/>
      <c r="CY35" s="622"/>
      <c r="CZ35" s="611">
        <v>0.3</v>
      </c>
      <c r="DA35" s="623"/>
      <c r="DB35" s="623"/>
      <c r="DC35" s="624"/>
      <c r="DD35" s="614">
        <v>17902</v>
      </c>
      <c r="DE35" s="621"/>
      <c r="DF35" s="621"/>
      <c r="DG35" s="621"/>
      <c r="DH35" s="621"/>
      <c r="DI35" s="621"/>
      <c r="DJ35" s="621"/>
      <c r="DK35" s="622"/>
      <c r="DL35" s="614">
        <v>17792</v>
      </c>
      <c r="DM35" s="621"/>
      <c r="DN35" s="621"/>
      <c r="DO35" s="621"/>
      <c r="DP35" s="621"/>
      <c r="DQ35" s="621"/>
      <c r="DR35" s="621"/>
      <c r="DS35" s="621"/>
      <c r="DT35" s="621"/>
      <c r="DU35" s="621"/>
      <c r="DV35" s="622"/>
      <c r="DW35" s="611">
        <v>0.4</v>
      </c>
      <c r="DX35" s="623"/>
      <c r="DY35" s="623"/>
      <c r="DZ35" s="623"/>
      <c r="EA35" s="623"/>
      <c r="EB35" s="623"/>
      <c r="EC35" s="635"/>
    </row>
    <row r="36" spans="2:133" ht="11.25" customHeight="1" x14ac:dyDescent="0.15">
      <c r="B36" s="605" t="s">
        <v>315</v>
      </c>
      <c r="C36" s="606"/>
      <c r="D36" s="606"/>
      <c r="E36" s="606"/>
      <c r="F36" s="606"/>
      <c r="G36" s="606"/>
      <c r="H36" s="606"/>
      <c r="I36" s="606"/>
      <c r="J36" s="606"/>
      <c r="K36" s="606"/>
      <c r="L36" s="606"/>
      <c r="M36" s="606"/>
      <c r="N36" s="606"/>
      <c r="O36" s="606"/>
      <c r="P36" s="606"/>
      <c r="Q36" s="607"/>
      <c r="R36" s="608">
        <v>511213</v>
      </c>
      <c r="S36" s="609"/>
      <c r="T36" s="609"/>
      <c r="U36" s="609"/>
      <c r="V36" s="609"/>
      <c r="W36" s="609"/>
      <c r="X36" s="609"/>
      <c r="Y36" s="610"/>
      <c r="Z36" s="646">
        <v>5.2</v>
      </c>
      <c r="AA36" s="646"/>
      <c r="AB36" s="646"/>
      <c r="AC36" s="646"/>
      <c r="AD36" s="647" t="s">
        <v>122</v>
      </c>
      <c r="AE36" s="647"/>
      <c r="AF36" s="647"/>
      <c r="AG36" s="647"/>
      <c r="AH36" s="647"/>
      <c r="AI36" s="647"/>
      <c r="AJ36" s="647"/>
      <c r="AK36" s="647"/>
      <c r="AL36" s="611" t="s">
        <v>122</v>
      </c>
      <c r="AM36" s="612"/>
      <c r="AN36" s="612"/>
      <c r="AO36" s="648"/>
      <c r="AP36" s="204"/>
      <c r="AQ36" s="657" t="s">
        <v>316</v>
      </c>
      <c r="AR36" s="658"/>
      <c r="AS36" s="658"/>
      <c r="AT36" s="658"/>
      <c r="AU36" s="658"/>
      <c r="AV36" s="658"/>
      <c r="AW36" s="658"/>
      <c r="AX36" s="658"/>
      <c r="AY36" s="659"/>
      <c r="AZ36" s="663">
        <v>1232813</v>
      </c>
      <c r="BA36" s="664"/>
      <c r="BB36" s="664"/>
      <c r="BC36" s="664"/>
      <c r="BD36" s="664"/>
      <c r="BE36" s="664"/>
      <c r="BF36" s="665"/>
      <c r="BG36" s="666" t="s">
        <v>317</v>
      </c>
      <c r="BH36" s="667"/>
      <c r="BI36" s="667"/>
      <c r="BJ36" s="667"/>
      <c r="BK36" s="667"/>
      <c r="BL36" s="667"/>
      <c r="BM36" s="667"/>
      <c r="BN36" s="667"/>
      <c r="BO36" s="667"/>
      <c r="BP36" s="667"/>
      <c r="BQ36" s="667"/>
      <c r="BR36" s="667"/>
      <c r="BS36" s="667"/>
      <c r="BT36" s="667"/>
      <c r="BU36" s="668"/>
      <c r="BV36" s="663">
        <v>69161</v>
      </c>
      <c r="BW36" s="664"/>
      <c r="BX36" s="664"/>
      <c r="BY36" s="664"/>
      <c r="BZ36" s="664"/>
      <c r="CA36" s="664"/>
      <c r="CB36" s="665"/>
      <c r="CD36" s="605" t="s">
        <v>318</v>
      </c>
      <c r="CE36" s="606"/>
      <c r="CF36" s="606"/>
      <c r="CG36" s="606"/>
      <c r="CH36" s="606"/>
      <c r="CI36" s="606"/>
      <c r="CJ36" s="606"/>
      <c r="CK36" s="606"/>
      <c r="CL36" s="606"/>
      <c r="CM36" s="606"/>
      <c r="CN36" s="606"/>
      <c r="CO36" s="606"/>
      <c r="CP36" s="606"/>
      <c r="CQ36" s="607"/>
      <c r="CR36" s="608">
        <v>1778816</v>
      </c>
      <c r="CS36" s="609"/>
      <c r="CT36" s="609"/>
      <c r="CU36" s="609"/>
      <c r="CV36" s="609"/>
      <c r="CW36" s="609"/>
      <c r="CX36" s="609"/>
      <c r="CY36" s="610"/>
      <c r="CZ36" s="611">
        <v>19</v>
      </c>
      <c r="DA36" s="623"/>
      <c r="DB36" s="623"/>
      <c r="DC36" s="624"/>
      <c r="DD36" s="614">
        <v>1469721</v>
      </c>
      <c r="DE36" s="609"/>
      <c r="DF36" s="609"/>
      <c r="DG36" s="609"/>
      <c r="DH36" s="609"/>
      <c r="DI36" s="609"/>
      <c r="DJ36" s="609"/>
      <c r="DK36" s="610"/>
      <c r="DL36" s="614">
        <v>1283375</v>
      </c>
      <c r="DM36" s="609"/>
      <c r="DN36" s="609"/>
      <c r="DO36" s="609"/>
      <c r="DP36" s="609"/>
      <c r="DQ36" s="609"/>
      <c r="DR36" s="609"/>
      <c r="DS36" s="609"/>
      <c r="DT36" s="609"/>
      <c r="DU36" s="609"/>
      <c r="DV36" s="610"/>
      <c r="DW36" s="611">
        <v>25.4</v>
      </c>
      <c r="DX36" s="623"/>
      <c r="DY36" s="623"/>
      <c r="DZ36" s="623"/>
      <c r="EA36" s="623"/>
      <c r="EB36" s="623"/>
      <c r="EC36" s="635"/>
    </row>
    <row r="37" spans="2:133" ht="11.25" customHeight="1" x14ac:dyDescent="0.15">
      <c r="B37" s="605" t="s">
        <v>319</v>
      </c>
      <c r="C37" s="606"/>
      <c r="D37" s="606"/>
      <c r="E37" s="606"/>
      <c r="F37" s="606"/>
      <c r="G37" s="606"/>
      <c r="H37" s="606"/>
      <c r="I37" s="606"/>
      <c r="J37" s="606"/>
      <c r="K37" s="606"/>
      <c r="L37" s="606"/>
      <c r="M37" s="606"/>
      <c r="N37" s="606"/>
      <c r="O37" s="606"/>
      <c r="P37" s="606"/>
      <c r="Q37" s="607"/>
      <c r="R37" s="608">
        <v>91825</v>
      </c>
      <c r="S37" s="609"/>
      <c r="T37" s="609"/>
      <c r="U37" s="609"/>
      <c r="V37" s="609"/>
      <c r="W37" s="609"/>
      <c r="X37" s="609"/>
      <c r="Y37" s="610"/>
      <c r="Z37" s="646">
        <v>0.9</v>
      </c>
      <c r="AA37" s="646"/>
      <c r="AB37" s="646"/>
      <c r="AC37" s="646"/>
      <c r="AD37" s="647">
        <v>2</v>
      </c>
      <c r="AE37" s="647"/>
      <c r="AF37" s="647"/>
      <c r="AG37" s="647"/>
      <c r="AH37" s="647"/>
      <c r="AI37" s="647"/>
      <c r="AJ37" s="647"/>
      <c r="AK37" s="647"/>
      <c r="AL37" s="611">
        <v>0</v>
      </c>
      <c r="AM37" s="612"/>
      <c r="AN37" s="612"/>
      <c r="AO37" s="648"/>
      <c r="AQ37" s="641" t="s">
        <v>320</v>
      </c>
      <c r="AR37" s="642"/>
      <c r="AS37" s="642"/>
      <c r="AT37" s="642"/>
      <c r="AU37" s="642"/>
      <c r="AV37" s="642"/>
      <c r="AW37" s="642"/>
      <c r="AX37" s="642"/>
      <c r="AY37" s="643"/>
      <c r="AZ37" s="608">
        <v>252200</v>
      </c>
      <c r="BA37" s="609"/>
      <c r="BB37" s="609"/>
      <c r="BC37" s="609"/>
      <c r="BD37" s="621"/>
      <c r="BE37" s="621"/>
      <c r="BF37" s="644"/>
      <c r="BG37" s="605" t="s">
        <v>321</v>
      </c>
      <c r="BH37" s="606"/>
      <c r="BI37" s="606"/>
      <c r="BJ37" s="606"/>
      <c r="BK37" s="606"/>
      <c r="BL37" s="606"/>
      <c r="BM37" s="606"/>
      <c r="BN37" s="606"/>
      <c r="BO37" s="606"/>
      <c r="BP37" s="606"/>
      <c r="BQ37" s="606"/>
      <c r="BR37" s="606"/>
      <c r="BS37" s="606"/>
      <c r="BT37" s="606"/>
      <c r="BU37" s="607"/>
      <c r="BV37" s="608">
        <v>50498</v>
      </c>
      <c r="BW37" s="609"/>
      <c r="BX37" s="609"/>
      <c r="BY37" s="609"/>
      <c r="BZ37" s="609"/>
      <c r="CA37" s="609"/>
      <c r="CB37" s="645"/>
      <c r="CD37" s="605" t="s">
        <v>322</v>
      </c>
      <c r="CE37" s="606"/>
      <c r="CF37" s="606"/>
      <c r="CG37" s="606"/>
      <c r="CH37" s="606"/>
      <c r="CI37" s="606"/>
      <c r="CJ37" s="606"/>
      <c r="CK37" s="606"/>
      <c r="CL37" s="606"/>
      <c r="CM37" s="606"/>
      <c r="CN37" s="606"/>
      <c r="CO37" s="606"/>
      <c r="CP37" s="606"/>
      <c r="CQ37" s="607"/>
      <c r="CR37" s="608">
        <v>629324</v>
      </c>
      <c r="CS37" s="621"/>
      <c r="CT37" s="621"/>
      <c r="CU37" s="621"/>
      <c r="CV37" s="621"/>
      <c r="CW37" s="621"/>
      <c r="CX37" s="621"/>
      <c r="CY37" s="622"/>
      <c r="CZ37" s="611">
        <v>6.7</v>
      </c>
      <c r="DA37" s="623"/>
      <c r="DB37" s="623"/>
      <c r="DC37" s="624"/>
      <c r="DD37" s="614">
        <v>535577</v>
      </c>
      <c r="DE37" s="621"/>
      <c r="DF37" s="621"/>
      <c r="DG37" s="621"/>
      <c r="DH37" s="621"/>
      <c r="DI37" s="621"/>
      <c r="DJ37" s="621"/>
      <c r="DK37" s="622"/>
      <c r="DL37" s="614">
        <v>526222</v>
      </c>
      <c r="DM37" s="621"/>
      <c r="DN37" s="621"/>
      <c r="DO37" s="621"/>
      <c r="DP37" s="621"/>
      <c r="DQ37" s="621"/>
      <c r="DR37" s="621"/>
      <c r="DS37" s="621"/>
      <c r="DT37" s="621"/>
      <c r="DU37" s="621"/>
      <c r="DV37" s="622"/>
      <c r="DW37" s="611">
        <v>10.4</v>
      </c>
      <c r="DX37" s="623"/>
      <c r="DY37" s="623"/>
      <c r="DZ37" s="623"/>
      <c r="EA37" s="623"/>
      <c r="EB37" s="623"/>
      <c r="EC37" s="635"/>
    </row>
    <row r="38" spans="2:133" ht="11.25" customHeight="1" x14ac:dyDescent="0.15">
      <c r="B38" s="605" t="s">
        <v>323</v>
      </c>
      <c r="C38" s="606"/>
      <c r="D38" s="606"/>
      <c r="E38" s="606"/>
      <c r="F38" s="606"/>
      <c r="G38" s="606"/>
      <c r="H38" s="606"/>
      <c r="I38" s="606"/>
      <c r="J38" s="606"/>
      <c r="K38" s="606"/>
      <c r="L38" s="606"/>
      <c r="M38" s="606"/>
      <c r="N38" s="606"/>
      <c r="O38" s="606"/>
      <c r="P38" s="606"/>
      <c r="Q38" s="607"/>
      <c r="R38" s="608">
        <v>1841659</v>
      </c>
      <c r="S38" s="609"/>
      <c r="T38" s="609"/>
      <c r="U38" s="609"/>
      <c r="V38" s="609"/>
      <c r="W38" s="609"/>
      <c r="X38" s="609"/>
      <c r="Y38" s="610"/>
      <c r="Z38" s="646">
        <v>18.8</v>
      </c>
      <c r="AA38" s="646"/>
      <c r="AB38" s="646"/>
      <c r="AC38" s="646"/>
      <c r="AD38" s="647" t="s">
        <v>122</v>
      </c>
      <c r="AE38" s="647"/>
      <c r="AF38" s="647"/>
      <c r="AG38" s="647"/>
      <c r="AH38" s="647"/>
      <c r="AI38" s="647"/>
      <c r="AJ38" s="647"/>
      <c r="AK38" s="647"/>
      <c r="AL38" s="611" t="s">
        <v>122</v>
      </c>
      <c r="AM38" s="612"/>
      <c r="AN38" s="612"/>
      <c r="AO38" s="648"/>
      <c r="AQ38" s="641" t="s">
        <v>324</v>
      </c>
      <c r="AR38" s="642"/>
      <c r="AS38" s="642"/>
      <c r="AT38" s="642"/>
      <c r="AU38" s="642"/>
      <c r="AV38" s="642"/>
      <c r="AW38" s="642"/>
      <c r="AX38" s="642"/>
      <c r="AY38" s="643"/>
      <c r="AZ38" s="608">
        <v>237000</v>
      </c>
      <c r="BA38" s="609"/>
      <c r="BB38" s="609"/>
      <c r="BC38" s="609"/>
      <c r="BD38" s="621"/>
      <c r="BE38" s="621"/>
      <c r="BF38" s="644"/>
      <c r="BG38" s="605" t="s">
        <v>325</v>
      </c>
      <c r="BH38" s="606"/>
      <c r="BI38" s="606"/>
      <c r="BJ38" s="606"/>
      <c r="BK38" s="606"/>
      <c r="BL38" s="606"/>
      <c r="BM38" s="606"/>
      <c r="BN38" s="606"/>
      <c r="BO38" s="606"/>
      <c r="BP38" s="606"/>
      <c r="BQ38" s="606"/>
      <c r="BR38" s="606"/>
      <c r="BS38" s="606"/>
      <c r="BT38" s="606"/>
      <c r="BU38" s="607"/>
      <c r="BV38" s="608">
        <v>1337</v>
      </c>
      <c r="BW38" s="609"/>
      <c r="BX38" s="609"/>
      <c r="BY38" s="609"/>
      <c r="BZ38" s="609"/>
      <c r="CA38" s="609"/>
      <c r="CB38" s="645"/>
      <c r="CD38" s="605" t="s">
        <v>326</v>
      </c>
      <c r="CE38" s="606"/>
      <c r="CF38" s="606"/>
      <c r="CG38" s="606"/>
      <c r="CH38" s="606"/>
      <c r="CI38" s="606"/>
      <c r="CJ38" s="606"/>
      <c r="CK38" s="606"/>
      <c r="CL38" s="606"/>
      <c r="CM38" s="606"/>
      <c r="CN38" s="606"/>
      <c r="CO38" s="606"/>
      <c r="CP38" s="606"/>
      <c r="CQ38" s="607"/>
      <c r="CR38" s="608">
        <v>722300</v>
      </c>
      <c r="CS38" s="609"/>
      <c r="CT38" s="609"/>
      <c r="CU38" s="609"/>
      <c r="CV38" s="609"/>
      <c r="CW38" s="609"/>
      <c r="CX38" s="609"/>
      <c r="CY38" s="610"/>
      <c r="CZ38" s="611">
        <v>7.7</v>
      </c>
      <c r="DA38" s="623"/>
      <c r="DB38" s="623"/>
      <c r="DC38" s="624"/>
      <c r="DD38" s="614">
        <v>602152</v>
      </c>
      <c r="DE38" s="609"/>
      <c r="DF38" s="609"/>
      <c r="DG38" s="609"/>
      <c r="DH38" s="609"/>
      <c r="DI38" s="609"/>
      <c r="DJ38" s="609"/>
      <c r="DK38" s="610"/>
      <c r="DL38" s="614">
        <v>483020</v>
      </c>
      <c r="DM38" s="609"/>
      <c r="DN38" s="609"/>
      <c r="DO38" s="609"/>
      <c r="DP38" s="609"/>
      <c r="DQ38" s="609"/>
      <c r="DR38" s="609"/>
      <c r="DS38" s="609"/>
      <c r="DT38" s="609"/>
      <c r="DU38" s="609"/>
      <c r="DV38" s="610"/>
      <c r="DW38" s="611">
        <v>9.6</v>
      </c>
      <c r="DX38" s="623"/>
      <c r="DY38" s="623"/>
      <c r="DZ38" s="623"/>
      <c r="EA38" s="623"/>
      <c r="EB38" s="623"/>
      <c r="EC38" s="635"/>
    </row>
    <row r="39" spans="2:133" ht="11.25" customHeight="1" x14ac:dyDescent="0.15">
      <c r="B39" s="605" t="s">
        <v>327</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328</v>
      </c>
      <c r="AR39" s="642"/>
      <c r="AS39" s="642"/>
      <c r="AT39" s="642"/>
      <c r="AU39" s="642"/>
      <c r="AV39" s="642"/>
      <c r="AW39" s="642"/>
      <c r="AX39" s="642"/>
      <c r="AY39" s="643"/>
      <c r="AZ39" s="608">
        <v>67816</v>
      </c>
      <c r="BA39" s="609"/>
      <c r="BB39" s="609"/>
      <c r="BC39" s="609"/>
      <c r="BD39" s="621"/>
      <c r="BE39" s="621"/>
      <c r="BF39" s="644"/>
      <c r="BG39" s="605" t="s">
        <v>329</v>
      </c>
      <c r="BH39" s="606"/>
      <c r="BI39" s="606"/>
      <c r="BJ39" s="606"/>
      <c r="BK39" s="606"/>
      <c r="BL39" s="606"/>
      <c r="BM39" s="606"/>
      <c r="BN39" s="606"/>
      <c r="BO39" s="606"/>
      <c r="BP39" s="606"/>
      <c r="BQ39" s="606"/>
      <c r="BR39" s="606"/>
      <c r="BS39" s="606"/>
      <c r="BT39" s="606"/>
      <c r="BU39" s="607"/>
      <c r="BV39" s="608">
        <v>1954</v>
      </c>
      <c r="BW39" s="609"/>
      <c r="BX39" s="609"/>
      <c r="BY39" s="609"/>
      <c r="BZ39" s="609"/>
      <c r="CA39" s="609"/>
      <c r="CB39" s="645"/>
      <c r="CD39" s="605" t="s">
        <v>330</v>
      </c>
      <c r="CE39" s="606"/>
      <c r="CF39" s="606"/>
      <c r="CG39" s="606"/>
      <c r="CH39" s="606"/>
      <c r="CI39" s="606"/>
      <c r="CJ39" s="606"/>
      <c r="CK39" s="606"/>
      <c r="CL39" s="606"/>
      <c r="CM39" s="606"/>
      <c r="CN39" s="606"/>
      <c r="CO39" s="606"/>
      <c r="CP39" s="606"/>
      <c r="CQ39" s="607"/>
      <c r="CR39" s="608">
        <v>1051129</v>
      </c>
      <c r="CS39" s="621"/>
      <c r="CT39" s="621"/>
      <c r="CU39" s="621"/>
      <c r="CV39" s="621"/>
      <c r="CW39" s="621"/>
      <c r="CX39" s="621"/>
      <c r="CY39" s="622"/>
      <c r="CZ39" s="611">
        <v>11.2</v>
      </c>
      <c r="DA39" s="623"/>
      <c r="DB39" s="623"/>
      <c r="DC39" s="624"/>
      <c r="DD39" s="614">
        <v>307671</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15">
      <c r="B40" s="605" t="s">
        <v>331</v>
      </c>
      <c r="C40" s="606"/>
      <c r="D40" s="606"/>
      <c r="E40" s="606"/>
      <c r="F40" s="606"/>
      <c r="G40" s="606"/>
      <c r="H40" s="606"/>
      <c r="I40" s="606"/>
      <c r="J40" s="606"/>
      <c r="K40" s="606"/>
      <c r="L40" s="606"/>
      <c r="M40" s="606"/>
      <c r="N40" s="606"/>
      <c r="O40" s="606"/>
      <c r="P40" s="606"/>
      <c r="Q40" s="607"/>
      <c r="R40" s="608">
        <v>8859</v>
      </c>
      <c r="S40" s="609"/>
      <c r="T40" s="609"/>
      <c r="U40" s="609"/>
      <c r="V40" s="609"/>
      <c r="W40" s="609"/>
      <c r="X40" s="609"/>
      <c r="Y40" s="610"/>
      <c r="Z40" s="646">
        <v>0.1</v>
      </c>
      <c r="AA40" s="646"/>
      <c r="AB40" s="646"/>
      <c r="AC40" s="646"/>
      <c r="AD40" s="647" t="s">
        <v>122</v>
      </c>
      <c r="AE40" s="647"/>
      <c r="AF40" s="647"/>
      <c r="AG40" s="647"/>
      <c r="AH40" s="647"/>
      <c r="AI40" s="647"/>
      <c r="AJ40" s="647"/>
      <c r="AK40" s="647"/>
      <c r="AL40" s="611" t="s">
        <v>122</v>
      </c>
      <c r="AM40" s="612"/>
      <c r="AN40" s="612"/>
      <c r="AO40" s="648"/>
      <c r="AQ40" s="641" t="s">
        <v>332</v>
      </c>
      <c r="AR40" s="642"/>
      <c r="AS40" s="642"/>
      <c r="AT40" s="642"/>
      <c r="AU40" s="642"/>
      <c r="AV40" s="642"/>
      <c r="AW40" s="642"/>
      <c r="AX40" s="642"/>
      <c r="AY40" s="643"/>
      <c r="AZ40" s="608">
        <v>21313</v>
      </c>
      <c r="BA40" s="609"/>
      <c r="BB40" s="609"/>
      <c r="BC40" s="609"/>
      <c r="BD40" s="621"/>
      <c r="BE40" s="621"/>
      <c r="BF40" s="644"/>
      <c r="BG40" s="649" t="s">
        <v>333</v>
      </c>
      <c r="BH40" s="650"/>
      <c r="BI40" s="650"/>
      <c r="BJ40" s="650"/>
      <c r="BK40" s="650"/>
      <c r="BL40" s="205"/>
      <c r="BM40" s="606" t="s">
        <v>334</v>
      </c>
      <c r="BN40" s="606"/>
      <c r="BO40" s="606"/>
      <c r="BP40" s="606"/>
      <c r="BQ40" s="606"/>
      <c r="BR40" s="606"/>
      <c r="BS40" s="606"/>
      <c r="BT40" s="606"/>
      <c r="BU40" s="607"/>
      <c r="BV40" s="608">
        <v>85</v>
      </c>
      <c r="BW40" s="609"/>
      <c r="BX40" s="609"/>
      <c r="BY40" s="609"/>
      <c r="BZ40" s="609"/>
      <c r="CA40" s="609"/>
      <c r="CB40" s="645"/>
      <c r="CD40" s="605" t="s">
        <v>335</v>
      </c>
      <c r="CE40" s="606"/>
      <c r="CF40" s="606"/>
      <c r="CG40" s="606"/>
      <c r="CH40" s="606"/>
      <c r="CI40" s="606"/>
      <c r="CJ40" s="606"/>
      <c r="CK40" s="606"/>
      <c r="CL40" s="606"/>
      <c r="CM40" s="606"/>
      <c r="CN40" s="606"/>
      <c r="CO40" s="606"/>
      <c r="CP40" s="606"/>
      <c r="CQ40" s="607"/>
      <c r="CR40" s="608" t="s">
        <v>122</v>
      </c>
      <c r="CS40" s="609"/>
      <c r="CT40" s="609"/>
      <c r="CU40" s="609"/>
      <c r="CV40" s="609"/>
      <c r="CW40" s="609"/>
      <c r="CX40" s="609"/>
      <c r="CY40" s="610"/>
      <c r="CZ40" s="611" t="s">
        <v>122</v>
      </c>
      <c r="DA40" s="623"/>
      <c r="DB40" s="623"/>
      <c r="DC40" s="624"/>
      <c r="DD40" s="614" t="s">
        <v>122</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15">
      <c r="B41" s="589" t="s">
        <v>336</v>
      </c>
      <c r="C41" s="590"/>
      <c r="D41" s="590"/>
      <c r="E41" s="590"/>
      <c r="F41" s="590"/>
      <c r="G41" s="590"/>
      <c r="H41" s="590"/>
      <c r="I41" s="590"/>
      <c r="J41" s="590"/>
      <c r="K41" s="590"/>
      <c r="L41" s="590"/>
      <c r="M41" s="590"/>
      <c r="N41" s="590"/>
      <c r="O41" s="590"/>
      <c r="P41" s="590"/>
      <c r="Q41" s="591"/>
      <c r="R41" s="592">
        <v>9810860</v>
      </c>
      <c r="S41" s="633"/>
      <c r="T41" s="633"/>
      <c r="U41" s="633"/>
      <c r="V41" s="633"/>
      <c r="W41" s="633"/>
      <c r="X41" s="633"/>
      <c r="Y41" s="636"/>
      <c r="Z41" s="637">
        <v>100</v>
      </c>
      <c r="AA41" s="637"/>
      <c r="AB41" s="637"/>
      <c r="AC41" s="637"/>
      <c r="AD41" s="638">
        <v>5042150</v>
      </c>
      <c r="AE41" s="638"/>
      <c r="AF41" s="638"/>
      <c r="AG41" s="638"/>
      <c r="AH41" s="638"/>
      <c r="AI41" s="638"/>
      <c r="AJ41" s="638"/>
      <c r="AK41" s="638"/>
      <c r="AL41" s="595">
        <v>100</v>
      </c>
      <c r="AM41" s="639"/>
      <c r="AN41" s="639"/>
      <c r="AO41" s="640"/>
      <c r="AQ41" s="641" t="s">
        <v>337</v>
      </c>
      <c r="AR41" s="642"/>
      <c r="AS41" s="642"/>
      <c r="AT41" s="642"/>
      <c r="AU41" s="642"/>
      <c r="AV41" s="642"/>
      <c r="AW41" s="642"/>
      <c r="AX41" s="642"/>
      <c r="AY41" s="643"/>
      <c r="AZ41" s="608">
        <v>120107</v>
      </c>
      <c r="BA41" s="609"/>
      <c r="BB41" s="609"/>
      <c r="BC41" s="609"/>
      <c r="BD41" s="621"/>
      <c r="BE41" s="621"/>
      <c r="BF41" s="644"/>
      <c r="BG41" s="649"/>
      <c r="BH41" s="650"/>
      <c r="BI41" s="650"/>
      <c r="BJ41" s="650"/>
      <c r="BK41" s="650"/>
      <c r="BL41" s="205"/>
      <c r="BM41" s="606" t="s">
        <v>338</v>
      </c>
      <c r="BN41" s="606"/>
      <c r="BO41" s="606"/>
      <c r="BP41" s="606"/>
      <c r="BQ41" s="606"/>
      <c r="BR41" s="606"/>
      <c r="BS41" s="606"/>
      <c r="BT41" s="606"/>
      <c r="BU41" s="607"/>
      <c r="BV41" s="608">
        <v>2</v>
      </c>
      <c r="BW41" s="609"/>
      <c r="BX41" s="609"/>
      <c r="BY41" s="609"/>
      <c r="BZ41" s="609"/>
      <c r="CA41" s="609"/>
      <c r="CB41" s="645"/>
      <c r="CD41" s="605" t="s">
        <v>339</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15">
      <c r="AQ42" s="653" t="s">
        <v>340</v>
      </c>
      <c r="AR42" s="654"/>
      <c r="AS42" s="654"/>
      <c r="AT42" s="654"/>
      <c r="AU42" s="654"/>
      <c r="AV42" s="654"/>
      <c r="AW42" s="654"/>
      <c r="AX42" s="654"/>
      <c r="AY42" s="655"/>
      <c r="AZ42" s="592">
        <v>534377</v>
      </c>
      <c r="BA42" s="633"/>
      <c r="BB42" s="633"/>
      <c r="BC42" s="633"/>
      <c r="BD42" s="593"/>
      <c r="BE42" s="593"/>
      <c r="BF42" s="656"/>
      <c r="BG42" s="651"/>
      <c r="BH42" s="652"/>
      <c r="BI42" s="652"/>
      <c r="BJ42" s="652"/>
      <c r="BK42" s="652"/>
      <c r="BL42" s="206"/>
      <c r="BM42" s="590" t="s">
        <v>341</v>
      </c>
      <c r="BN42" s="590"/>
      <c r="BO42" s="590"/>
      <c r="BP42" s="590"/>
      <c r="BQ42" s="590"/>
      <c r="BR42" s="590"/>
      <c r="BS42" s="590"/>
      <c r="BT42" s="590"/>
      <c r="BU42" s="591"/>
      <c r="BV42" s="592">
        <v>554</v>
      </c>
      <c r="BW42" s="633"/>
      <c r="BX42" s="633"/>
      <c r="BY42" s="633"/>
      <c r="BZ42" s="633"/>
      <c r="CA42" s="633"/>
      <c r="CB42" s="634"/>
      <c r="CD42" s="605" t="s">
        <v>342</v>
      </c>
      <c r="CE42" s="606"/>
      <c r="CF42" s="606"/>
      <c r="CG42" s="606"/>
      <c r="CH42" s="606"/>
      <c r="CI42" s="606"/>
      <c r="CJ42" s="606"/>
      <c r="CK42" s="606"/>
      <c r="CL42" s="606"/>
      <c r="CM42" s="606"/>
      <c r="CN42" s="606"/>
      <c r="CO42" s="606"/>
      <c r="CP42" s="606"/>
      <c r="CQ42" s="607"/>
      <c r="CR42" s="608">
        <v>1487105</v>
      </c>
      <c r="CS42" s="621"/>
      <c r="CT42" s="621"/>
      <c r="CU42" s="621"/>
      <c r="CV42" s="621"/>
      <c r="CW42" s="621"/>
      <c r="CX42" s="621"/>
      <c r="CY42" s="622"/>
      <c r="CZ42" s="611">
        <v>15.9</v>
      </c>
      <c r="DA42" s="623"/>
      <c r="DB42" s="623"/>
      <c r="DC42" s="624"/>
      <c r="DD42" s="614">
        <v>274385</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15">
      <c r="B43" s="196" t="s">
        <v>343</v>
      </c>
      <c r="CD43" s="605" t="s">
        <v>344</v>
      </c>
      <c r="CE43" s="606"/>
      <c r="CF43" s="606"/>
      <c r="CG43" s="606"/>
      <c r="CH43" s="606"/>
      <c r="CI43" s="606"/>
      <c r="CJ43" s="606"/>
      <c r="CK43" s="606"/>
      <c r="CL43" s="606"/>
      <c r="CM43" s="606"/>
      <c r="CN43" s="606"/>
      <c r="CO43" s="606"/>
      <c r="CP43" s="606"/>
      <c r="CQ43" s="607"/>
      <c r="CR43" s="608">
        <v>37871</v>
      </c>
      <c r="CS43" s="621"/>
      <c r="CT43" s="621"/>
      <c r="CU43" s="621"/>
      <c r="CV43" s="621"/>
      <c r="CW43" s="621"/>
      <c r="CX43" s="621"/>
      <c r="CY43" s="622"/>
      <c r="CZ43" s="611">
        <v>0.4</v>
      </c>
      <c r="DA43" s="623"/>
      <c r="DB43" s="623"/>
      <c r="DC43" s="624"/>
      <c r="DD43" s="614">
        <v>37871</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15">
      <c r="B44" s="625" t="s">
        <v>345</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293</v>
      </c>
      <c r="CE44" s="628"/>
      <c r="CF44" s="605" t="s">
        <v>346</v>
      </c>
      <c r="CG44" s="606"/>
      <c r="CH44" s="606"/>
      <c r="CI44" s="606"/>
      <c r="CJ44" s="606"/>
      <c r="CK44" s="606"/>
      <c r="CL44" s="606"/>
      <c r="CM44" s="606"/>
      <c r="CN44" s="606"/>
      <c r="CO44" s="606"/>
      <c r="CP44" s="606"/>
      <c r="CQ44" s="607"/>
      <c r="CR44" s="608">
        <v>1472887</v>
      </c>
      <c r="CS44" s="609"/>
      <c r="CT44" s="609"/>
      <c r="CU44" s="609"/>
      <c r="CV44" s="609"/>
      <c r="CW44" s="609"/>
      <c r="CX44" s="609"/>
      <c r="CY44" s="610"/>
      <c r="CZ44" s="611">
        <v>15.8</v>
      </c>
      <c r="DA44" s="612"/>
      <c r="DB44" s="612"/>
      <c r="DC44" s="613"/>
      <c r="DD44" s="614">
        <v>260392</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15">
      <c r="B45" s="625" t="s">
        <v>347</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348</v>
      </c>
      <c r="CG45" s="606"/>
      <c r="CH45" s="606"/>
      <c r="CI45" s="606"/>
      <c r="CJ45" s="606"/>
      <c r="CK45" s="606"/>
      <c r="CL45" s="606"/>
      <c r="CM45" s="606"/>
      <c r="CN45" s="606"/>
      <c r="CO45" s="606"/>
      <c r="CP45" s="606"/>
      <c r="CQ45" s="607"/>
      <c r="CR45" s="608">
        <v>155422</v>
      </c>
      <c r="CS45" s="621"/>
      <c r="CT45" s="621"/>
      <c r="CU45" s="621"/>
      <c r="CV45" s="621"/>
      <c r="CW45" s="621"/>
      <c r="CX45" s="621"/>
      <c r="CY45" s="622"/>
      <c r="CZ45" s="611">
        <v>1.7</v>
      </c>
      <c r="DA45" s="623"/>
      <c r="DB45" s="623"/>
      <c r="DC45" s="624"/>
      <c r="DD45" s="614">
        <v>3114</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15">
      <c r="B46" s="207"/>
      <c r="CD46" s="629"/>
      <c r="CE46" s="630"/>
      <c r="CF46" s="605" t="s">
        <v>349</v>
      </c>
      <c r="CG46" s="606"/>
      <c r="CH46" s="606"/>
      <c r="CI46" s="606"/>
      <c r="CJ46" s="606"/>
      <c r="CK46" s="606"/>
      <c r="CL46" s="606"/>
      <c r="CM46" s="606"/>
      <c r="CN46" s="606"/>
      <c r="CO46" s="606"/>
      <c r="CP46" s="606"/>
      <c r="CQ46" s="607"/>
      <c r="CR46" s="608">
        <v>1267301</v>
      </c>
      <c r="CS46" s="609"/>
      <c r="CT46" s="609"/>
      <c r="CU46" s="609"/>
      <c r="CV46" s="609"/>
      <c r="CW46" s="609"/>
      <c r="CX46" s="609"/>
      <c r="CY46" s="610"/>
      <c r="CZ46" s="611">
        <v>13.6</v>
      </c>
      <c r="DA46" s="612"/>
      <c r="DB46" s="612"/>
      <c r="DC46" s="613"/>
      <c r="DD46" s="614">
        <v>249155</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15">
      <c r="B47" s="207"/>
      <c r="CD47" s="629"/>
      <c r="CE47" s="630"/>
      <c r="CF47" s="605" t="s">
        <v>350</v>
      </c>
      <c r="CG47" s="606"/>
      <c r="CH47" s="606"/>
      <c r="CI47" s="606"/>
      <c r="CJ47" s="606"/>
      <c r="CK47" s="606"/>
      <c r="CL47" s="606"/>
      <c r="CM47" s="606"/>
      <c r="CN47" s="606"/>
      <c r="CO47" s="606"/>
      <c r="CP47" s="606"/>
      <c r="CQ47" s="607"/>
      <c r="CR47" s="608">
        <v>14218</v>
      </c>
      <c r="CS47" s="621"/>
      <c r="CT47" s="621"/>
      <c r="CU47" s="621"/>
      <c r="CV47" s="621"/>
      <c r="CW47" s="621"/>
      <c r="CX47" s="621"/>
      <c r="CY47" s="622"/>
      <c r="CZ47" s="611">
        <v>0.2</v>
      </c>
      <c r="DA47" s="623"/>
      <c r="DB47" s="623"/>
      <c r="DC47" s="624"/>
      <c r="DD47" s="614">
        <v>13993</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x14ac:dyDescent="0.15">
      <c r="B48" s="207"/>
      <c r="CD48" s="631"/>
      <c r="CE48" s="632"/>
      <c r="CF48" s="605" t="s">
        <v>351</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15">
      <c r="B49" s="207"/>
      <c r="CD49" s="589" t="s">
        <v>352</v>
      </c>
      <c r="CE49" s="590"/>
      <c r="CF49" s="590"/>
      <c r="CG49" s="590"/>
      <c r="CH49" s="590"/>
      <c r="CI49" s="590"/>
      <c r="CJ49" s="590"/>
      <c r="CK49" s="590"/>
      <c r="CL49" s="590"/>
      <c r="CM49" s="590"/>
      <c r="CN49" s="590"/>
      <c r="CO49" s="590"/>
      <c r="CP49" s="590"/>
      <c r="CQ49" s="591"/>
      <c r="CR49" s="592">
        <v>9348775</v>
      </c>
      <c r="CS49" s="593"/>
      <c r="CT49" s="593"/>
      <c r="CU49" s="593"/>
      <c r="CV49" s="593"/>
      <c r="CW49" s="593"/>
      <c r="CX49" s="593"/>
      <c r="CY49" s="594"/>
      <c r="CZ49" s="595">
        <v>100</v>
      </c>
      <c r="DA49" s="596"/>
      <c r="DB49" s="596"/>
      <c r="DC49" s="597"/>
      <c r="DD49" s="598">
        <v>6169669</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n0KYiqgTiqBe8wg5MZ0fpaL64Dk0G5qoySwsGFdqd0peizQR/2QzxVa61dnna1xuVLMKCIdlzJpr4Y9dOvUgLg==" saltValue="bN2kaSmQObrueOt/KeD3Z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G79" zoomScale="70" zoomScaleNormal="25" zoomScaleSheetLayoutView="70" workbookViewId="0">
      <selection activeCell="V40" sqref="V40:AO40"/>
    </sheetView>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077" t="s">
        <v>353</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354</v>
      </c>
      <c r="DK2" s="1079"/>
      <c r="DL2" s="1079"/>
      <c r="DM2" s="1079"/>
      <c r="DN2" s="1079"/>
      <c r="DO2" s="1080"/>
      <c r="DP2" s="210"/>
      <c r="DQ2" s="1078" t="s">
        <v>355</v>
      </c>
      <c r="DR2" s="1079"/>
      <c r="DS2" s="1079"/>
      <c r="DT2" s="1079"/>
      <c r="DU2" s="1079"/>
      <c r="DV2" s="1079"/>
      <c r="DW2" s="1079"/>
      <c r="DX2" s="1079"/>
      <c r="DY2" s="1079"/>
      <c r="DZ2" s="1080"/>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1046" t="s">
        <v>356</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357</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15">
      <c r="A5" s="982" t="s">
        <v>358</v>
      </c>
      <c r="B5" s="983"/>
      <c r="C5" s="983"/>
      <c r="D5" s="983"/>
      <c r="E5" s="983"/>
      <c r="F5" s="983"/>
      <c r="G5" s="983"/>
      <c r="H5" s="983"/>
      <c r="I5" s="983"/>
      <c r="J5" s="983"/>
      <c r="K5" s="983"/>
      <c r="L5" s="983"/>
      <c r="M5" s="983"/>
      <c r="N5" s="983"/>
      <c r="O5" s="983"/>
      <c r="P5" s="984"/>
      <c r="Q5" s="988" t="s">
        <v>359</v>
      </c>
      <c r="R5" s="989"/>
      <c r="S5" s="989"/>
      <c r="T5" s="989"/>
      <c r="U5" s="990"/>
      <c r="V5" s="988" t="s">
        <v>360</v>
      </c>
      <c r="W5" s="989"/>
      <c r="X5" s="989"/>
      <c r="Y5" s="989"/>
      <c r="Z5" s="990"/>
      <c r="AA5" s="988" t="s">
        <v>361</v>
      </c>
      <c r="AB5" s="989"/>
      <c r="AC5" s="989"/>
      <c r="AD5" s="989"/>
      <c r="AE5" s="989"/>
      <c r="AF5" s="1081" t="s">
        <v>362</v>
      </c>
      <c r="AG5" s="989"/>
      <c r="AH5" s="989"/>
      <c r="AI5" s="989"/>
      <c r="AJ5" s="1002"/>
      <c r="AK5" s="989" t="s">
        <v>363</v>
      </c>
      <c r="AL5" s="989"/>
      <c r="AM5" s="989"/>
      <c r="AN5" s="989"/>
      <c r="AO5" s="990"/>
      <c r="AP5" s="988" t="s">
        <v>364</v>
      </c>
      <c r="AQ5" s="989"/>
      <c r="AR5" s="989"/>
      <c r="AS5" s="989"/>
      <c r="AT5" s="990"/>
      <c r="AU5" s="988" t="s">
        <v>365</v>
      </c>
      <c r="AV5" s="989"/>
      <c r="AW5" s="989"/>
      <c r="AX5" s="989"/>
      <c r="AY5" s="1002"/>
      <c r="AZ5" s="214"/>
      <c r="BA5" s="214"/>
      <c r="BB5" s="214"/>
      <c r="BC5" s="214"/>
      <c r="BD5" s="214"/>
      <c r="BE5" s="215"/>
      <c r="BF5" s="215"/>
      <c r="BG5" s="215"/>
      <c r="BH5" s="215"/>
      <c r="BI5" s="215"/>
      <c r="BJ5" s="215"/>
      <c r="BK5" s="215"/>
      <c r="BL5" s="215"/>
      <c r="BM5" s="215"/>
      <c r="BN5" s="215"/>
      <c r="BO5" s="215"/>
      <c r="BP5" s="215"/>
      <c r="BQ5" s="982" t="s">
        <v>366</v>
      </c>
      <c r="BR5" s="983"/>
      <c r="BS5" s="983"/>
      <c r="BT5" s="983"/>
      <c r="BU5" s="983"/>
      <c r="BV5" s="983"/>
      <c r="BW5" s="983"/>
      <c r="BX5" s="983"/>
      <c r="BY5" s="983"/>
      <c r="BZ5" s="983"/>
      <c r="CA5" s="983"/>
      <c r="CB5" s="983"/>
      <c r="CC5" s="983"/>
      <c r="CD5" s="983"/>
      <c r="CE5" s="983"/>
      <c r="CF5" s="983"/>
      <c r="CG5" s="984"/>
      <c r="CH5" s="988" t="s">
        <v>367</v>
      </c>
      <c r="CI5" s="989"/>
      <c r="CJ5" s="989"/>
      <c r="CK5" s="989"/>
      <c r="CL5" s="990"/>
      <c r="CM5" s="988" t="s">
        <v>368</v>
      </c>
      <c r="CN5" s="989"/>
      <c r="CO5" s="989"/>
      <c r="CP5" s="989"/>
      <c r="CQ5" s="990"/>
      <c r="CR5" s="988" t="s">
        <v>369</v>
      </c>
      <c r="CS5" s="989"/>
      <c r="CT5" s="989"/>
      <c r="CU5" s="989"/>
      <c r="CV5" s="990"/>
      <c r="CW5" s="988" t="s">
        <v>370</v>
      </c>
      <c r="CX5" s="989"/>
      <c r="CY5" s="989"/>
      <c r="CZ5" s="989"/>
      <c r="DA5" s="990"/>
      <c r="DB5" s="988" t="s">
        <v>371</v>
      </c>
      <c r="DC5" s="989"/>
      <c r="DD5" s="989"/>
      <c r="DE5" s="989"/>
      <c r="DF5" s="990"/>
      <c r="DG5" s="1071" t="s">
        <v>372</v>
      </c>
      <c r="DH5" s="1072"/>
      <c r="DI5" s="1072"/>
      <c r="DJ5" s="1072"/>
      <c r="DK5" s="1073"/>
      <c r="DL5" s="1071" t="s">
        <v>373</v>
      </c>
      <c r="DM5" s="1072"/>
      <c r="DN5" s="1072"/>
      <c r="DO5" s="1072"/>
      <c r="DP5" s="1073"/>
      <c r="DQ5" s="988" t="s">
        <v>374</v>
      </c>
      <c r="DR5" s="989"/>
      <c r="DS5" s="989"/>
      <c r="DT5" s="989"/>
      <c r="DU5" s="990"/>
      <c r="DV5" s="988" t="s">
        <v>365</v>
      </c>
      <c r="DW5" s="989"/>
      <c r="DX5" s="989"/>
      <c r="DY5" s="989"/>
      <c r="DZ5" s="1002"/>
      <c r="EA5" s="216"/>
    </row>
    <row r="6" spans="1:131" s="217" customFormat="1" ht="26.25" customHeight="1" thickBot="1" x14ac:dyDescent="0.2">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6"/>
    </row>
    <row r="7" spans="1:131" s="217" customFormat="1" ht="26.25" customHeight="1" thickTop="1" x14ac:dyDescent="0.15">
      <c r="A7" s="218">
        <v>1</v>
      </c>
      <c r="B7" s="1034" t="s">
        <v>375</v>
      </c>
      <c r="C7" s="1035"/>
      <c r="D7" s="1035"/>
      <c r="E7" s="1035"/>
      <c r="F7" s="1035"/>
      <c r="G7" s="1035"/>
      <c r="H7" s="1035"/>
      <c r="I7" s="1035"/>
      <c r="J7" s="1035"/>
      <c r="K7" s="1035"/>
      <c r="L7" s="1035"/>
      <c r="M7" s="1035"/>
      <c r="N7" s="1035"/>
      <c r="O7" s="1035"/>
      <c r="P7" s="1036"/>
      <c r="Q7" s="1089">
        <v>9707</v>
      </c>
      <c r="R7" s="1090"/>
      <c r="S7" s="1090"/>
      <c r="T7" s="1090"/>
      <c r="U7" s="1090"/>
      <c r="V7" s="1090">
        <v>9245</v>
      </c>
      <c r="W7" s="1090"/>
      <c r="X7" s="1090"/>
      <c r="Y7" s="1090"/>
      <c r="Z7" s="1090"/>
      <c r="AA7" s="1090">
        <v>462</v>
      </c>
      <c r="AB7" s="1090"/>
      <c r="AC7" s="1090"/>
      <c r="AD7" s="1090"/>
      <c r="AE7" s="1091"/>
      <c r="AF7" s="1092">
        <v>404</v>
      </c>
      <c r="AG7" s="1093"/>
      <c r="AH7" s="1093"/>
      <c r="AI7" s="1093"/>
      <c r="AJ7" s="1094"/>
      <c r="AK7" s="1095">
        <v>165</v>
      </c>
      <c r="AL7" s="1096"/>
      <c r="AM7" s="1096"/>
      <c r="AN7" s="1096"/>
      <c r="AO7" s="1096"/>
      <c r="AP7" s="1096">
        <v>6899</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8">
        <v>1</v>
      </c>
      <c r="BR7" s="219"/>
      <c r="BS7" s="1086" t="s">
        <v>547</v>
      </c>
      <c r="BT7" s="1087"/>
      <c r="BU7" s="1087"/>
      <c r="BV7" s="1087"/>
      <c r="BW7" s="1087"/>
      <c r="BX7" s="1087"/>
      <c r="BY7" s="1087"/>
      <c r="BZ7" s="1087"/>
      <c r="CA7" s="1087"/>
      <c r="CB7" s="1087"/>
      <c r="CC7" s="1087"/>
      <c r="CD7" s="1087"/>
      <c r="CE7" s="1087"/>
      <c r="CF7" s="1087"/>
      <c r="CG7" s="1099"/>
      <c r="CH7" s="1083">
        <v>3</v>
      </c>
      <c r="CI7" s="1084"/>
      <c r="CJ7" s="1084"/>
      <c r="CK7" s="1084"/>
      <c r="CL7" s="1085"/>
      <c r="CM7" s="1083">
        <v>-118</v>
      </c>
      <c r="CN7" s="1084"/>
      <c r="CO7" s="1084"/>
      <c r="CP7" s="1084"/>
      <c r="CQ7" s="1085"/>
      <c r="CR7" s="1083">
        <v>78</v>
      </c>
      <c r="CS7" s="1084"/>
      <c r="CT7" s="1084"/>
      <c r="CU7" s="1084"/>
      <c r="CV7" s="1085"/>
      <c r="CW7" s="1083">
        <v>6</v>
      </c>
      <c r="CX7" s="1084"/>
      <c r="CY7" s="1084"/>
      <c r="CZ7" s="1084"/>
      <c r="DA7" s="1085"/>
      <c r="DB7" s="1083" t="s">
        <v>488</v>
      </c>
      <c r="DC7" s="1084"/>
      <c r="DD7" s="1084"/>
      <c r="DE7" s="1084"/>
      <c r="DF7" s="1085"/>
      <c r="DG7" s="1083" t="s">
        <v>488</v>
      </c>
      <c r="DH7" s="1084"/>
      <c r="DI7" s="1084"/>
      <c r="DJ7" s="1084"/>
      <c r="DK7" s="1085"/>
      <c r="DL7" s="1083" t="s">
        <v>488</v>
      </c>
      <c r="DM7" s="1084"/>
      <c r="DN7" s="1084"/>
      <c r="DO7" s="1084"/>
      <c r="DP7" s="1085"/>
      <c r="DQ7" s="1083" t="s">
        <v>488</v>
      </c>
      <c r="DR7" s="1084"/>
      <c r="DS7" s="1084"/>
      <c r="DT7" s="1084"/>
      <c r="DU7" s="1085"/>
      <c r="DV7" s="1086"/>
      <c r="DW7" s="1087"/>
      <c r="DX7" s="1087"/>
      <c r="DY7" s="1087"/>
      <c r="DZ7" s="1088"/>
      <c r="EA7" s="216"/>
    </row>
    <row r="8" spans="1:131" s="217" customFormat="1" ht="26.25" customHeight="1" x14ac:dyDescent="0.15">
      <c r="A8" s="220">
        <v>2</v>
      </c>
      <c r="B8" s="1017" t="s">
        <v>376</v>
      </c>
      <c r="C8" s="1018"/>
      <c r="D8" s="1018"/>
      <c r="E8" s="1018"/>
      <c r="F8" s="1018"/>
      <c r="G8" s="1018"/>
      <c r="H8" s="1018"/>
      <c r="I8" s="1018"/>
      <c r="J8" s="1018"/>
      <c r="K8" s="1018"/>
      <c r="L8" s="1018"/>
      <c r="M8" s="1018"/>
      <c r="N8" s="1018"/>
      <c r="O8" s="1018"/>
      <c r="P8" s="1019"/>
      <c r="Q8" s="1025">
        <v>104</v>
      </c>
      <c r="R8" s="1026"/>
      <c r="S8" s="1026"/>
      <c r="T8" s="1026"/>
      <c r="U8" s="1026"/>
      <c r="V8" s="1026">
        <v>104</v>
      </c>
      <c r="W8" s="1026"/>
      <c r="X8" s="1026"/>
      <c r="Y8" s="1026"/>
      <c r="Z8" s="1026"/>
      <c r="AA8" s="1026" t="s">
        <v>550</v>
      </c>
      <c r="AB8" s="1026"/>
      <c r="AC8" s="1026"/>
      <c r="AD8" s="1026"/>
      <c r="AE8" s="1027"/>
      <c r="AF8" s="1022" t="s">
        <v>122</v>
      </c>
      <c r="AG8" s="1023"/>
      <c r="AH8" s="1023"/>
      <c r="AI8" s="1023"/>
      <c r="AJ8" s="1024"/>
      <c r="AK8" s="1067">
        <v>90</v>
      </c>
      <c r="AL8" s="1068"/>
      <c r="AM8" s="1068"/>
      <c r="AN8" s="1068"/>
      <c r="AO8" s="1068"/>
      <c r="AP8" s="1068" t="s">
        <v>550</v>
      </c>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0">
        <v>2</v>
      </c>
      <c r="BR8" s="221"/>
      <c r="BS8" s="979" t="s">
        <v>548</v>
      </c>
      <c r="BT8" s="980"/>
      <c r="BU8" s="980"/>
      <c r="BV8" s="980"/>
      <c r="BW8" s="980"/>
      <c r="BX8" s="980"/>
      <c r="BY8" s="980"/>
      <c r="BZ8" s="980"/>
      <c r="CA8" s="980"/>
      <c r="CB8" s="980"/>
      <c r="CC8" s="980"/>
      <c r="CD8" s="980"/>
      <c r="CE8" s="980"/>
      <c r="CF8" s="980"/>
      <c r="CG8" s="1001"/>
      <c r="CH8" s="976">
        <v>-92</v>
      </c>
      <c r="CI8" s="977"/>
      <c r="CJ8" s="977"/>
      <c r="CK8" s="977"/>
      <c r="CL8" s="978"/>
      <c r="CM8" s="976">
        <v>32</v>
      </c>
      <c r="CN8" s="977"/>
      <c r="CO8" s="977"/>
      <c r="CP8" s="977"/>
      <c r="CQ8" s="978"/>
      <c r="CR8" s="976">
        <v>27</v>
      </c>
      <c r="CS8" s="977"/>
      <c r="CT8" s="977"/>
      <c r="CU8" s="977"/>
      <c r="CV8" s="978"/>
      <c r="CW8" s="976">
        <v>95</v>
      </c>
      <c r="CX8" s="977"/>
      <c r="CY8" s="977"/>
      <c r="CZ8" s="977"/>
      <c r="DA8" s="978"/>
      <c r="DB8" s="976" t="s">
        <v>488</v>
      </c>
      <c r="DC8" s="977"/>
      <c r="DD8" s="977"/>
      <c r="DE8" s="977"/>
      <c r="DF8" s="978"/>
      <c r="DG8" s="976" t="s">
        <v>488</v>
      </c>
      <c r="DH8" s="977"/>
      <c r="DI8" s="977"/>
      <c r="DJ8" s="977"/>
      <c r="DK8" s="978"/>
      <c r="DL8" s="976" t="s">
        <v>488</v>
      </c>
      <c r="DM8" s="977"/>
      <c r="DN8" s="977"/>
      <c r="DO8" s="977"/>
      <c r="DP8" s="978"/>
      <c r="DQ8" s="976" t="s">
        <v>488</v>
      </c>
      <c r="DR8" s="977"/>
      <c r="DS8" s="977"/>
      <c r="DT8" s="977"/>
      <c r="DU8" s="978"/>
      <c r="DV8" s="979"/>
      <c r="DW8" s="980"/>
      <c r="DX8" s="980"/>
      <c r="DY8" s="980"/>
      <c r="DZ8" s="981"/>
      <c r="EA8" s="216"/>
    </row>
    <row r="9" spans="1:131" s="217" customFormat="1" ht="26.25" customHeight="1" x14ac:dyDescent="0.15">
      <c r="A9" s="220">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0">
        <v>3</v>
      </c>
      <c r="BR9" s="221"/>
      <c r="BS9" s="979" t="s">
        <v>549</v>
      </c>
      <c r="BT9" s="980"/>
      <c r="BU9" s="980"/>
      <c r="BV9" s="980"/>
      <c r="BW9" s="980"/>
      <c r="BX9" s="980"/>
      <c r="BY9" s="980"/>
      <c r="BZ9" s="980"/>
      <c r="CA9" s="980"/>
      <c r="CB9" s="980"/>
      <c r="CC9" s="980"/>
      <c r="CD9" s="980"/>
      <c r="CE9" s="980"/>
      <c r="CF9" s="980"/>
      <c r="CG9" s="1001"/>
      <c r="CH9" s="976">
        <v>0</v>
      </c>
      <c r="CI9" s="977"/>
      <c r="CJ9" s="977"/>
      <c r="CK9" s="977"/>
      <c r="CL9" s="978"/>
      <c r="CM9" s="976">
        <v>0</v>
      </c>
      <c r="CN9" s="977"/>
      <c r="CO9" s="977"/>
      <c r="CP9" s="977"/>
      <c r="CQ9" s="978"/>
      <c r="CR9" s="976" t="s">
        <v>550</v>
      </c>
      <c r="CS9" s="977"/>
      <c r="CT9" s="977"/>
      <c r="CU9" s="977"/>
      <c r="CV9" s="978"/>
      <c r="CW9" s="976">
        <v>51</v>
      </c>
      <c r="CX9" s="977"/>
      <c r="CY9" s="977"/>
      <c r="CZ9" s="977"/>
      <c r="DA9" s="978"/>
      <c r="DB9" s="976" t="s">
        <v>488</v>
      </c>
      <c r="DC9" s="977"/>
      <c r="DD9" s="977"/>
      <c r="DE9" s="977"/>
      <c r="DF9" s="978"/>
      <c r="DG9" s="976" t="s">
        <v>488</v>
      </c>
      <c r="DH9" s="977"/>
      <c r="DI9" s="977"/>
      <c r="DJ9" s="977"/>
      <c r="DK9" s="978"/>
      <c r="DL9" s="976" t="s">
        <v>488</v>
      </c>
      <c r="DM9" s="977"/>
      <c r="DN9" s="977"/>
      <c r="DO9" s="977"/>
      <c r="DP9" s="978"/>
      <c r="DQ9" s="976" t="s">
        <v>488</v>
      </c>
      <c r="DR9" s="977"/>
      <c r="DS9" s="977"/>
      <c r="DT9" s="977"/>
      <c r="DU9" s="978"/>
      <c r="DV9" s="979"/>
      <c r="DW9" s="980"/>
      <c r="DX9" s="980"/>
      <c r="DY9" s="980"/>
      <c r="DZ9" s="981"/>
      <c r="EA9" s="216"/>
    </row>
    <row r="10" spans="1:131" s="217" customFormat="1" ht="26.25" customHeight="1" x14ac:dyDescent="0.15">
      <c r="A10" s="220">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0">
        <v>4</v>
      </c>
      <c r="BR10" s="221"/>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6"/>
    </row>
    <row r="11" spans="1:131" s="217" customFormat="1" ht="26.25" customHeight="1" x14ac:dyDescent="0.15">
      <c r="A11" s="220">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0">
        <v>5</v>
      </c>
      <c r="BR11" s="221"/>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6"/>
    </row>
    <row r="12" spans="1:131" s="217" customFormat="1" ht="26.25" customHeight="1" x14ac:dyDescent="0.15">
      <c r="A12" s="220">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0">
        <v>6</v>
      </c>
      <c r="BR12" s="221"/>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6"/>
    </row>
    <row r="13" spans="1:131" s="217" customFormat="1" ht="26.25" customHeight="1" x14ac:dyDescent="0.15">
      <c r="A13" s="220">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0">
        <v>7</v>
      </c>
      <c r="BR13" s="221"/>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6"/>
    </row>
    <row r="14" spans="1:131" s="217" customFormat="1" ht="26.25" customHeight="1" x14ac:dyDescent="0.15">
      <c r="A14" s="220">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0">
        <v>8</v>
      </c>
      <c r="BR14" s="221"/>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6"/>
    </row>
    <row r="15" spans="1:131" s="217" customFormat="1" ht="26.25" customHeight="1" x14ac:dyDescent="0.15">
      <c r="A15" s="220">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0">
        <v>9</v>
      </c>
      <c r="BR15" s="221"/>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6"/>
    </row>
    <row r="16" spans="1:131" s="217" customFormat="1" ht="26.25" customHeight="1" x14ac:dyDescent="0.15">
      <c r="A16" s="220">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0">
        <v>10</v>
      </c>
      <c r="BR16" s="221"/>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6"/>
    </row>
    <row r="17" spans="1:131" s="217" customFormat="1" ht="26.25" customHeight="1" x14ac:dyDescent="0.15">
      <c r="A17" s="220">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0">
        <v>11</v>
      </c>
      <c r="BR17" s="221"/>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6"/>
    </row>
    <row r="18" spans="1:131" s="217" customFormat="1" ht="26.25" customHeight="1" x14ac:dyDescent="0.15">
      <c r="A18" s="220">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0">
        <v>12</v>
      </c>
      <c r="BR18" s="221"/>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6"/>
    </row>
    <row r="19" spans="1:131" s="217" customFormat="1" ht="26.25" customHeight="1" x14ac:dyDescent="0.15">
      <c r="A19" s="220">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0">
        <v>13</v>
      </c>
      <c r="BR19" s="221"/>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6"/>
    </row>
    <row r="20" spans="1:131" s="217" customFormat="1" ht="26.25" customHeight="1" x14ac:dyDescent="0.15">
      <c r="A20" s="220">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0">
        <v>14</v>
      </c>
      <c r="BR20" s="221"/>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6"/>
    </row>
    <row r="21" spans="1:131" s="217" customFormat="1" ht="26.25" customHeight="1" thickBot="1" x14ac:dyDescent="0.2">
      <c r="A21" s="220">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0">
        <v>15</v>
      </c>
      <c r="BR21" s="221"/>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6"/>
    </row>
    <row r="22" spans="1:131" s="217" customFormat="1" ht="26.25" customHeight="1" x14ac:dyDescent="0.15">
      <c r="A22" s="220">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377</v>
      </c>
      <c r="BA22" s="1015"/>
      <c r="BB22" s="1015"/>
      <c r="BC22" s="1015"/>
      <c r="BD22" s="1016"/>
      <c r="BE22" s="215"/>
      <c r="BF22" s="215"/>
      <c r="BG22" s="215"/>
      <c r="BH22" s="215"/>
      <c r="BI22" s="215"/>
      <c r="BJ22" s="215"/>
      <c r="BK22" s="215"/>
      <c r="BL22" s="215"/>
      <c r="BM22" s="215"/>
      <c r="BN22" s="215"/>
      <c r="BO22" s="215"/>
      <c r="BP22" s="215"/>
      <c r="BQ22" s="220">
        <v>16</v>
      </c>
      <c r="BR22" s="221"/>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6"/>
    </row>
    <row r="23" spans="1:131" s="217" customFormat="1" ht="26.25" customHeight="1" thickBot="1" x14ac:dyDescent="0.2">
      <c r="A23" s="222" t="s">
        <v>378</v>
      </c>
      <c r="B23" s="924" t="s">
        <v>379</v>
      </c>
      <c r="C23" s="925"/>
      <c r="D23" s="925"/>
      <c r="E23" s="925"/>
      <c r="F23" s="925"/>
      <c r="G23" s="925"/>
      <c r="H23" s="925"/>
      <c r="I23" s="925"/>
      <c r="J23" s="925"/>
      <c r="K23" s="925"/>
      <c r="L23" s="925"/>
      <c r="M23" s="925"/>
      <c r="N23" s="925"/>
      <c r="O23" s="925"/>
      <c r="P23" s="935"/>
      <c r="Q23" s="1054">
        <v>9811</v>
      </c>
      <c r="R23" s="1048"/>
      <c r="S23" s="1048"/>
      <c r="T23" s="1048"/>
      <c r="U23" s="1048"/>
      <c r="V23" s="1048">
        <v>9349</v>
      </c>
      <c r="W23" s="1048"/>
      <c r="X23" s="1048"/>
      <c r="Y23" s="1048"/>
      <c r="Z23" s="1048"/>
      <c r="AA23" s="1048">
        <v>462</v>
      </c>
      <c r="AB23" s="1048"/>
      <c r="AC23" s="1048"/>
      <c r="AD23" s="1048"/>
      <c r="AE23" s="1055"/>
      <c r="AF23" s="1056">
        <v>404</v>
      </c>
      <c r="AG23" s="1048"/>
      <c r="AH23" s="1048"/>
      <c r="AI23" s="1048"/>
      <c r="AJ23" s="1057"/>
      <c r="AK23" s="1058"/>
      <c r="AL23" s="1059"/>
      <c r="AM23" s="1059"/>
      <c r="AN23" s="1059"/>
      <c r="AO23" s="1059"/>
      <c r="AP23" s="1048">
        <v>6899</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0">
        <v>17</v>
      </c>
      <c r="BR23" s="221"/>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6"/>
    </row>
    <row r="24" spans="1:131" s="217" customFormat="1" ht="26.25" customHeight="1" x14ac:dyDescent="0.15">
      <c r="A24" s="1047" t="s">
        <v>380</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0">
        <v>18</v>
      </c>
      <c r="BR24" s="221"/>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6"/>
    </row>
    <row r="25" spans="1:131" ht="26.25" customHeight="1" thickBot="1" x14ac:dyDescent="0.2">
      <c r="A25" s="1046" t="s">
        <v>381</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3"/>
      <c r="BP25" s="223"/>
      <c r="BQ25" s="220">
        <v>19</v>
      </c>
      <c r="BR25" s="221"/>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15">
      <c r="A26" s="982" t="s">
        <v>358</v>
      </c>
      <c r="B26" s="983"/>
      <c r="C26" s="983"/>
      <c r="D26" s="983"/>
      <c r="E26" s="983"/>
      <c r="F26" s="983"/>
      <c r="G26" s="983"/>
      <c r="H26" s="983"/>
      <c r="I26" s="983"/>
      <c r="J26" s="983"/>
      <c r="K26" s="983"/>
      <c r="L26" s="983"/>
      <c r="M26" s="983"/>
      <c r="N26" s="983"/>
      <c r="O26" s="983"/>
      <c r="P26" s="984"/>
      <c r="Q26" s="988" t="s">
        <v>382</v>
      </c>
      <c r="R26" s="989"/>
      <c r="S26" s="989"/>
      <c r="T26" s="989"/>
      <c r="U26" s="990"/>
      <c r="V26" s="988" t="s">
        <v>383</v>
      </c>
      <c r="W26" s="989"/>
      <c r="X26" s="989"/>
      <c r="Y26" s="989"/>
      <c r="Z26" s="990"/>
      <c r="AA26" s="988" t="s">
        <v>384</v>
      </c>
      <c r="AB26" s="989"/>
      <c r="AC26" s="989"/>
      <c r="AD26" s="989"/>
      <c r="AE26" s="989"/>
      <c r="AF26" s="1042" t="s">
        <v>385</v>
      </c>
      <c r="AG26" s="995"/>
      <c r="AH26" s="995"/>
      <c r="AI26" s="995"/>
      <c r="AJ26" s="1043"/>
      <c r="AK26" s="989" t="s">
        <v>386</v>
      </c>
      <c r="AL26" s="989"/>
      <c r="AM26" s="989"/>
      <c r="AN26" s="989"/>
      <c r="AO26" s="990"/>
      <c r="AP26" s="988" t="s">
        <v>387</v>
      </c>
      <c r="AQ26" s="989"/>
      <c r="AR26" s="989"/>
      <c r="AS26" s="989"/>
      <c r="AT26" s="990"/>
      <c r="AU26" s="988" t="s">
        <v>388</v>
      </c>
      <c r="AV26" s="989"/>
      <c r="AW26" s="989"/>
      <c r="AX26" s="989"/>
      <c r="AY26" s="990"/>
      <c r="AZ26" s="988" t="s">
        <v>389</v>
      </c>
      <c r="BA26" s="989"/>
      <c r="BB26" s="989"/>
      <c r="BC26" s="989"/>
      <c r="BD26" s="990"/>
      <c r="BE26" s="988" t="s">
        <v>365</v>
      </c>
      <c r="BF26" s="989"/>
      <c r="BG26" s="989"/>
      <c r="BH26" s="989"/>
      <c r="BI26" s="1002"/>
      <c r="BJ26" s="214"/>
      <c r="BK26" s="214"/>
      <c r="BL26" s="214"/>
      <c r="BM26" s="214"/>
      <c r="BN26" s="214"/>
      <c r="BO26" s="223"/>
      <c r="BP26" s="223"/>
      <c r="BQ26" s="220">
        <v>20</v>
      </c>
      <c r="BR26" s="221"/>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3"/>
      <c r="BP27" s="223"/>
      <c r="BQ27" s="220">
        <v>21</v>
      </c>
      <c r="BR27" s="221"/>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15">
      <c r="A28" s="224">
        <v>1</v>
      </c>
      <c r="B28" s="1034" t="s">
        <v>390</v>
      </c>
      <c r="C28" s="1035"/>
      <c r="D28" s="1035"/>
      <c r="E28" s="1035"/>
      <c r="F28" s="1035"/>
      <c r="G28" s="1035"/>
      <c r="H28" s="1035"/>
      <c r="I28" s="1035"/>
      <c r="J28" s="1035"/>
      <c r="K28" s="1035"/>
      <c r="L28" s="1035"/>
      <c r="M28" s="1035"/>
      <c r="N28" s="1035"/>
      <c r="O28" s="1035"/>
      <c r="P28" s="1036"/>
      <c r="Q28" s="1037">
        <v>1588</v>
      </c>
      <c r="R28" s="1038"/>
      <c r="S28" s="1038"/>
      <c r="T28" s="1038"/>
      <c r="U28" s="1038"/>
      <c r="V28" s="1038">
        <v>1507</v>
      </c>
      <c r="W28" s="1038"/>
      <c r="X28" s="1038"/>
      <c r="Y28" s="1038"/>
      <c r="Z28" s="1038"/>
      <c r="AA28" s="1038">
        <v>81</v>
      </c>
      <c r="AB28" s="1038"/>
      <c r="AC28" s="1038"/>
      <c r="AD28" s="1038"/>
      <c r="AE28" s="1039"/>
      <c r="AF28" s="1040">
        <v>81</v>
      </c>
      <c r="AG28" s="1038"/>
      <c r="AH28" s="1038"/>
      <c r="AI28" s="1038"/>
      <c r="AJ28" s="1041"/>
      <c r="AK28" s="1029">
        <v>120</v>
      </c>
      <c r="AL28" s="1030"/>
      <c r="AM28" s="1030"/>
      <c r="AN28" s="1030"/>
      <c r="AO28" s="1030"/>
      <c r="AP28" s="1030">
        <v>9</v>
      </c>
      <c r="AQ28" s="1030"/>
      <c r="AR28" s="1030"/>
      <c r="AS28" s="1030"/>
      <c r="AT28" s="1030"/>
      <c r="AU28" s="1030"/>
      <c r="AV28" s="1030"/>
      <c r="AW28" s="1030"/>
      <c r="AX28" s="1030"/>
      <c r="AY28" s="1030"/>
      <c r="AZ28" s="1031" t="s">
        <v>550</v>
      </c>
      <c r="BA28" s="1031"/>
      <c r="BB28" s="1031"/>
      <c r="BC28" s="1031"/>
      <c r="BD28" s="1031"/>
      <c r="BE28" s="1032"/>
      <c r="BF28" s="1032"/>
      <c r="BG28" s="1032"/>
      <c r="BH28" s="1032"/>
      <c r="BI28" s="1033"/>
      <c r="BJ28" s="214"/>
      <c r="BK28" s="214"/>
      <c r="BL28" s="214"/>
      <c r="BM28" s="214"/>
      <c r="BN28" s="214"/>
      <c r="BO28" s="223"/>
      <c r="BP28" s="223"/>
      <c r="BQ28" s="220">
        <v>22</v>
      </c>
      <c r="BR28" s="221"/>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15">
      <c r="A29" s="224">
        <v>2</v>
      </c>
      <c r="B29" s="1017" t="s">
        <v>391</v>
      </c>
      <c r="C29" s="1018"/>
      <c r="D29" s="1018"/>
      <c r="E29" s="1018"/>
      <c r="F29" s="1018"/>
      <c r="G29" s="1018"/>
      <c r="H29" s="1018"/>
      <c r="I29" s="1018"/>
      <c r="J29" s="1018"/>
      <c r="K29" s="1018"/>
      <c r="L29" s="1018"/>
      <c r="M29" s="1018"/>
      <c r="N29" s="1018"/>
      <c r="O29" s="1018"/>
      <c r="P29" s="1019"/>
      <c r="Q29" s="1025">
        <v>1639</v>
      </c>
      <c r="R29" s="1026"/>
      <c r="S29" s="1026"/>
      <c r="T29" s="1026"/>
      <c r="U29" s="1026"/>
      <c r="V29" s="1026">
        <v>1588</v>
      </c>
      <c r="W29" s="1026"/>
      <c r="X29" s="1026"/>
      <c r="Y29" s="1026"/>
      <c r="Z29" s="1026"/>
      <c r="AA29" s="1026">
        <v>51</v>
      </c>
      <c r="AB29" s="1026"/>
      <c r="AC29" s="1026"/>
      <c r="AD29" s="1026"/>
      <c r="AE29" s="1027"/>
      <c r="AF29" s="1022">
        <v>51</v>
      </c>
      <c r="AG29" s="1023"/>
      <c r="AH29" s="1023"/>
      <c r="AI29" s="1023"/>
      <c r="AJ29" s="1024"/>
      <c r="AK29" s="967">
        <v>252</v>
      </c>
      <c r="AL29" s="958"/>
      <c r="AM29" s="958"/>
      <c r="AN29" s="958"/>
      <c r="AO29" s="958"/>
      <c r="AP29" s="958" t="s">
        <v>550</v>
      </c>
      <c r="AQ29" s="958"/>
      <c r="AR29" s="958"/>
      <c r="AS29" s="958"/>
      <c r="AT29" s="958"/>
      <c r="AU29" s="958" t="s">
        <v>550</v>
      </c>
      <c r="AV29" s="958"/>
      <c r="AW29" s="958"/>
      <c r="AX29" s="958"/>
      <c r="AY29" s="958"/>
      <c r="AZ29" s="1028" t="s">
        <v>550</v>
      </c>
      <c r="BA29" s="1028"/>
      <c r="BB29" s="1028"/>
      <c r="BC29" s="1028"/>
      <c r="BD29" s="1028"/>
      <c r="BE29" s="959"/>
      <c r="BF29" s="959"/>
      <c r="BG29" s="959"/>
      <c r="BH29" s="959"/>
      <c r="BI29" s="960"/>
      <c r="BJ29" s="214"/>
      <c r="BK29" s="214"/>
      <c r="BL29" s="214"/>
      <c r="BM29" s="214"/>
      <c r="BN29" s="214"/>
      <c r="BO29" s="223"/>
      <c r="BP29" s="223"/>
      <c r="BQ29" s="220">
        <v>23</v>
      </c>
      <c r="BR29" s="221"/>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15">
      <c r="A30" s="224">
        <v>3</v>
      </c>
      <c r="B30" s="1017" t="s">
        <v>392</v>
      </c>
      <c r="C30" s="1018"/>
      <c r="D30" s="1018"/>
      <c r="E30" s="1018"/>
      <c r="F30" s="1018"/>
      <c r="G30" s="1018"/>
      <c r="H30" s="1018"/>
      <c r="I30" s="1018"/>
      <c r="J30" s="1018"/>
      <c r="K30" s="1018"/>
      <c r="L30" s="1018"/>
      <c r="M30" s="1018"/>
      <c r="N30" s="1018"/>
      <c r="O30" s="1018"/>
      <c r="P30" s="1019"/>
      <c r="Q30" s="1025">
        <v>218</v>
      </c>
      <c r="R30" s="1026"/>
      <c r="S30" s="1026"/>
      <c r="T30" s="1026"/>
      <c r="U30" s="1026"/>
      <c r="V30" s="1026">
        <v>212</v>
      </c>
      <c r="W30" s="1026"/>
      <c r="X30" s="1026"/>
      <c r="Y30" s="1026"/>
      <c r="Z30" s="1026"/>
      <c r="AA30" s="1026">
        <v>6</v>
      </c>
      <c r="AB30" s="1026"/>
      <c r="AC30" s="1026"/>
      <c r="AD30" s="1026"/>
      <c r="AE30" s="1027"/>
      <c r="AF30" s="1022">
        <v>6</v>
      </c>
      <c r="AG30" s="1023"/>
      <c r="AH30" s="1023"/>
      <c r="AI30" s="1023"/>
      <c r="AJ30" s="1024"/>
      <c r="AK30" s="967">
        <v>75</v>
      </c>
      <c r="AL30" s="958"/>
      <c r="AM30" s="958"/>
      <c r="AN30" s="958"/>
      <c r="AO30" s="958"/>
      <c r="AP30" s="958" t="s">
        <v>550</v>
      </c>
      <c r="AQ30" s="958"/>
      <c r="AR30" s="958"/>
      <c r="AS30" s="958"/>
      <c r="AT30" s="958"/>
      <c r="AU30" s="958" t="s">
        <v>550</v>
      </c>
      <c r="AV30" s="958"/>
      <c r="AW30" s="958"/>
      <c r="AX30" s="958"/>
      <c r="AY30" s="958"/>
      <c r="AZ30" s="1028" t="s">
        <v>550</v>
      </c>
      <c r="BA30" s="1028"/>
      <c r="BB30" s="1028"/>
      <c r="BC30" s="1028"/>
      <c r="BD30" s="1028"/>
      <c r="BE30" s="959"/>
      <c r="BF30" s="959"/>
      <c r="BG30" s="959"/>
      <c r="BH30" s="959"/>
      <c r="BI30" s="960"/>
      <c r="BJ30" s="214"/>
      <c r="BK30" s="214"/>
      <c r="BL30" s="214"/>
      <c r="BM30" s="214"/>
      <c r="BN30" s="214"/>
      <c r="BO30" s="223"/>
      <c r="BP30" s="223"/>
      <c r="BQ30" s="220">
        <v>24</v>
      </c>
      <c r="BR30" s="221"/>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15">
      <c r="A31" s="224">
        <v>4</v>
      </c>
      <c r="B31" s="1017" t="s">
        <v>393</v>
      </c>
      <c r="C31" s="1018"/>
      <c r="D31" s="1018"/>
      <c r="E31" s="1018"/>
      <c r="F31" s="1018"/>
      <c r="G31" s="1018"/>
      <c r="H31" s="1018"/>
      <c r="I31" s="1018"/>
      <c r="J31" s="1018"/>
      <c r="K31" s="1018"/>
      <c r="L31" s="1018"/>
      <c r="M31" s="1018"/>
      <c r="N31" s="1018"/>
      <c r="O31" s="1018"/>
      <c r="P31" s="1019"/>
      <c r="Q31" s="1025">
        <v>196</v>
      </c>
      <c r="R31" s="1026"/>
      <c r="S31" s="1026"/>
      <c r="T31" s="1026"/>
      <c r="U31" s="1026"/>
      <c r="V31" s="1026">
        <v>184</v>
      </c>
      <c r="W31" s="1026"/>
      <c r="X31" s="1026"/>
      <c r="Y31" s="1026"/>
      <c r="Z31" s="1026"/>
      <c r="AA31" s="1026">
        <v>12</v>
      </c>
      <c r="AB31" s="1026"/>
      <c r="AC31" s="1026"/>
      <c r="AD31" s="1026"/>
      <c r="AE31" s="1027"/>
      <c r="AF31" s="1022">
        <v>699</v>
      </c>
      <c r="AG31" s="1023"/>
      <c r="AH31" s="1023"/>
      <c r="AI31" s="1023"/>
      <c r="AJ31" s="1024"/>
      <c r="AK31" s="967">
        <v>2</v>
      </c>
      <c r="AL31" s="958"/>
      <c r="AM31" s="958"/>
      <c r="AN31" s="958"/>
      <c r="AO31" s="958"/>
      <c r="AP31" s="958">
        <v>556</v>
      </c>
      <c r="AQ31" s="958"/>
      <c r="AR31" s="958"/>
      <c r="AS31" s="958"/>
      <c r="AT31" s="958"/>
      <c r="AU31" s="958">
        <v>137</v>
      </c>
      <c r="AV31" s="958"/>
      <c r="AW31" s="958"/>
      <c r="AX31" s="958"/>
      <c r="AY31" s="958"/>
      <c r="AZ31" s="1028" t="s">
        <v>550</v>
      </c>
      <c r="BA31" s="1028"/>
      <c r="BB31" s="1028"/>
      <c r="BC31" s="1028"/>
      <c r="BD31" s="1028"/>
      <c r="BE31" s="959" t="s">
        <v>394</v>
      </c>
      <c r="BF31" s="959"/>
      <c r="BG31" s="959"/>
      <c r="BH31" s="959"/>
      <c r="BI31" s="960"/>
      <c r="BJ31" s="214"/>
      <c r="BK31" s="214"/>
      <c r="BL31" s="214"/>
      <c r="BM31" s="214"/>
      <c r="BN31" s="214"/>
      <c r="BO31" s="223"/>
      <c r="BP31" s="223"/>
      <c r="BQ31" s="220">
        <v>25</v>
      </c>
      <c r="BR31" s="221"/>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15">
      <c r="A32" s="224">
        <v>5</v>
      </c>
      <c r="B32" s="1017" t="s">
        <v>395</v>
      </c>
      <c r="C32" s="1018"/>
      <c r="D32" s="1018"/>
      <c r="E32" s="1018"/>
      <c r="F32" s="1018"/>
      <c r="G32" s="1018"/>
      <c r="H32" s="1018"/>
      <c r="I32" s="1018"/>
      <c r="J32" s="1018"/>
      <c r="K32" s="1018"/>
      <c r="L32" s="1018"/>
      <c r="M32" s="1018"/>
      <c r="N32" s="1018"/>
      <c r="O32" s="1018"/>
      <c r="P32" s="1019"/>
      <c r="Q32" s="1025">
        <v>611</v>
      </c>
      <c r="R32" s="1026"/>
      <c r="S32" s="1026"/>
      <c r="T32" s="1026"/>
      <c r="U32" s="1026"/>
      <c r="V32" s="1026">
        <v>666</v>
      </c>
      <c r="W32" s="1026"/>
      <c r="X32" s="1026"/>
      <c r="Y32" s="1026"/>
      <c r="Z32" s="1026"/>
      <c r="AA32" s="1026">
        <v>-55</v>
      </c>
      <c r="AB32" s="1026"/>
      <c r="AC32" s="1026"/>
      <c r="AD32" s="1026"/>
      <c r="AE32" s="1027"/>
      <c r="AF32" s="1022">
        <v>40</v>
      </c>
      <c r="AG32" s="1023"/>
      <c r="AH32" s="1023"/>
      <c r="AI32" s="1023"/>
      <c r="AJ32" s="1024"/>
      <c r="AK32" s="967">
        <v>210</v>
      </c>
      <c r="AL32" s="958"/>
      <c r="AM32" s="958"/>
      <c r="AN32" s="958"/>
      <c r="AO32" s="958"/>
      <c r="AP32" s="958">
        <v>353</v>
      </c>
      <c r="AQ32" s="958"/>
      <c r="AR32" s="958"/>
      <c r="AS32" s="958"/>
      <c r="AT32" s="958"/>
      <c r="AU32" s="958">
        <v>334</v>
      </c>
      <c r="AV32" s="958"/>
      <c r="AW32" s="958"/>
      <c r="AX32" s="958"/>
      <c r="AY32" s="958"/>
      <c r="AZ32" s="1028" t="s">
        <v>550</v>
      </c>
      <c r="BA32" s="1028"/>
      <c r="BB32" s="1028"/>
      <c r="BC32" s="1028"/>
      <c r="BD32" s="1028"/>
      <c r="BE32" s="959" t="s">
        <v>394</v>
      </c>
      <c r="BF32" s="959"/>
      <c r="BG32" s="959"/>
      <c r="BH32" s="959"/>
      <c r="BI32" s="960"/>
      <c r="BJ32" s="214"/>
      <c r="BK32" s="214"/>
      <c r="BL32" s="214"/>
      <c r="BM32" s="214"/>
      <c r="BN32" s="214"/>
      <c r="BO32" s="223"/>
      <c r="BP32" s="223"/>
      <c r="BQ32" s="220">
        <v>26</v>
      </c>
      <c r="BR32" s="221"/>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15">
      <c r="A33" s="224">
        <v>6</v>
      </c>
      <c r="B33" s="1017" t="s">
        <v>396</v>
      </c>
      <c r="C33" s="1018"/>
      <c r="D33" s="1018"/>
      <c r="E33" s="1018"/>
      <c r="F33" s="1018"/>
      <c r="G33" s="1018"/>
      <c r="H33" s="1018"/>
      <c r="I33" s="1018"/>
      <c r="J33" s="1018"/>
      <c r="K33" s="1018"/>
      <c r="L33" s="1018"/>
      <c r="M33" s="1018"/>
      <c r="N33" s="1018"/>
      <c r="O33" s="1018"/>
      <c r="P33" s="1019"/>
      <c r="Q33" s="1025">
        <v>360</v>
      </c>
      <c r="R33" s="1026"/>
      <c r="S33" s="1026"/>
      <c r="T33" s="1026"/>
      <c r="U33" s="1026"/>
      <c r="V33" s="1026">
        <v>290</v>
      </c>
      <c r="W33" s="1026"/>
      <c r="X33" s="1026"/>
      <c r="Y33" s="1026"/>
      <c r="Z33" s="1026"/>
      <c r="AA33" s="1026">
        <v>70</v>
      </c>
      <c r="AB33" s="1026"/>
      <c r="AC33" s="1026"/>
      <c r="AD33" s="1026"/>
      <c r="AE33" s="1027"/>
      <c r="AF33" s="1022">
        <v>139</v>
      </c>
      <c r="AG33" s="1023"/>
      <c r="AH33" s="1023"/>
      <c r="AI33" s="1023"/>
      <c r="AJ33" s="1024"/>
      <c r="AK33" s="967">
        <v>117</v>
      </c>
      <c r="AL33" s="958"/>
      <c r="AM33" s="958"/>
      <c r="AN33" s="958"/>
      <c r="AO33" s="958"/>
      <c r="AP33" s="958">
        <v>1145</v>
      </c>
      <c r="AQ33" s="958"/>
      <c r="AR33" s="958"/>
      <c r="AS33" s="958"/>
      <c r="AT33" s="958"/>
      <c r="AU33" s="958">
        <v>1145</v>
      </c>
      <c r="AV33" s="958"/>
      <c r="AW33" s="958"/>
      <c r="AX33" s="958"/>
      <c r="AY33" s="958"/>
      <c r="AZ33" s="1028" t="s">
        <v>550</v>
      </c>
      <c r="BA33" s="1028"/>
      <c r="BB33" s="1028"/>
      <c r="BC33" s="1028"/>
      <c r="BD33" s="1028"/>
      <c r="BE33" s="959" t="s">
        <v>394</v>
      </c>
      <c r="BF33" s="959"/>
      <c r="BG33" s="959"/>
      <c r="BH33" s="959"/>
      <c r="BI33" s="960"/>
      <c r="BJ33" s="214"/>
      <c r="BK33" s="214"/>
      <c r="BL33" s="214"/>
      <c r="BM33" s="214"/>
      <c r="BN33" s="214"/>
      <c r="BO33" s="223"/>
      <c r="BP33" s="223"/>
      <c r="BQ33" s="220">
        <v>27</v>
      </c>
      <c r="BR33" s="221"/>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15">
      <c r="A34" s="224">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3"/>
      <c r="BP34" s="223"/>
      <c r="BQ34" s="220">
        <v>28</v>
      </c>
      <c r="BR34" s="221"/>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15">
      <c r="A35" s="224">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3"/>
      <c r="BP35" s="223"/>
      <c r="BQ35" s="220">
        <v>29</v>
      </c>
      <c r="BR35" s="221"/>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15">
      <c r="A36" s="224">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3"/>
      <c r="BP36" s="223"/>
      <c r="BQ36" s="220">
        <v>30</v>
      </c>
      <c r="BR36" s="221"/>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15">
      <c r="A37" s="224">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3"/>
      <c r="BP37" s="223"/>
      <c r="BQ37" s="220">
        <v>31</v>
      </c>
      <c r="BR37" s="221"/>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15">
      <c r="A38" s="224">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3"/>
      <c r="BP38" s="223"/>
      <c r="BQ38" s="220">
        <v>32</v>
      </c>
      <c r="BR38" s="221"/>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15">
      <c r="A39" s="224">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3"/>
      <c r="BP39" s="223"/>
      <c r="BQ39" s="220">
        <v>33</v>
      </c>
      <c r="BR39" s="221"/>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15">
      <c r="A40" s="220">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3"/>
      <c r="BP40" s="223"/>
      <c r="BQ40" s="220">
        <v>34</v>
      </c>
      <c r="BR40" s="221"/>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15">
      <c r="A41" s="220">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3"/>
      <c r="BP41" s="223"/>
      <c r="BQ41" s="220">
        <v>35</v>
      </c>
      <c r="BR41" s="221"/>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15">
      <c r="A42" s="220">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3"/>
      <c r="BP42" s="223"/>
      <c r="BQ42" s="220">
        <v>36</v>
      </c>
      <c r="BR42" s="221"/>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15">
      <c r="A43" s="220">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3"/>
      <c r="BP43" s="223"/>
      <c r="BQ43" s="220">
        <v>37</v>
      </c>
      <c r="BR43" s="221"/>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15">
      <c r="A44" s="220">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3"/>
      <c r="BP44" s="223"/>
      <c r="BQ44" s="220">
        <v>38</v>
      </c>
      <c r="BR44" s="221"/>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15">
      <c r="A45" s="220">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3"/>
      <c r="BP45" s="223"/>
      <c r="BQ45" s="220">
        <v>39</v>
      </c>
      <c r="BR45" s="221"/>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15">
      <c r="A46" s="220">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3"/>
      <c r="BP46" s="223"/>
      <c r="BQ46" s="220">
        <v>40</v>
      </c>
      <c r="BR46" s="221"/>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15">
      <c r="A47" s="220">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3"/>
      <c r="BP47" s="223"/>
      <c r="BQ47" s="220">
        <v>41</v>
      </c>
      <c r="BR47" s="221"/>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15">
      <c r="A48" s="220">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3"/>
      <c r="BP48" s="223"/>
      <c r="BQ48" s="220">
        <v>42</v>
      </c>
      <c r="BR48" s="221"/>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15">
      <c r="A49" s="220">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3"/>
      <c r="BP49" s="223"/>
      <c r="BQ49" s="220">
        <v>43</v>
      </c>
      <c r="BR49" s="221"/>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15">
      <c r="A50" s="220">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3"/>
      <c r="BP50" s="223"/>
      <c r="BQ50" s="220">
        <v>44</v>
      </c>
      <c r="BR50" s="221"/>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15">
      <c r="A51" s="220">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3"/>
      <c r="BP51" s="223"/>
      <c r="BQ51" s="220">
        <v>45</v>
      </c>
      <c r="BR51" s="221"/>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15">
      <c r="A52" s="220">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3"/>
      <c r="BP52" s="223"/>
      <c r="BQ52" s="220">
        <v>46</v>
      </c>
      <c r="BR52" s="221"/>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15">
      <c r="A53" s="220">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3"/>
      <c r="BP53" s="223"/>
      <c r="BQ53" s="220">
        <v>47</v>
      </c>
      <c r="BR53" s="221"/>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15">
      <c r="A54" s="220">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3"/>
      <c r="BP54" s="223"/>
      <c r="BQ54" s="220">
        <v>48</v>
      </c>
      <c r="BR54" s="221"/>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15">
      <c r="A55" s="220">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3"/>
      <c r="BP55" s="223"/>
      <c r="BQ55" s="220">
        <v>49</v>
      </c>
      <c r="BR55" s="221"/>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15">
      <c r="A56" s="220">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3"/>
      <c r="BP56" s="223"/>
      <c r="BQ56" s="220">
        <v>50</v>
      </c>
      <c r="BR56" s="221"/>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15">
      <c r="A57" s="220">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3"/>
      <c r="BP57" s="223"/>
      <c r="BQ57" s="220">
        <v>51</v>
      </c>
      <c r="BR57" s="221"/>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15">
      <c r="A58" s="220">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3"/>
      <c r="BP58" s="223"/>
      <c r="BQ58" s="220">
        <v>52</v>
      </c>
      <c r="BR58" s="221"/>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15">
      <c r="A59" s="220">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3"/>
      <c r="BP59" s="223"/>
      <c r="BQ59" s="220">
        <v>53</v>
      </c>
      <c r="BR59" s="221"/>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15">
      <c r="A60" s="220">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3"/>
      <c r="BP60" s="223"/>
      <c r="BQ60" s="220">
        <v>54</v>
      </c>
      <c r="BR60" s="221"/>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
      <c r="A61" s="220">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3"/>
      <c r="BP61" s="223"/>
      <c r="BQ61" s="220">
        <v>55</v>
      </c>
      <c r="BR61" s="221"/>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15">
      <c r="A62" s="220">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397</v>
      </c>
      <c r="BK62" s="1015"/>
      <c r="BL62" s="1015"/>
      <c r="BM62" s="1015"/>
      <c r="BN62" s="1016"/>
      <c r="BO62" s="223"/>
      <c r="BP62" s="223"/>
      <c r="BQ62" s="220">
        <v>56</v>
      </c>
      <c r="BR62" s="221"/>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
      <c r="A63" s="222" t="s">
        <v>378</v>
      </c>
      <c r="B63" s="924" t="s">
        <v>398</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1015</v>
      </c>
      <c r="AG63" s="946"/>
      <c r="AH63" s="946"/>
      <c r="AI63" s="946"/>
      <c r="AJ63" s="1009"/>
      <c r="AK63" s="1010"/>
      <c r="AL63" s="950"/>
      <c r="AM63" s="950"/>
      <c r="AN63" s="950"/>
      <c r="AO63" s="950"/>
      <c r="AP63" s="946">
        <v>2063</v>
      </c>
      <c r="AQ63" s="946"/>
      <c r="AR63" s="946"/>
      <c r="AS63" s="946"/>
      <c r="AT63" s="946"/>
      <c r="AU63" s="946">
        <v>1616</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3"/>
      <c r="BP63" s="223"/>
      <c r="BQ63" s="220">
        <v>57</v>
      </c>
      <c r="BR63" s="221"/>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15">
      <c r="A66" s="982" t="s">
        <v>400</v>
      </c>
      <c r="B66" s="983"/>
      <c r="C66" s="983"/>
      <c r="D66" s="983"/>
      <c r="E66" s="983"/>
      <c r="F66" s="983"/>
      <c r="G66" s="983"/>
      <c r="H66" s="983"/>
      <c r="I66" s="983"/>
      <c r="J66" s="983"/>
      <c r="K66" s="983"/>
      <c r="L66" s="983"/>
      <c r="M66" s="983"/>
      <c r="N66" s="983"/>
      <c r="O66" s="983"/>
      <c r="P66" s="984"/>
      <c r="Q66" s="988" t="s">
        <v>382</v>
      </c>
      <c r="R66" s="989"/>
      <c r="S66" s="989"/>
      <c r="T66" s="989"/>
      <c r="U66" s="990"/>
      <c r="V66" s="988" t="s">
        <v>383</v>
      </c>
      <c r="W66" s="989"/>
      <c r="X66" s="989"/>
      <c r="Y66" s="989"/>
      <c r="Z66" s="990"/>
      <c r="AA66" s="988" t="s">
        <v>384</v>
      </c>
      <c r="AB66" s="989"/>
      <c r="AC66" s="989"/>
      <c r="AD66" s="989"/>
      <c r="AE66" s="990"/>
      <c r="AF66" s="994" t="s">
        <v>385</v>
      </c>
      <c r="AG66" s="995"/>
      <c r="AH66" s="995"/>
      <c r="AI66" s="995"/>
      <c r="AJ66" s="996"/>
      <c r="AK66" s="988" t="s">
        <v>386</v>
      </c>
      <c r="AL66" s="983"/>
      <c r="AM66" s="983"/>
      <c r="AN66" s="983"/>
      <c r="AO66" s="984"/>
      <c r="AP66" s="988" t="s">
        <v>387</v>
      </c>
      <c r="AQ66" s="989"/>
      <c r="AR66" s="989"/>
      <c r="AS66" s="989"/>
      <c r="AT66" s="990"/>
      <c r="AU66" s="988" t="s">
        <v>401</v>
      </c>
      <c r="AV66" s="989"/>
      <c r="AW66" s="989"/>
      <c r="AX66" s="989"/>
      <c r="AY66" s="990"/>
      <c r="AZ66" s="988" t="s">
        <v>365</v>
      </c>
      <c r="BA66" s="989"/>
      <c r="BB66" s="989"/>
      <c r="BC66" s="989"/>
      <c r="BD66" s="1002"/>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15">
      <c r="A68" s="218">
        <v>1</v>
      </c>
      <c r="B68" s="972" t="s">
        <v>551</v>
      </c>
      <c r="C68" s="973"/>
      <c r="D68" s="973"/>
      <c r="E68" s="973"/>
      <c r="F68" s="973"/>
      <c r="G68" s="973"/>
      <c r="H68" s="973"/>
      <c r="I68" s="973"/>
      <c r="J68" s="973"/>
      <c r="K68" s="973"/>
      <c r="L68" s="973"/>
      <c r="M68" s="973"/>
      <c r="N68" s="973"/>
      <c r="O68" s="973"/>
      <c r="P68" s="974"/>
      <c r="Q68" s="975">
        <v>2</v>
      </c>
      <c r="R68" s="969"/>
      <c r="S68" s="969"/>
      <c r="T68" s="969"/>
      <c r="U68" s="969"/>
      <c r="V68" s="969">
        <v>1</v>
      </c>
      <c r="W68" s="969"/>
      <c r="X68" s="969"/>
      <c r="Y68" s="969"/>
      <c r="Z68" s="969"/>
      <c r="AA68" s="969">
        <v>1</v>
      </c>
      <c r="AB68" s="969"/>
      <c r="AC68" s="969"/>
      <c r="AD68" s="969"/>
      <c r="AE68" s="969"/>
      <c r="AF68" s="969">
        <v>1</v>
      </c>
      <c r="AG68" s="969"/>
      <c r="AH68" s="969"/>
      <c r="AI68" s="969"/>
      <c r="AJ68" s="969"/>
      <c r="AK68" s="969" t="s">
        <v>550</v>
      </c>
      <c r="AL68" s="969"/>
      <c r="AM68" s="969"/>
      <c r="AN68" s="969"/>
      <c r="AO68" s="969"/>
      <c r="AP68" s="969" t="s">
        <v>550</v>
      </c>
      <c r="AQ68" s="969"/>
      <c r="AR68" s="969"/>
      <c r="AS68" s="969"/>
      <c r="AT68" s="969"/>
      <c r="AU68" s="969" t="s">
        <v>550</v>
      </c>
      <c r="AV68" s="969"/>
      <c r="AW68" s="969"/>
      <c r="AX68" s="969"/>
      <c r="AY68" s="969"/>
      <c r="AZ68" s="970"/>
      <c r="BA68" s="970"/>
      <c r="BB68" s="970"/>
      <c r="BC68" s="970"/>
      <c r="BD68" s="971"/>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15">
      <c r="A69" s="220">
        <v>2</v>
      </c>
      <c r="B69" s="961" t="s">
        <v>552</v>
      </c>
      <c r="C69" s="962"/>
      <c r="D69" s="962"/>
      <c r="E69" s="962"/>
      <c r="F69" s="962"/>
      <c r="G69" s="962"/>
      <c r="H69" s="962"/>
      <c r="I69" s="962"/>
      <c r="J69" s="962"/>
      <c r="K69" s="962"/>
      <c r="L69" s="962"/>
      <c r="M69" s="962"/>
      <c r="N69" s="962"/>
      <c r="O69" s="962"/>
      <c r="P69" s="963"/>
      <c r="Q69" s="964">
        <v>4917</v>
      </c>
      <c r="R69" s="958"/>
      <c r="S69" s="958"/>
      <c r="T69" s="958"/>
      <c r="U69" s="958"/>
      <c r="V69" s="958">
        <v>4349</v>
      </c>
      <c r="W69" s="958"/>
      <c r="X69" s="958"/>
      <c r="Y69" s="958"/>
      <c r="Z69" s="958"/>
      <c r="AA69" s="958">
        <v>568</v>
      </c>
      <c r="AB69" s="958"/>
      <c r="AC69" s="958"/>
      <c r="AD69" s="958"/>
      <c r="AE69" s="958"/>
      <c r="AF69" s="958">
        <v>568</v>
      </c>
      <c r="AG69" s="958"/>
      <c r="AH69" s="958"/>
      <c r="AI69" s="958"/>
      <c r="AJ69" s="958"/>
      <c r="AK69" s="958">
        <v>11</v>
      </c>
      <c r="AL69" s="958"/>
      <c r="AM69" s="958"/>
      <c r="AN69" s="958"/>
      <c r="AO69" s="958"/>
      <c r="AP69" s="958" t="s">
        <v>550</v>
      </c>
      <c r="AQ69" s="958"/>
      <c r="AR69" s="958"/>
      <c r="AS69" s="958"/>
      <c r="AT69" s="958"/>
      <c r="AU69" s="958" t="s">
        <v>550</v>
      </c>
      <c r="AV69" s="958"/>
      <c r="AW69" s="958"/>
      <c r="AX69" s="958"/>
      <c r="AY69" s="958"/>
      <c r="AZ69" s="959"/>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15">
      <c r="A70" s="220">
        <v>3</v>
      </c>
      <c r="B70" s="961" t="s">
        <v>553</v>
      </c>
      <c r="C70" s="962"/>
      <c r="D70" s="962"/>
      <c r="E70" s="962"/>
      <c r="F70" s="962"/>
      <c r="G70" s="962"/>
      <c r="H70" s="962"/>
      <c r="I70" s="962"/>
      <c r="J70" s="962"/>
      <c r="K70" s="962"/>
      <c r="L70" s="962"/>
      <c r="M70" s="962"/>
      <c r="N70" s="962"/>
      <c r="O70" s="962"/>
      <c r="P70" s="963"/>
      <c r="Q70" s="964">
        <v>96</v>
      </c>
      <c r="R70" s="958"/>
      <c r="S70" s="958"/>
      <c r="T70" s="958"/>
      <c r="U70" s="958"/>
      <c r="V70" s="958">
        <v>63</v>
      </c>
      <c r="W70" s="958"/>
      <c r="X70" s="958"/>
      <c r="Y70" s="958"/>
      <c r="Z70" s="958"/>
      <c r="AA70" s="958">
        <v>33</v>
      </c>
      <c r="AB70" s="958"/>
      <c r="AC70" s="958"/>
      <c r="AD70" s="958"/>
      <c r="AE70" s="958"/>
      <c r="AF70" s="958">
        <v>33</v>
      </c>
      <c r="AG70" s="958"/>
      <c r="AH70" s="958"/>
      <c r="AI70" s="958"/>
      <c r="AJ70" s="958"/>
      <c r="AK70" s="958" t="s">
        <v>550</v>
      </c>
      <c r="AL70" s="958"/>
      <c r="AM70" s="958"/>
      <c r="AN70" s="958"/>
      <c r="AO70" s="958"/>
      <c r="AP70" s="958" t="s">
        <v>550</v>
      </c>
      <c r="AQ70" s="958"/>
      <c r="AR70" s="958"/>
      <c r="AS70" s="958"/>
      <c r="AT70" s="958"/>
      <c r="AU70" s="958" t="s">
        <v>550</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15">
      <c r="A71" s="220">
        <v>4</v>
      </c>
      <c r="B71" s="961" t="s">
        <v>554</v>
      </c>
      <c r="C71" s="962"/>
      <c r="D71" s="962"/>
      <c r="E71" s="962"/>
      <c r="F71" s="962"/>
      <c r="G71" s="962"/>
      <c r="H71" s="962"/>
      <c r="I71" s="962"/>
      <c r="J71" s="962"/>
      <c r="K71" s="962"/>
      <c r="L71" s="962"/>
      <c r="M71" s="962"/>
      <c r="N71" s="962"/>
      <c r="O71" s="962"/>
      <c r="P71" s="963"/>
      <c r="Q71" s="964">
        <v>171</v>
      </c>
      <c r="R71" s="958"/>
      <c r="S71" s="958"/>
      <c r="T71" s="958"/>
      <c r="U71" s="958"/>
      <c r="V71" s="958">
        <v>157</v>
      </c>
      <c r="W71" s="958"/>
      <c r="X71" s="958"/>
      <c r="Y71" s="958"/>
      <c r="Z71" s="958"/>
      <c r="AA71" s="958">
        <v>14</v>
      </c>
      <c r="AB71" s="958"/>
      <c r="AC71" s="958"/>
      <c r="AD71" s="958"/>
      <c r="AE71" s="958"/>
      <c r="AF71" s="958">
        <v>14</v>
      </c>
      <c r="AG71" s="958"/>
      <c r="AH71" s="958"/>
      <c r="AI71" s="958"/>
      <c r="AJ71" s="958"/>
      <c r="AK71" s="958" t="s">
        <v>550</v>
      </c>
      <c r="AL71" s="958"/>
      <c r="AM71" s="958"/>
      <c r="AN71" s="958"/>
      <c r="AO71" s="958"/>
      <c r="AP71" s="958" t="s">
        <v>550</v>
      </c>
      <c r="AQ71" s="958"/>
      <c r="AR71" s="958"/>
      <c r="AS71" s="958"/>
      <c r="AT71" s="958"/>
      <c r="AU71" s="958" t="s">
        <v>550</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15">
      <c r="A72" s="220">
        <v>5</v>
      </c>
      <c r="B72" s="961" t="s">
        <v>555</v>
      </c>
      <c r="C72" s="962"/>
      <c r="D72" s="962"/>
      <c r="E72" s="962"/>
      <c r="F72" s="962"/>
      <c r="G72" s="962"/>
      <c r="H72" s="962"/>
      <c r="I72" s="962"/>
      <c r="J72" s="962"/>
      <c r="K72" s="962"/>
      <c r="L72" s="962"/>
      <c r="M72" s="962"/>
      <c r="N72" s="962"/>
      <c r="O72" s="962"/>
      <c r="P72" s="963"/>
      <c r="Q72" s="964">
        <v>783</v>
      </c>
      <c r="R72" s="958"/>
      <c r="S72" s="958"/>
      <c r="T72" s="958"/>
      <c r="U72" s="958"/>
      <c r="V72" s="958">
        <v>674</v>
      </c>
      <c r="W72" s="958"/>
      <c r="X72" s="958"/>
      <c r="Y72" s="958"/>
      <c r="Z72" s="958"/>
      <c r="AA72" s="958">
        <v>109</v>
      </c>
      <c r="AB72" s="958"/>
      <c r="AC72" s="958"/>
      <c r="AD72" s="958"/>
      <c r="AE72" s="958"/>
      <c r="AF72" s="958">
        <v>109</v>
      </c>
      <c r="AG72" s="958"/>
      <c r="AH72" s="958"/>
      <c r="AI72" s="958"/>
      <c r="AJ72" s="958"/>
      <c r="AK72" s="958">
        <v>19</v>
      </c>
      <c r="AL72" s="958"/>
      <c r="AM72" s="958"/>
      <c r="AN72" s="958"/>
      <c r="AO72" s="958"/>
      <c r="AP72" s="958" t="s">
        <v>550</v>
      </c>
      <c r="AQ72" s="958"/>
      <c r="AR72" s="958"/>
      <c r="AS72" s="958"/>
      <c r="AT72" s="958"/>
      <c r="AU72" s="958" t="s">
        <v>550</v>
      </c>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15">
      <c r="A73" s="220">
        <v>6</v>
      </c>
      <c r="B73" s="961" t="s">
        <v>556</v>
      </c>
      <c r="C73" s="962"/>
      <c r="D73" s="962"/>
      <c r="E73" s="962"/>
      <c r="F73" s="962"/>
      <c r="G73" s="962"/>
      <c r="H73" s="962"/>
      <c r="I73" s="962"/>
      <c r="J73" s="962"/>
      <c r="K73" s="962"/>
      <c r="L73" s="962"/>
      <c r="M73" s="962"/>
      <c r="N73" s="962"/>
      <c r="O73" s="962"/>
      <c r="P73" s="963"/>
      <c r="Q73" s="964">
        <v>772</v>
      </c>
      <c r="R73" s="958"/>
      <c r="S73" s="958"/>
      <c r="T73" s="958"/>
      <c r="U73" s="958"/>
      <c r="V73" s="958">
        <v>715</v>
      </c>
      <c r="W73" s="958"/>
      <c r="X73" s="958"/>
      <c r="Y73" s="958"/>
      <c r="Z73" s="958"/>
      <c r="AA73" s="958">
        <v>57</v>
      </c>
      <c r="AB73" s="958"/>
      <c r="AC73" s="958"/>
      <c r="AD73" s="958"/>
      <c r="AE73" s="958"/>
      <c r="AF73" s="958">
        <v>57</v>
      </c>
      <c r="AG73" s="958"/>
      <c r="AH73" s="958"/>
      <c r="AI73" s="958"/>
      <c r="AJ73" s="958"/>
      <c r="AK73" s="958" t="s">
        <v>550</v>
      </c>
      <c r="AL73" s="958"/>
      <c r="AM73" s="958"/>
      <c r="AN73" s="958"/>
      <c r="AO73" s="958"/>
      <c r="AP73" s="958" t="s">
        <v>550</v>
      </c>
      <c r="AQ73" s="958"/>
      <c r="AR73" s="958"/>
      <c r="AS73" s="958"/>
      <c r="AT73" s="958"/>
      <c r="AU73" s="958" t="s">
        <v>550</v>
      </c>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15">
      <c r="A74" s="220">
        <v>7</v>
      </c>
      <c r="B74" s="961" t="s">
        <v>557</v>
      </c>
      <c r="C74" s="962"/>
      <c r="D74" s="962"/>
      <c r="E74" s="962"/>
      <c r="F74" s="962"/>
      <c r="G74" s="962"/>
      <c r="H74" s="962"/>
      <c r="I74" s="962"/>
      <c r="J74" s="962"/>
      <c r="K74" s="962"/>
      <c r="L74" s="962"/>
      <c r="M74" s="962"/>
      <c r="N74" s="962"/>
      <c r="O74" s="962"/>
      <c r="P74" s="963"/>
      <c r="Q74" s="964">
        <v>75</v>
      </c>
      <c r="R74" s="958"/>
      <c r="S74" s="958"/>
      <c r="T74" s="958"/>
      <c r="U74" s="958"/>
      <c r="V74" s="958">
        <v>68</v>
      </c>
      <c r="W74" s="958"/>
      <c r="X74" s="958"/>
      <c r="Y74" s="958"/>
      <c r="Z74" s="958"/>
      <c r="AA74" s="958">
        <v>7</v>
      </c>
      <c r="AB74" s="958"/>
      <c r="AC74" s="958"/>
      <c r="AD74" s="958"/>
      <c r="AE74" s="958"/>
      <c r="AF74" s="958">
        <v>7</v>
      </c>
      <c r="AG74" s="958"/>
      <c r="AH74" s="958"/>
      <c r="AI74" s="958"/>
      <c r="AJ74" s="958"/>
      <c r="AK74" s="958">
        <v>17</v>
      </c>
      <c r="AL74" s="958"/>
      <c r="AM74" s="958"/>
      <c r="AN74" s="958"/>
      <c r="AO74" s="958"/>
      <c r="AP74" s="958" t="s">
        <v>550</v>
      </c>
      <c r="AQ74" s="958"/>
      <c r="AR74" s="958"/>
      <c r="AS74" s="958"/>
      <c r="AT74" s="958"/>
      <c r="AU74" s="958" t="s">
        <v>550</v>
      </c>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15">
      <c r="A75" s="220">
        <v>8</v>
      </c>
      <c r="B75" s="961" t="s">
        <v>558</v>
      </c>
      <c r="C75" s="962"/>
      <c r="D75" s="962"/>
      <c r="E75" s="962"/>
      <c r="F75" s="962"/>
      <c r="G75" s="962"/>
      <c r="H75" s="962"/>
      <c r="I75" s="962"/>
      <c r="J75" s="962"/>
      <c r="K75" s="962"/>
      <c r="L75" s="962"/>
      <c r="M75" s="962"/>
      <c r="N75" s="962"/>
      <c r="O75" s="962"/>
      <c r="P75" s="963"/>
      <c r="Q75" s="965">
        <v>143031</v>
      </c>
      <c r="R75" s="966"/>
      <c r="S75" s="966"/>
      <c r="T75" s="966"/>
      <c r="U75" s="967"/>
      <c r="V75" s="968">
        <v>140009</v>
      </c>
      <c r="W75" s="966"/>
      <c r="X75" s="966"/>
      <c r="Y75" s="966"/>
      <c r="Z75" s="967"/>
      <c r="AA75" s="968">
        <v>3022</v>
      </c>
      <c r="AB75" s="966"/>
      <c r="AC75" s="966"/>
      <c r="AD75" s="966"/>
      <c r="AE75" s="967"/>
      <c r="AF75" s="968">
        <v>3022</v>
      </c>
      <c r="AG75" s="966"/>
      <c r="AH75" s="966"/>
      <c r="AI75" s="966"/>
      <c r="AJ75" s="967"/>
      <c r="AK75" s="968" t="s">
        <v>550</v>
      </c>
      <c r="AL75" s="966"/>
      <c r="AM75" s="966"/>
      <c r="AN75" s="966"/>
      <c r="AO75" s="967"/>
      <c r="AP75" s="968" t="s">
        <v>550</v>
      </c>
      <c r="AQ75" s="966"/>
      <c r="AR75" s="966"/>
      <c r="AS75" s="966"/>
      <c r="AT75" s="967"/>
      <c r="AU75" s="968" t="s">
        <v>550</v>
      </c>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15">
      <c r="A76" s="220">
        <v>9</v>
      </c>
      <c r="B76" s="961" t="s">
        <v>559</v>
      </c>
      <c r="C76" s="962"/>
      <c r="D76" s="962"/>
      <c r="E76" s="962"/>
      <c r="F76" s="962"/>
      <c r="G76" s="962"/>
      <c r="H76" s="962"/>
      <c r="I76" s="962"/>
      <c r="J76" s="962"/>
      <c r="K76" s="962"/>
      <c r="L76" s="962"/>
      <c r="M76" s="962"/>
      <c r="N76" s="962"/>
      <c r="O76" s="962"/>
      <c r="P76" s="963"/>
      <c r="Q76" s="965">
        <v>216</v>
      </c>
      <c r="R76" s="966"/>
      <c r="S76" s="966"/>
      <c r="T76" s="966"/>
      <c r="U76" s="967"/>
      <c r="V76" s="968">
        <v>205</v>
      </c>
      <c r="W76" s="966"/>
      <c r="X76" s="966"/>
      <c r="Y76" s="966"/>
      <c r="Z76" s="967"/>
      <c r="AA76" s="968">
        <v>11</v>
      </c>
      <c r="AB76" s="966"/>
      <c r="AC76" s="966"/>
      <c r="AD76" s="966"/>
      <c r="AE76" s="967"/>
      <c r="AF76" s="968">
        <v>11</v>
      </c>
      <c r="AG76" s="966"/>
      <c r="AH76" s="966"/>
      <c r="AI76" s="966"/>
      <c r="AJ76" s="967"/>
      <c r="AK76" s="968" t="s">
        <v>550</v>
      </c>
      <c r="AL76" s="966"/>
      <c r="AM76" s="966"/>
      <c r="AN76" s="966"/>
      <c r="AO76" s="967"/>
      <c r="AP76" s="968" t="s">
        <v>550</v>
      </c>
      <c r="AQ76" s="966"/>
      <c r="AR76" s="966"/>
      <c r="AS76" s="966"/>
      <c r="AT76" s="967"/>
      <c r="AU76" s="968" t="s">
        <v>550</v>
      </c>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15">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15">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15">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15">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15">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15">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15">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15">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15">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15">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15">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
      <c r="A88" s="222" t="s">
        <v>378</v>
      </c>
      <c r="B88" s="924" t="s">
        <v>402</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3822</v>
      </c>
      <c r="AG88" s="946"/>
      <c r="AH88" s="946"/>
      <c r="AI88" s="946"/>
      <c r="AJ88" s="946"/>
      <c r="AK88" s="950"/>
      <c r="AL88" s="950"/>
      <c r="AM88" s="950"/>
      <c r="AN88" s="950"/>
      <c r="AO88" s="950"/>
      <c r="AP88" s="946" t="s">
        <v>565</v>
      </c>
      <c r="AQ88" s="946"/>
      <c r="AR88" s="946"/>
      <c r="AS88" s="946"/>
      <c r="AT88" s="946"/>
      <c r="AU88" s="946" t="s">
        <v>565</v>
      </c>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924" t="s">
        <v>403</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105</v>
      </c>
      <c r="CS102" s="940"/>
      <c r="CT102" s="940"/>
      <c r="CU102" s="940"/>
      <c r="CV102" s="941"/>
      <c r="CW102" s="939">
        <v>152</v>
      </c>
      <c r="CX102" s="940"/>
      <c r="CY102" s="940"/>
      <c r="CZ102" s="940"/>
      <c r="DA102" s="941"/>
      <c r="DB102" s="939" t="s">
        <v>565</v>
      </c>
      <c r="DC102" s="940"/>
      <c r="DD102" s="940"/>
      <c r="DE102" s="940"/>
      <c r="DF102" s="941"/>
      <c r="DG102" s="939" t="s">
        <v>565</v>
      </c>
      <c r="DH102" s="940"/>
      <c r="DI102" s="940"/>
      <c r="DJ102" s="940"/>
      <c r="DK102" s="941"/>
      <c r="DL102" s="939" t="s">
        <v>565</v>
      </c>
      <c r="DM102" s="940"/>
      <c r="DN102" s="940"/>
      <c r="DO102" s="940"/>
      <c r="DP102" s="941"/>
      <c r="DQ102" s="939" t="s">
        <v>565</v>
      </c>
      <c r="DR102" s="940"/>
      <c r="DS102" s="940"/>
      <c r="DT102" s="940"/>
      <c r="DU102" s="941"/>
      <c r="DV102" s="924"/>
      <c r="DW102" s="925"/>
      <c r="DX102" s="925"/>
      <c r="DY102" s="925"/>
      <c r="DZ102" s="926"/>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404</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405</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29" t="s">
        <v>408</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409</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15">
      <c r="A109" s="882" t="s">
        <v>410</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411</v>
      </c>
      <c r="AB109" s="883"/>
      <c r="AC109" s="883"/>
      <c r="AD109" s="883"/>
      <c r="AE109" s="884"/>
      <c r="AF109" s="885" t="s">
        <v>412</v>
      </c>
      <c r="AG109" s="883"/>
      <c r="AH109" s="883"/>
      <c r="AI109" s="883"/>
      <c r="AJ109" s="884"/>
      <c r="AK109" s="885" t="s">
        <v>295</v>
      </c>
      <c r="AL109" s="883"/>
      <c r="AM109" s="883"/>
      <c r="AN109" s="883"/>
      <c r="AO109" s="884"/>
      <c r="AP109" s="885" t="s">
        <v>413</v>
      </c>
      <c r="AQ109" s="883"/>
      <c r="AR109" s="883"/>
      <c r="AS109" s="883"/>
      <c r="AT109" s="916"/>
      <c r="AU109" s="882" t="s">
        <v>410</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411</v>
      </c>
      <c r="BR109" s="883"/>
      <c r="BS109" s="883"/>
      <c r="BT109" s="883"/>
      <c r="BU109" s="884"/>
      <c r="BV109" s="885" t="s">
        <v>412</v>
      </c>
      <c r="BW109" s="883"/>
      <c r="BX109" s="883"/>
      <c r="BY109" s="883"/>
      <c r="BZ109" s="884"/>
      <c r="CA109" s="885" t="s">
        <v>295</v>
      </c>
      <c r="CB109" s="883"/>
      <c r="CC109" s="883"/>
      <c r="CD109" s="883"/>
      <c r="CE109" s="884"/>
      <c r="CF109" s="923" t="s">
        <v>413</v>
      </c>
      <c r="CG109" s="923"/>
      <c r="CH109" s="923"/>
      <c r="CI109" s="923"/>
      <c r="CJ109" s="923"/>
      <c r="CK109" s="885" t="s">
        <v>414</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411</v>
      </c>
      <c r="DH109" s="883"/>
      <c r="DI109" s="883"/>
      <c r="DJ109" s="883"/>
      <c r="DK109" s="884"/>
      <c r="DL109" s="885" t="s">
        <v>412</v>
      </c>
      <c r="DM109" s="883"/>
      <c r="DN109" s="883"/>
      <c r="DO109" s="883"/>
      <c r="DP109" s="884"/>
      <c r="DQ109" s="885" t="s">
        <v>295</v>
      </c>
      <c r="DR109" s="883"/>
      <c r="DS109" s="883"/>
      <c r="DT109" s="883"/>
      <c r="DU109" s="884"/>
      <c r="DV109" s="885" t="s">
        <v>413</v>
      </c>
      <c r="DW109" s="883"/>
      <c r="DX109" s="883"/>
      <c r="DY109" s="883"/>
      <c r="DZ109" s="916"/>
    </row>
    <row r="110" spans="1:131" s="212" customFormat="1" ht="26.25" customHeight="1" x14ac:dyDescent="0.15">
      <c r="A110" s="794" t="s">
        <v>415</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746004</v>
      </c>
      <c r="AB110" s="876"/>
      <c r="AC110" s="876"/>
      <c r="AD110" s="876"/>
      <c r="AE110" s="877"/>
      <c r="AF110" s="878">
        <v>706415</v>
      </c>
      <c r="AG110" s="876"/>
      <c r="AH110" s="876"/>
      <c r="AI110" s="876"/>
      <c r="AJ110" s="877"/>
      <c r="AK110" s="878">
        <v>708889</v>
      </c>
      <c r="AL110" s="876"/>
      <c r="AM110" s="876"/>
      <c r="AN110" s="876"/>
      <c r="AO110" s="877"/>
      <c r="AP110" s="879">
        <v>16.899999999999999</v>
      </c>
      <c r="AQ110" s="880"/>
      <c r="AR110" s="880"/>
      <c r="AS110" s="880"/>
      <c r="AT110" s="881"/>
      <c r="AU110" s="917" t="s">
        <v>69</v>
      </c>
      <c r="AV110" s="918"/>
      <c r="AW110" s="918"/>
      <c r="AX110" s="918"/>
      <c r="AY110" s="918"/>
      <c r="AZ110" s="847" t="s">
        <v>416</v>
      </c>
      <c r="BA110" s="795"/>
      <c r="BB110" s="795"/>
      <c r="BC110" s="795"/>
      <c r="BD110" s="795"/>
      <c r="BE110" s="795"/>
      <c r="BF110" s="795"/>
      <c r="BG110" s="795"/>
      <c r="BH110" s="795"/>
      <c r="BI110" s="795"/>
      <c r="BJ110" s="795"/>
      <c r="BK110" s="795"/>
      <c r="BL110" s="795"/>
      <c r="BM110" s="795"/>
      <c r="BN110" s="795"/>
      <c r="BO110" s="795"/>
      <c r="BP110" s="796"/>
      <c r="BQ110" s="848">
        <v>6123494</v>
      </c>
      <c r="BR110" s="829"/>
      <c r="BS110" s="829"/>
      <c r="BT110" s="829"/>
      <c r="BU110" s="829"/>
      <c r="BV110" s="829">
        <v>5894735</v>
      </c>
      <c r="BW110" s="829"/>
      <c r="BX110" s="829"/>
      <c r="BY110" s="829"/>
      <c r="BZ110" s="829"/>
      <c r="CA110" s="829">
        <v>6898773</v>
      </c>
      <c r="CB110" s="829"/>
      <c r="CC110" s="829"/>
      <c r="CD110" s="829"/>
      <c r="CE110" s="829"/>
      <c r="CF110" s="853">
        <v>164.3</v>
      </c>
      <c r="CG110" s="854"/>
      <c r="CH110" s="854"/>
      <c r="CI110" s="854"/>
      <c r="CJ110" s="854"/>
      <c r="CK110" s="913" t="s">
        <v>417</v>
      </c>
      <c r="CL110" s="806"/>
      <c r="CM110" s="847" t="s">
        <v>418</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15">
      <c r="A111" s="761" t="s">
        <v>419</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420</v>
      </c>
      <c r="BA111" s="739"/>
      <c r="BB111" s="739"/>
      <c r="BC111" s="739"/>
      <c r="BD111" s="739"/>
      <c r="BE111" s="739"/>
      <c r="BF111" s="739"/>
      <c r="BG111" s="739"/>
      <c r="BH111" s="739"/>
      <c r="BI111" s="739"/>
      <c r="BJ111" s="739"/>
      <c r="BK111" s="739"/>
      <c r="BL111" s="739"/>
      <c r="BM111" s="739"/>
      <c r="BN111" s="739"/>
      <c r="BO111" s="739"/>
      <c r="BP111" s="740"/>
      <c r="BQ111" s="803">
        <v>29972</v>
      </c>
      <c r="BR111" s="804"/>
      <c r="BS111" s="804"/>
      <c r="BT111" s="804"/>
      <c r="BU111" s="804"/>
      <c r="BV111" s="804">
        <v>22533</v>
      </c>
      <c r="BW111" s="804"/>
      <c r="BX111" s="804"/>
      <c r="BY111" s="804"/>
      <c r="BZ111" s="804"/>
      <c r="CA111" s="804">
        <v>15055</v>
      </c>
      <c r="CB111" s="804"/>
      <c r="CC111" s="804"/>
      <c r="CD111" s="804"/>
      <c r="CE111" s="804"/>
      <c r="CF111" s="862">
        <v>0.4</v>
      </c>
      <c r="CG111" s="863"/>
      <c r="CH111" s="863"/>
      <c r="CI111" s="863"/>
      <c r="CJ111" s="863"/>
      <c r="CK111" s="914"/>
      <c r="CL111" s="808"/>
      <c r="CM111" s="802" t="s">
        <v>421</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15">
      <c r="A112" s="899" t="s">
        <v>422</v>
      </c>
      <c r="B112" s="900"/>
      <c r="C112" s="739" t="s">
        <v>423</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424</v>
      </c>
      <c r="BA112" s="739"/>
      <c r="BB112" s="739"/>
      <c r="BC112" s="739"/>
      <c r="BD112" s="739"/>
      <c r="BE112" s="739"/>
      <c r="BF112" s="739"/>
      <c r="BG112" s="739"/>
      <c r="BH112" s="739"/>
      <c r="BI112" s="739"/>
      <c r="BJ112" s="739"/>
      <c r="BK112" s="739"/>
      <c r="BL112" s="739"/>
      <c r="BM112" s="739"/>
      <c r="BN112" s="739"/>
      <c r="BO112" s="739"/>
      <c r="BP112" s="740"/>
      <c r="BQ112" s="803">
        <v>1778179</v>
      </c>
      <c r="BR112" s="804"/>
      <c r="BS112" s="804"/>
      <c r="BT112" s="804"/>
      <c r="BU112" s="804"/>
      <c r="BV112" s="804">
        <v>1728545</v>
      </c>
      <c r="BW112" s="804"/>
      <c r="BX112" s="804"/>
      <c r="BY112" s="804"/>
      <c r="BZ112" s="804"/>
      <c r="CA112" s="804">
        <v>1615943</v>
      </c>
      <c r="CB112" s="804"/>
      <c r="CC112" s="804"/>
      <c r="CD112" s="804"/>
      <c r="CE112" s="804"/>
      <c r="CF112" s="862">
        <v>38.5</v>
      </c>
      <c r="CG112" s="863"/>
      <c r="CH112" s="863"/>
      <c r="CI112" s="863"/>
      <c r="CJ112" s="863"/>
      <c r="CK112" s="914"/>
      <c r="CL112" s="808"/>
      <c r="CM112" s="802" t="s">
        <v>425</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15">
      <c r="A113" s="901"/>
      <c r="B113" s="902"/>
      <c r="C113" s="739" t="s">
        <v>426</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195579</v>
      </c>
      <c r="AB113" s="906"/>
      <c r="AC113" s="906"/>
      <c r="AD113" s="906"/>
      <c r="AE113" s="907"/>
      <c r="AF113" s="908">
        <v>189404</v>
      </c>
      <c r="AG113" s="906"/>
      <c r="AH113" s="906"/>
      <c r="AI113" s="906"/>
      <c r="AJ113" s="907"/>
      <c r="AK113" s="908">
        <v>184035</v>
      </c>
      <c r="AL113" s="906"/>
      <c r="AM113" s="906"/>
      <c r="AN113" s="906"/>
      <c r="AO113" s="907"/>
      <c r="AP113" s="909">
        <v>4.4000000000000004</v>
      </c>
      <c r="AQ113" s="910"/>
      <c r="AR113" s="910"/>
      <c r="AS113" s="910"/>
      <c r="AT113" s="911"/>
      <c r="AU113" s="919"/>
      <c r="AV113" s="920"/>
      <c r="AW113" s="920"/>
      <c r="AX113" s="920"/>
      <c r="AY113" s="920"/>
      <c r="AZ113" s="802" t="s">
        <v>427</v>
      </c>
      <c r="BA113" s="739"/>
      <c r="BB113" s="739"/>
      <c r="BC113" s="739"/>
      <c r="BD113" s="739"/>
      <c r="BE113" s="739"/>
      <c r="BF113" s="739"/>
      <c r="BG113" s="739"/>
      <c r="BH113" s="739"/>
      <c r="BI113" s="739"/>
      <c r="BJ113" s="739"/>
      <c r="BK113" s="739"/>
      <c r="BL113" s="739"/>
      <c r="BM113" s="739"/>
      <c r="BN113" s="739"/>
      <c r="BO113" s="739"/>
      <c r="BP113" s="740"/>
      <c r="BQ113" s="803" t="s">
        <v>122</v>
      </c>
      <c r="BR113" s="804"/>
      <c r="BS113" s="804"/>
      <c r="BT113" s="804"/>
      <c r="BU113" s="804"/>
      <c r="BV113" s="804" t="s">
        <v>122</v>
      </c>
      <c r="BW113" s="804"/>
      <c r="BX113" s="804"/>
      <c r="BY113" s="804"/>
      <c r="BZ113" s="804"/>
      <c r="CA113" s="804" t="s">
        <v>122</v>
      </c>
      <c r="CB113" s="804"/>
      <c r="CC113" s="804"/>
      <c r="CD113" s="804"/>
      <c r="CE113" s="804"/>
      <c r="CF113" s="862" t="s">
        <v>122</v>
      </c>
      <c r="CG113" s="863"/>
      <c r="CH113" s="863"/>
      <c r="CI113" s="863"/>
      <c r="CJ113" s="863"/>
      <c r="CK113" s="914"/>
      <c r="CL113" s="808"/>
      <c r="CM113" s="802" t="s">
        <v>428</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15">
      <c r="A114" s="901"/>
      <c r="B114" s="902"/>
      <c r="C114" s="739" t="s">
        <v>429</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t="s">
        <v>122</v>
      </c>
      <c r="AB114" s="767"/>
      <c r="AC114" s="767"/>
      <c r="AD114" s="767"/>
      <c r="AE114" s="768"/>
      <c r="AF114" s="769" t="s">
        <v>122</v>
      </c>
      <c r="AG114" s="767"/>
      <c r="AH114" s="767"/>
      <c r="AI114" s="767"/>
      <c r="AJ114" s="768"/>
      <c r="AK114" s="769" t="s">
        <v>122</v>
      </c>
      <c r="AL114" s="767"/>
      <c r="AM114" s="767"/>
      <c r="AN114" s="767"/>
      <c r="AO114" s="768"/>
      <c r="AP114" s="811" t="s">
        <v>122</v>
      </c>
      <c r="AQ114" s="812"/>
      <c r="AR114" s="812"/>
      <c r="AS114" s="812"/>
      <c r="AT114" s="813"/>
      <c r="AU114" s="919"/>
      <c r="AV114" s="920"/>
      <c r="AW114" s="920"/>
      <c r="AX114" s="920"/>
      <c r="AY114" s="920"/>
      <c r="AZ114" s="802" t="s">
        <v>430</v>
      </c>
      <c r="BA114" s="739"/>
      <c r="BB114" s="739"/>
      <c r="BC114" s="739"/>
      <c r="BD114" s="739"/>
      <c r="BE114" s="739"/>
      <c r="BF114" s="739"/>
      <c r="BG114" s="739"/>
      <c r="BH114" s="739"/>
      <c r="BI114" s="739"/>
      <c r="BJ114" s="739"/>
      <c r="BK114" s="739"/>
      <c r="BL114" s="739"/>
      <c r="BM114" s="739"/>
      <c r="BN114" s="739"/>
      <c r="BO114" s="739"/>
      <c r="BP114" s="740"/>
      <c r="BQ114" s="803">
        <v>1047828</v>
      </c>
      <c r="BR114" s="804"/>
      <c r="BS114" s="804"/>
      <c r="BT114" s="804"/>
      <c r="BU114" s="804"/>
      <c r="BV114" s="804">
        <v>985605</v>
      </c>
      <c r="BW114" s="804"/>
      <c r="BX114" s="804"/>
      <c r="BY114" s="804"/>
      <c r="BZ114" s="804"/>
      <c r="CA114" s="804">
        <v>998448</v>
      </c>
      <c r="CB114" s="804"/>
      <c r="CC114" s="804"/>
      <c r="CD114" s="804"/>
      <c r="CE114" s="804"/>
      <c r="CF114" s="862">
        <v>23.8</v>
      </c>
      <c r="CG114" s="863"/>
      <c r="CH114" s="863"/>
      <c r="CI114" s="863"/>
      <c r="CJ114" s="863"/>
      <c r="CK114" s="914"/>
      <c r="CL114" s="808"/>
      <c r="CM114" s="802" t="s">
        <v>431</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15">
      <c r="A115" s="901"/>
      <c r="B115" s="902"/>
      <c r="C115" s="739" t="s">
        <v>432</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t="s">
        <v>122</v>
      </c>
      <c r="AB115" s="906"/>
      <c r="AC115" s="906"/>
      <c r="AD115" s="906"/>
      <c r="AE115" s="907"/>
      <c r="AF115" s="908" t="s">
        <v>122</v>
      </c>
      <c r="AG115" s="906"/>
      <c r="AH115" s="906"/>
      <c r="AI115" s="906"/>
      <c r="AJ115" s="907"/>
      <c r="AK115" s="908" t="s">
        <v>122</v>
      </c>
      <c r="AL115" s="906"/>
      <c r="AM115" s="906"/>
      <c r="AN115" s="906"/>
      <c r="AO115" s="907"/>
      <c r="AP115" s="909" t="s">
        <v>122</v>
      </c>
      <c r="AQ115" s="910"/>
      <c r="AR115" s="910"/>
      <c r="AS115" s="910"/>
      <c r="AT115" s="911"/>
      <c r="AU115" s="919"/>
      <c r="AV115" s="920"/>
      <c r="AW115" s="920"/>
      <c r="AX115" s="920"/>
      <c r="AY115" s="920"/>
      <c r="AZ115" s="802" t="s">
        <v>433</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434</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15">
      <c r="A116" s="903"/>
      <c r="B116" s="904"/>
      <c r="C116" s="826" t="s">
        <v>435</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436</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437</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15">
      <c r="A117" s="882" t="s">
        <v>178</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438</v>
      </c>
      <c r="Z117" s="884"/>
      <c r="AA117" s="889">
        <v>941583</v>
      </c>
      <c r="AB117" s="890"/>
      <c r="AC117" s="890"/>
      <c r="AD117" s="890"/>
      <c r="AE117" s="891"/>
      <c r="AF117" s="892">
        <v>895819</v>
      </c>
      <c r="AG117" s="890"/>
      <c r="AH117" s="890"/>
      <c r="AI117" s="890"/>
      <c r="AJ117" s="891"/>
      <c r="AK117" s="892">
        <v>892924</v>
      </c>
      <c r="AL117" s="890"/>
      <c r="AM117" s="890"/>
      <c r="AN117" s="890"/>
      <c r="AO117" s="891"/>
      <c r="AP117" s="893"/>
      <c r="AQ117" s="894"/>
      <c r="AR117" s="894"/>
      <c r="AS117" s="894"/>
      <c r="AT117" s="895"/>
      <c r="AU117" s="919"/>
      <c r="AV117" s="920"/>
      <c r="AW117" s="920"/>
      <c r="AX117" s="920"/>
      <c r="AY117" s="920"/>
      <c r="AZ117" s="850" t="s">
        <v>439</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440</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15">
      <c r="A118" s="882" t="s">
        <v>414</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411</v>
      </c>
      <c r="AB118" s="883"/>
      <c r="AC118" s="883"/>
      <c r="AD118" s="883"/>
      <c r="AE118" s="884"/>
      <c r="AF118" s="885" t="s">
        <v>412</v>
      </c>
      <c r="AG118" s="883"/>
      <c r="AH118" s="883"/>
      <c r="AI118" s="883"/>
      <c r="AJ118" s="884"/>
      <c r="AK118" s="885" t="s">
        <v>295</v>
      </c>
      <c r="AL118" s="883"/>
      <c r="AM118" s="883"/>
      <c r="AN118" s="883"/>
      <c r="AO118" s="884"/>
      <c r="AP118" s="886" t="s">
        <v>413</v>
      </c>
      <c r="AQ118" s="887"/>
      <c r="AR118" s="887"/>
      <c r="AS118" s="887"/>
      <c r="AT118" s="888"/>
      <c r="AU118" s="919"/>
      <c r="AV118" s="920"/>
      <c r="AW118" s="920"/>
      <c r="AX118" s="920"/>
      <c r="AY118" s="920"/>
      <c r="AZ118" s="825" t="s">
        <v>441</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442</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15">
      <c r="A119" s="805" t="s">
        <v>417</v>
      </c>
      <c r="B119" s="806"/>
      <c r="C119" s="847" t="s">
        <v>418</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3" t="s">
        <v>178</v>
      </c>
      <c r="BA119" s="233"/>
      <c r="BB119" s="233"/>
      <c r="BC119" s="233"/>
      <c r="BD119" s="233"/>
      <c r="BE119" s="233"/>
      <c r="BF119" s="233"/>
      <c r="BG119" s="233"/>
      <c r="BH119" s="233"/>
      <c r="BI119" s="233"/>
      <c r="BJ119" s="233"/>
      <c r="BK119" s="233"/>
      <c r="BL119" s="233"/>
      <c r="BM119" s="233"/>
      <c r="BN119" s="233"/>
      <c r="BO119" s="864" t="s">
        <v>443</v>
      </c>
      <c r="BP119" s="865"/>
      <c r="BQ119" s="866">
        <v>8979473</v>
      </c>
      <c r="BR119" s="832"/>
      <c r="BS119" s="832"/>
      <c r="BT119" s="832"/>
      <c r="BU119" s="832"/>
      <c r="BV119" s="832">
        <v>8631418</v>
      </c>
      <c r="BW119" s="832"/>
      <c r="BX119" s="832"/>
      <c r="BY119" s="832"/>
      <c r="BZ119" s="832"/>
      <c r="CA119" s="832">
        <v>9528219</v>
      </c>
      <c r="CB119" s="832"/>
      <c r="CC119" s="832"/>
      <c r="CD119" s="832"/>
      <c r="CE119" s="832"/>
      <c r="CF119" s="735"/>
      <c r="CG119" s="736"/>
      <c r="CH119" s="736"/>
      <c r="CI119" s="736"/>
      <c r="CJ119" s="821"/>
      <c r="CK119" s="915"/>
      <c r="CL119" s="810"/>
      <c r="CM119" s="825" t="s">
        <v>444</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v>29972</v>
      </c>
      <c r="DH119" s="751"/>
      <c r="DI119" s="751"/>
      <c r="DJ119" s="751"/>
      <c r="DK119" s="752"/>
      <c r="DL119" s="753">
        <v>22533</v>
      </c>
      <c r="DM119" s="751"/>
      <c r="DN119" s="751"/>
      <c r="DO119" s="751"/>
      <c r="DP119" s="752"/>
      <c r="DQ119" s="753">
        <v>15055</v>
      </c>
      <c r="DR119" s="751"/>
      <c r="DS119" s="751"/>
      <c r="DT119" s="751"/>
      <c r="DU119" s="752"/>
      <c r="DV119" s="835">
        <v>0.4</v>
      </c>
      <c r="DW119" s="836"/>
      <c r="DX119" s="836"/>
      <c r="DY119" s="836"/>
      <c r="DZ119" s="837"/>
    </row>
    <row r="120" spans="1:130" s="212" customFormat="1" ht="26.25" customHeight="1" x14ac:dyDescent="0.15">
      <c r="A120" s="807"/>
      <c r="B120" s="808"/>
      <c r="C120" s="802" t="s">
        <v>421</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445</v>
      </c>
      <c r="AV120" s="868"/>
      <c r="AW120" s="868"/>
      <c r="AX120" s="868"/>
      <c r="AY120" s="869"/>
      <c r="AZ120" s="847" t="s">
        <v>446</v>
      </c>
      <c r="BA120" s="795"/>
      <c r="BB120" s="795"/>
      <c r="BC120" s="795"/>
      <c r="BD120" s="795"/>
      <c r="BE120" s="795"/>
      <c r="BF120" s="795"/>
      <c r="BG120" s="795"/>
      <c r="BH120" s="795"/>
      <c r="BI120" s="795"/>
      <c r="BJ120" s="795"/>
      <c r="BK120" s="795"/>
      <c r="BL120" s="795"/>
      <c r="BM120" s="795"/>
      <c r="BN120" s="795"/>
      <c r="BO120" s="795"/>
      <c r="BP120" s="796"/>
      <c r="BQ120" s="848">
        <v>10386142</v>
      </c>
      <c r="BR120" s="829"/>
      <c r="BS120" s="829"/>
      <c r="BT120" s="829"/>
      <c r="BU120" s="829"/>
      <c r="BV120" s="829">
        <v>10624946</v>
      </c>
      <c r="BW120" s="829"/>
      <c r="BX120" s="829"/>
      <c r="BY120" s="829"/>
      <c r="BZ120" s="829"/>
      <c r="CA120" s="829">
        <v>10610992</v>
      </c>
      <c r="CB120" s="829"/>
      <c r="CC120" s="829"/>
      <c r="CD120" s="829"/>
      <c r="CE120" s="829"/>
      <c r="CF120" s="853">
        <v>252.7</v>
      </c>
      <c r="CG120" s="854"/>
      <c r="CH120" s="854"/>
      <c r="CI120" s="854"/>
      <c r="CJ120" s="854"/>
      <c r="CK120" s="855" t="s">
        <v>447</v>
      </c>
      <c r="CL120" s="839"/>
      <c r="CM120" s="839"/>
      <c r="CN120" s="839"/>
      <c r="CO120" s="840"/>
      <c r="CP120" s="859" t="s">
        <v>396</v>
      </c>
      <c r="CQ120" s="860"/>
      <c r="CR120" s="860"/>
      <c r="CS120" s="860"/>
      <c r="CT120" s="860"/>
      <c r="CU120" s="860"/>
      <c r="CV120" s="860"/>
      <c r="CW120" s="860"/>
      <c r="CX120" s="860"/>
      <c r="CY120" s="860"/>
      <c r="CZ120" s="860"/>
      <c r="DA120" s="860"/>
      <c r="DB120" s="860"/>
      <c r="DC120" s="860"/>
      <c r="DD120" s="860"/>
      <c r="DE120" s="860"/>
      <c r="DF120" s="861"/>
      <c r="DG120" s="848" t="s">
        <v>122</v>
      </c>
      <c r="DH120" s="829"/>
      <c r="DI120" s="829"/>
      <c r="DJ120" s="829"/>
      <c r="DK120" s="829"/>
      <c r="DL120" s="829" t="s">
        <v>122</v>
      </c>
      <c r="DM120" s="829"/>
      <c r="DN120" s="829"/>
      <c r="DO120" s="829"/>
      <c r="DP120" s="829"/>
      <c r="DQ120" s="829">
        <v>1145000</v>
      </c>
      <c r="DR120" s="829"/>
      <c r="DS120" s="829"/>
      <c r="DT120" s="829"/>
      <c r="DU120" s="829"/>
      <c r="DV120" s="830">
        <v>27.3</v>
      </c>
      <c r="DW120" s="830"/>
      <c r="DX120" s="830"/>
      <c r="DY120" s="830"/>
      <c r="DZ120" s="831"/>
    </row>
    <row r="121" spans="1:130" s="212" customFormat="1" ht="26.25" customHeight="1" x14ac:dyDescent="0.15">
      <c r="A121" s="807"/>
      <c r="B121" s="808"/>
      <c r="C121" s="850" t="s">
        <v>448</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449</v>
      </c>
      <c r="BA121" s="739"/>
      <c r="BB121" s="739"/>
      <c r="BC121" s="739"/>
      <c r="BD121" s="739"/>
      <c r="BE121" s="739"/>
      <c r="BF121" s="739"/>
      <c r="BG121" s="739"/>
      <c r="BH121" s="739"/>
      <c r="BI121" s="739"/>
      <c r="BJ121" s="739"/>
      <c r="BK121" s="739"/>
      <c r="BL121" s="739"/>
      <c r="BM121" s="739"/>
      <c r="BN121" s="739"/>
      <c r="BO121" s="739"/>
      <c r="BP121" s="740"/>
      <c r="BQ121" s="803">
        <v>90260</v>
      </c>
      <c r="BR121" s="804"/>
      <c r="BS121" s="804"/>
      <c r="BT121" s="804"/>
      <c r="BU121" s="804"/>
      <c r="BV121" s="804">
        <v>85619</v>
      </c>
      <c r="BW121" s="804"/>
      <c r="BX121" s="804"/>
      <c r="BY121" s="804"/>
      <c r="BZ121" s="804"/>
      <c r="CA121" s="804">
        <v>81697</v>
      </c>
      <c r="CB121" s="804"/>
      <c r="CC121" s="804"/>
      <c r="CD121" s="804"/>
      <c r="CE121" s="804"/>
      <c r="CF121" s="862">
        <v>1.9</v>
      </c>
      <c r="CG121" s="863"/>
      <c r="CH121" s="863"/>
      <c r="CI121" s="863"/>
      <c r="CJ121" s="863"/>
      <c r="CK121" s="856"/>
      <c r="CL121" s="842"/>
      <c r="CM121" s="842"/>
      <c r="CN121" s="842"/>
      <c r="CO121" s="843"/>
      <c r="CP121" s="822" t="s">
        <v>395</v>
      </c>
      <c r="CQ121" s="823"/>
      <c r="CR121" s="823"/>
      <c r="CS121" s="823"/>
      <c r="CT121" s="823"/>
      <c r="CU121" s="823"/>
      <c r="CV121" s="823"/>
      <c r="CW121" s="823"/>
      <c r="CX121" s="823"/>
      <c r="CY121" s="823"/>
      <c r="CZ121" s="823"/>
      <c r="DA121" s="823"/>
      <c r="DB121" s="823"/>
      <c r="DC121" s="823"/>
      <c r="DD121" s="823"/>
      <c r="DE121" s="823"/>
      <c r="DF121" s="824"/>
      <c r="DG121" s="803">
        <v>324893</v>
      </c>
      <c r="DH121" s="804"/>
      <c r="DI121" s="804"/>
      <c r="DJ121" s="804"/>
      <c r="DK121" s="804"/>
      <c r="DL121" s="804">
        <v>367950</v>
      </c>
      <c r="DM121" s="804"/>
      <c r="DN121" s="804"/>
      <c r="DO121" s="804"/>
      <c r="DP121" s="804"/>
      <c r="DQ121" s="804">
        <v>333534</v>
      </c>
      <c r="DR121" s="804"/>
      <c r="DS121" s="804"/>
      <c r="DT121" s="804"/>
      <c r="DU121" s="804"/>
      <c r="DV121" s="781">
        <v>7.9</v>
      </c>
      <c r="DW121" s="781"/>
      <c r="DX121" s="781"/>
      <c r="DY121" s="781"/>
      <c r="DZ121" s="782"/>
    </row>
    <row r="122" spans="1:130" s="212" customFormat="1" ht="26.25" customHeight="1" x14ac:dyDescent="0.15">
      <c r="A122" s="807"/>
      <c r="B122" s="808"/>
      <c r="C122" s="802" t="s">
        <v>431</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450</v>
      </c>
      <c r="BA122" s="826"/>
      <c r="BB122" s="826"/>
      <c r="BC122" s="826"/>
      <c r="BD122" s="826"/>
      <c r="BE122" s="826"/>
      <c r="BF122" s="826"/>
      <c r="BG122" s="826"/>
      <c r="BH122" s="826"/>
      <c r="BI122" s="826"/>
      <c r="BJ122" s="826"/>
      <c r="BK122" s="826"/>
      <c r="BL122" s="826"/>
      <c r="BM122" s="826"/>
      <c r="BN122" s="826"/>
      <c r="BO122" s="826"/>
      <c r="BP122" s="827"/>
      <c r="BQ122" s="866">
        <v>6743431</v>
      </c>
      <c r="BR122" s="832"/>
      <c r="BS122" s="832"/>
      <c r="BT122" s="832"/>
      <c r="BU122" s="832"/>
      <c r="BV122" s="832">
        <v>6474763</v>
      </c>
      <c r="BW122" s="832"/>
      <c r="BX122" s="832"/>
      <c r="BY122" s="832"/>
      <c r="BZ122" s="832"/>
      <c r="CA122" s="832">
        <v>6973021</v>
      </c>
      <c r="CB122" s="832"/>
      <c r="CC122" s="832"/>
      <c r="CD122" s="832"/>
      <c r="CE122" s="832"/>
      <c r="CF122" s="833">
        <v>166.1</v>
      </c>
      <c r="CG122" s="834"/>
      <c r="CH122" s="834"/>
      <c r="CI122" s="834"/>
      <c r="CJ122" s="834"/>
      <c r="CK122" s="856"/>
      <c r="CL122" s="842"/>
      <c r="CM122" s="842"/>
      <c r="CN122" s="842"/>
      <c r="CO122" s="843"/>
      <c r="CP122" s="822" t="s">
        <v>393</v>
      </c>
      <c r="CQ122" s="823"/>
      <c r="CR122" s="823"/>
      <c r="CS122" s="823"/>
      <c r="CT122" s="823"/>
      <c r="CU122" s="823"/>
      <c r="CV122" s="823"/>
      <c r="CW122" s="823"/>
      <c r="CX122" s="823"/>
      <c r="CY122" s="823"/>
      <c r="CZ122" s="823"/>
      <c r="DA122" s="823"/>
      <c r="DB122" s="823"/>
      <c r="DC122" s="823"/>
      <c r="DD122" s="823"/>
      <c r="DE122" s="823"/>
      <c r="DF122" s="824"/>
      <c r="DG122" s="803">
        <v>183555</v>
      </c>
      <c r="DH122" s="804"/>
      <c r="DI122" s="804"/>
      <c r="DJ122" s="804"/>
      <c r="DK122" s="804"/>
      <c r="DL122" s="804">
        <v>159730</v>
      </c>
      <c r="DM122" s="804"/>
      <c r="DN122" s="804"/>
      <c r="DO122" s="804"/>
      <c r="DP122" s="804"/>
      <c r="DQ122" s="804">
        <v>137409</v>
      </c>
      <c r="DR122" s="804"/>
      <c r="DS122" s="804"/>
      <c r="DT122" s="804"/>
      <c r="DU122" s="804"/>
      <c r="DV122" s="781">
        <v>3.3</v>
      </c>
      <c r="DW122" s="781"/>
      <c r="DX122" s="781"/>
      <c r="DY122" s="781"/>
      <c r="DZ122" s="782"/>
    </row>
    <row r="123" spans="1:130" s="212" customFormat="1" ht="26.25" customHeight="1" x14ac:dyDescent="0.15">
      <c r="A123" s="807"/>
      <c r="B123" s="808"/>
      <c r="C123" s="802" t="s">
        <v>437</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3" t="s">
        <v>178</v>
      </c>
      <c r="BA123" s="233"/>
      <c r="BB123" s="233"/>
      <c r="BC123" s="233"/>
      <c r="BD123" s="233"/>
      <c r="BE123" s="233"/>
      <c r="BF123" s="233"/>
      <c r="BG123" s="233"/>
      <c r="BH123" s="233"/>
      <c r="BI123" s="233"/>
      <c r="BJ123" s="233"/>
      <c r="BK123" s="233"/>
      <c r="BL123" s="233"/>
      <c r="BM123" s="233"/>
      <c r="BN123" s="233"/>
      <c r="BO123" s="864" t="s">
        <v>451</v>
      </c>
      <c r="BP123" s="865"/>
      <c r="BQ123" s="819">
        <v>17219833</v>
      </c>
      <c r="BR123" s="820"/>
      <c r="BS123" s="820"/>
      <c r="BT123" s="820"/>
      <c r="BU123" s="820"/>
      <c r="BV123" s="820">
        <v>17185328</v>
      </c>
      <c r="BW123" s="820"/>
      <c r="BX123" s="820"/>
      <c r="BY123" s="820"/>
      <c r="BZ123" s="820"/>
      <c r="CA123" s="820">
        <v>17665710</v>
      </c>
      <c r="CB123" s="820"/>
      <c r="CC123" s="820"/>
      <c r="CD123" s="820"/>
      <c r="CE123" s="820"/>
      <c r="CF123" s="735"/>
      <c r="CG123" s="736"/>
      <c r="CH123" s="736"/>
      <c r="CI123" s="736"/>
      <c r="CJ123" s="821"/>
      <c r="CK123" s="856"/>
      <c r="CL123" s="842"/>
      <c r="CM123" s="842"/>
      <c r="CN123" s="842"/>
      <c r="CO123" s="843"/>
      <c r="CP123" s="822" t="s">
        <v>391</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
      <c r="A124" s="807"/>
      <c r="B124" s="808"/>
      <c r="C124" s="802" t="s">
        <v>440</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452</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453</v>
      </c>
      <c r="CQ124" s="823"/>
      <c r="CR124" s="823"/>
      <c r="CS124" s="823"/>
      <c r="CT124" s="823"/>
      <c r="CU124" s="823"/>
      <c r="CV124" s="823"/>
      <c r="CW124" s="823"/>
      <c r="CX124" s="823"/>
      <c r="CY124" s="823"/>
      <c r="CZ124" s="823"/>
      <c r="DA124" s="823"/>
      <c r="DB124" s="823"/>
      <c r="DC124" s="823"/>
      <c r="DD124" s="823"/>
      <c r="DE124" s="823"/>
      <c r="DF124" s="824"/>
      <c r="DG124" s="750">
        <v>1269731</v>
      </c>
      <c r="DH124" s="751"/>
      <c r="DI124" s="751"/>
      <c r="DJ124" s="751"/>
      <c r="DK124" s="752"/>
      <c r="DL124" s="753">
        <v>1200865</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15">
      <c r="A125" s="807"/>
      <c r="B125" s="808"/>
      <c r="C125" s="802" t="s">
        <v>442</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454</v>
      </c>
      <c r="CL125" s="839"/>
      <c r="CM125" s="839"/>
      <c r="CN125" s="839"/>
      <c r="CO125" s="840"/>
      <c r="CP125" s="847" t="s">
        <v>455</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
      <c r="A126" s="807"/>
      <c r="B126" s="808"/>
      <c r="C126" s="802" t="s">
        <v>444</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456</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15">
      <c r="A127" s="809"/>
      <c r="B127" s="810"/>
      <c r="C127" s="825" t="s">
        <v>457</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458</v>
      </c>
      <c r="AY127" s="799"/>
      <c r="AZ127" s="799"/>
      <c r="BA127" s="799"/>
      <c r="BB127" s="799"/>
      <c r="BC127" s="799"/>
      <c r="BD127" s="799"/>
      <c r="BE127" s="800"/>
      <c r="BF127" s="798" t="s">
        <v>459</v>
      </c>
      <c r="BG127" s="799"/>
      <c r="BH127" s="799"/>
      <c r="BI127" s="799"/>
      <c r="BJ127" s="799"/>
      <c r="BK127" s="799"/>
      <c r="BL127" s="800"/>
      <c r="BM127" s="798" t="s">
        <v>460</v>
      </c>
      <c r="BN127" s="799"/>
      <c r="BO127" s="799"/>
      <c r="BP127" s="799"/>
      <c r="BQ127" s="799"/>
      <c r="BR127" s="799"/>
      <c r="BS127" s="800"/>
      <c r="BT127" s="798" t="s">
        <v>461</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462</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
      <c r="A128" s="783" t="s">
        <v>463</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464</v>
      </c>
      <c r="X128" s="785"/>
      <c r="Y128" s="785"/>
      <c r="Z128" s="786"/>
      <c r="AA128" s="787">
        <v>4576</v>
      </c>
      <c r="AB128" s="788"/>
      <c r="AC128" s="788"/>
      <c r="AD128" s="788"/>
      <c r="AE128" s="789"/>
      <c r="AF128" s="790">
        <v>4903</v>
      </c>
      <c r="AG128" s="788"/>
      <c r="AH128" s="788"/>
      <c r="AI128" s="788"/>
      <c r="AJ128" s="789"/>
      <c r="AK128" s="790">
        <v>5014</v>
      </c>
      <c r="AL128" s="788"/>
      <c r="AM128" s="788"/>
      <c r="AN128" s="788"/>
      <c r="AO128" s="789"/>
      <c r="AP128" s="791"/>
      <c r="AQ128" s="792"/>
      <c r="AR128" s="792"/>
      <c r="AS128" s="792"/>
      <c r="AT128" s="793"/>
      <c r="AU128" s="214"/>
      <c r="AV128" s="214"/>
      <c r="AW128" s="214"/>
      <c r="AX128" s="794" t="s">
        <v>465</v>
      </c>
      <c r="AY128" s="795"/>
      <c r="AZ128" s="795"/>
      <c r="BA128" s="795"/>
      <c r="BB128" s="795"/>
      <c r="BC128" s="795"/>
      <c r="BD128" s="795"/>
      <c r="BE128" s="796"/>
      <c r="BF128" s="773" t="s">
        <v>122</v>
      </c>
      <c r="BG128" s="774"/>
      <c r="BH128" s="774"/>
      <c r="BI128" s="774"/>
      <c r="BJ128" s="774"/>
      <c r="BK128" s="774"/>
      <c r="BL128" s="797"/>
      <c r="BM128" s="773">
        <v>15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466</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15">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467</v>
      </c>
      <c r="X129" s="764"/>
      <c r="Y129" s="764"/>
      <c r="Z129" s="765"/>
      <c r="AA129" s="766">
        <v>4892276</v>
      </c>
      <c r="AB129" s="767"/>
      <c r="AC129" s="767"/>
      <c r="AD129" s="767"/>
      <c r="AE129" s="768"/>
      <c r="AF129" s="769">
        <v>4889092</v>
      </c>
      <c r="AG129" s="767"/>
      <c r="AH129" s="767"/>
      <c r="AI129" s="767"/>
      <c r="AJ129" s="768"/>
      <c r="AK129" s="769">
        <v>5002273</v>
      </c>
      <c r="AL129" s="767"/>
      <c r="AM129" s="767"/>
      <c r="AN129" s="767"/>
      <c r="AO129" s="768"/>
      <c r="AP129" s="770"/>
      <c r="AQ129" s="771"/>
      <c r="AR129" s="771"/>
      <c r="AS129" s="771"/>
      <c r="AT129" s="772"/>
      <c r="AU129" s="215"/>
      <c r="AV129" s="215"/>
      <c r="AW129" s="215"/>
      <c r="AX129" s="738" t="s">
        <v>468</v>
      </c>
      <c r="AY129" s="739"/>
      <c r="AZ129" s="739"/>
      <c r="BA129" s="739"/>
      <c r="BB129" s="739"/>
      <c r="BC129" s="739"/>
      <c r="BD129" s="739"/>
      <c r="BE129" s="740"/>
      <c r="BF129" s="757" t="s">
        <v>122</v>
      </c>
      <c r="BG129" s="758"/>
      <c r="BH129" s="758"/>
      <c r="BI129" s="758"/>
      <c r="BJ129" s="758"/>
      <c r="BK129" s="758"/>
      <c r="BL129" s="759"/>
      <c r="BM129" s="757">
        <v>20</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61" t="s">
        <v>469</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470</v>
      </c>
      <c r="X130" s="764"/>
      <c r="Y130" s="764"/>
      <c r="Z130" s="765"/>
      <c r="AA130" s="766">
        <v>874920</v>
      </c>
      <c r="AB130" s="767"/>
      <c r="AC130" s="767"/>
      <c r="AD130" s="767"/>
      <c r="AE130" s="768"/>
      <c r="AF130" s="769">
        <v>832057</v>
      </c>
      <c r="AG130" s="767"/>
      <c r="AH130" s="767"/>
      <c r="AI130" s="767"/>
      <c r="AJ130" s="768"/>
      <c r="AK130" s="769">
        <v>803229</v>
      </c>
      <c r="AL130" s="767"/>
      <c r="AM130" s="767"/>
      <c r="AN130" s="767"/>
      <c r="AO130" s="768"/>
      <c r="AP130" s="770"/>
      <c r="AQ130" s="771"/>
      <c r="AR130" s="771"/>
      <c r="AS130" s="771"/>
      <c r="AT130" s="772"/>
      <c r="AU130" s="215"/>
      <c r="AV130" s="215"/>
      <c r="AW130" s="215"/>
      <c r="AX130" s="738" t="s">
        <v>471</v>
      </c>
      <c r="AY130" s="739"/>
      <c r="AZ130" s="739"/>
      <c r="BA130" s="739"/>
      <c r="BB130" s="739"/>
      <c r="BC130" s="739"/>
      <c r="BD130" s="739"/>
      <c r="BE130" s="740"/>
      <c r="BF130" s="741">
        <v>1.6</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472</v>
      </c>
      <c r="X131" s="748"/>
      <c r="Y131" s="748"/>
      <c r="Z131" s="749"/>
      <c r="AA131" s="750">
        <v>4017356</v>
      </c>
      <c r="AB131" s="751"/>
      <c r="AC131" s="751"/>
      <c r="AD131" s="751"/>
      <c r="AE131" s="752"/>
      <c r="AF131" s="753">
        <v>4057035</v>
      </c>
      <c r="AG131" s="751"/>
      <c r="AH131" s="751"/>
      <c r="AI131" s="751"/>
      <c r="AJ131" s="752"/>
      <c r="AK131" s="753">
        <v>4199044</v>
      </c>
      <c r="AL131" s="751"/>
      <c r="AM131" s="751"/>
      <c r="AN131" s="751"/>
      <c r="AO131" s="752"/>
      <c r="AP131" s="754"/>
      <c r="AQ131" s="755"/>
      <c r="AR131" s="755"/>
      <c r="AS131" s="755"/>
      <c r="AT131" s="756"/>
      <c r="AU131" s="215"/>
      <c r="AV131" s="215"/>
      <c r="AW131" s="215"/>
      <c r="AX131" s="716" t="s">
        <v>473</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25" t="s">
        <v>474</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475</v>
      </c>
      <c r="W132" s="729"/>
      <c r="X132" s="729"/>
      <c r="Y132" s="729"/>
      <c r="Z132" s="730"/>
      <c r="AA132" s="731">
        <v>1.545469209</v>
      </c>
      <c r="AB132" s="732"/>
      <c r="AC132" s="732"/>
      <c r="AD132" s="732"/>
      <c r="AE132" s="733"/>
      <c r="AF132" s="734">
        <v>1.4507885679999999</v>
      </c>
      <c r="AG132" s="732"/>
      <c r="AH132" s="732"/>
      <c r="AI132" s="732"/>
      <c r="AJ132" s="733"/>
      <c r="AK132" s="734">
        <v>2.0166733190000001</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476</v>
      </c>
      <c r="W133" s="708"/>
      <c r="X133" s="708"/>
      <c r="Y133" s="708"/>
      <c r="Z133" s="709"/>
      <c r="AA133" s="710">
        <v>1.3</v>
      </c>
      <c r="AB133" s="711"/>
      <c r="AC133" s="711"/>
      <c r="AD133" s="711"/>
      <c r="AE133" s="712"/>
      <c r="AF133" s="710">
        <v>1.2</v>
      </c>
      <c r="AG133" s="711"/>
      <c r="AH133" s="711"/>
      <c r="AI133" s="711"/>
      <c r="AJ133" s="712"/>
      <c r="AK133" s="710">
        <v>1.6</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0OUrM1Ek0hgCDNSKKqBnW5Tj0JkaC/pS5J764QUu24zQppmraXzX/hecqdwfKRFpQ75TifA+ZbbIkcET+AW9Ug==" saltValue="zMkAGQKvaEpCYdeVKNeit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X28" zoomScaleNormal="85" zoomScaleSheetLayoutView="100" workbookViewId="0">
      <selection activeCell="V40" sqref="V40:AO40"/>
    </sheetView>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477</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evlkmzQuooX2J0CzM9NNiP35kYBVpfPlfvPZ4JjS/SWIxG2vTMKuvA8SQ86DG7b65adC4aECegYTQlnStaNMUg==" saltValue="eh1R4/J1OIf2N3Imb5shs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M1" zoomScaleNormal="100" zoomScaleSheetLayoutView="55" workbookViewId="0">
      <selection activeCell="V40" sqref="V40:AO40"/>
    </sheetView>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SlCRIBFxq7XAdG4EDF2TeaupZzHFoJTOCIxOFHgMHqFUG1j00amWN9VEMEpKIzscp8csvGM6y0v3dyjuCaTYKw==" saltValue="fSWnle9Jww8yiLr370zk1Q=="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40" workbookViewId="0">
      <selection activeCell="V40" sqref="V40:AO40"/>
    </sheetView>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479</v>
      </c>
      <c r="AL6" s="248"/>
      <c r="AM6" s="248"/>
      <c r="AN6" s="248"/>
    </row>
    <row r="7" spans="1:46" ht="13.5" customHeight="1" x14ac:dyDescent="0.15">
      <c r="A7" s="247"/>
      <c r="AK7" s="250"/>
      <c r="AL7" s="251"/>
      <c r="AM7" s="251"/>
      <c r="AN7" s="252"/>
      <c r="AO7" s="1105" t="s">
        <v>480</v>
      </c>
      <c r="AP7" s="253"/>
      <c r="AQ7" s="254" t="s">
        <v>481</v>
      </c>
      <c r="AR7" s="255"/>
    </row>
    <row r="8" spans="1:46" x14ac:dyDescent="0.15">
      <c r="A8" s="247"/>
      <c r="AK8" s="256"/>
      <c r="AL8" s="257"/>
      <c r="AM8" s="257"/>
      <c r="AN8" s="258"/>
      <c r="AO8" s="1106"/>
      <c r="AP8" s="259" t="s">
        <v>482</v>
      </c>
      <c r="AQ8" s="260" t="s">
        <v>483</v>
      </c>
      <c r="AR8" s="261" t="s">
        <v>484</v>
      </c>
    </row>
    <row r="9" spans="1:46" x14ac:dyDescent="0.15">
      <c r="A9" s="247"/>
      <c r="AK9" s="1117" t="s">
        <v>485</v>
      </c>
      <c r="AL9" s="1118"/>
      <c r="AM9" s="1118"/>
      <c r="AN9" s="1119"/>
      <c r="AO9" s="262">
        <v>1208531</v>
      </c>
      <c r="AP9" s="262">
        <v>147400</v>
      </c>
      <c r="AQ9" s="263">
        <v>156369</v>
      </c>
      <c r="AR9" s="264">
        <v>-5.7</v>
      </c>
    </row>
    <row r="10" spans="1:46" ht="13.5" customHeight="1" x14ac:dyDescent="0.15">
      <c r="A10" s="247"/>
      <c r="AK10" s="1117" t="s">
        <v>486</v>
      </c>
      <c r="AL10" s="1118"/>
      <c r="AM10" s="1118"/>
      <c r="AN10" s="1119"/>
      <c r="AO10" s="265">
        <v>343929</v>
      </c>
      <c r="AP10" s="265">
        <v>41948</v>
      </c>
      <c r="AQ10" s="266">
        <v>21449</v>
      </c>
      <c r="AR10" s="267">
        <v>95.6</v>
      </c>
    </row>
    <row r="11" spans="1:46" ht="13.5" customHeight="1" x14ac:dyDescent="0.15">
      <c r="A11" s="247"/>
      <c r="AK11" s="1117" t="s">
        <v>487</v>
      </c>
      <c r="AL11" s="1118"/>
      <c r="AM11" s="1118"/>
      <c r="AN11" s="1119"/>
      <c r="AO11" s="265" t="s">
        <v>488</v>
      </c>
      <c r="AP11" s="265" t="s">
        <v>488</v>
      </c>
      <c r="AQ11" s="266">
        <v>1663</v>
      </c>
      <c r="AR11" s="267" t="s">
        <v>488</v>
      </c>
    </row>
    <row r="12" spans="1:46" ht="13.5" customHeight="1" x14ac:dyDescent="0.15">
      <c r="A12" s="247"/>
      <c r="AK12" s="1117" t="s">
        <v>489</v>
      </c>
      <c r="AL12" s="1118"/>
      <c r="AM12" s="1118"/>
      <c r="AN12" s="1119"/>
      <c r="AO12" s="265" t="s">
        <v>488</v>
      </c>
      <c r="AP12" s="265" t="s">
        <v>488</v>
      </c>
      <c r="AQ12" s="266">
        <v>34</v>
      </c>
      <c r="AR12" s="267" t="s">
        <v>488</v>
      </c>
    </row>
    <row r="13" spans="1:46" ht="13.5" customHeight="1" x14ac:dyDescent="0.15">
      <c r="A13" s="247"/>
      <c r="AK13" s="1117" t="s">
        <v>490</v>
      </c>
      <c r="AL13" s="1118"/>
      <c r="AM13" s="1118"/>
      <c r="AN13" s="1119"/>
      <c r="AO13" s="265">
        <v>41016</v>
      </c>
      <c r="AP13" s="265">
        <v>5003</v>
      </c>
      <c r="AQ13" s="266">
        <v>5566</v>
      </c>
      <c r="AR13" s="267">
        <v>-10.1</v>
      </c>
    </row>
    <row r="14" spans="1:46" ht="13.5" customHeight="1" x14ac:dyDescent="0.15">
      <c r="A14" s="247"/>
      <c r="AK14" s="1117" t="s">
        <v>491</v>
      </c>
      <c r="AL14" s="1118"/>
      <c r="AM14" s="1118"/>
      <c r="AN14" s="1119"/>
      <c r="AO14" s="265">
        <v>37871</v>
      </c>
      <c r="AP14" s="265">
        <v>4619</v>
      </c>
      <c r="AQ14" s="266">
        <v>3589</v>
      </c>
      <c r="AR14" s="267">
        <v>28.7</v>
      </c>
    </row>
    <row r="15" spans="1:46" ht="13.5" customHeight="1" x14ac:dyDescent="0.15">
      <c r="A15" s="247"/>
      <c r="AK15" s="1120" t="s">
        <v>492</v>
      </c>
      <c r="AL15" s="1121"/>
      <c r="AM15" s="1121"/>
      <c r="AN15" s="1122"/>
      <c r="AO15" s="265">
        <v>-94065</v>
      </c>
      <c r="AP15" s="265">
        <v>-11473</v>
      </c>
      <c r="AQ15" s="266">
        <v>-10547</v>
      </c>
      <c r="AR15" s="267">
        <v>8.8000000000000007</v>
      </c>
    </row>
    <row r="16" spans="1:46" x14ac:dyDescent="0.15">
      <c r="A16" s="247"/>
      <c r="AK16" s="1120" t="s">
        <v>178</v>
      </c>
      <c r="AL16" s="1121"/>
      <c r="AM16" s="1121"/>
      <c r="AN16" s="1122"/>
      <c r="AO16" s="265">
        <v>1537282</v>
      </c>
      <c r="AP16" s="265">
        <v>187496</v>
      </c>
      <c r="AQ16" s="266">
        <v>178125</v>
      </c>
      <c r="AR16" s="267">
        <v>5.3</v>
      </c>
    </row>
    <row r="17" spans="1:46" x14ac:dyDescent="0.15">
      <c r="A17" s="247"/>
    </row>
    <row r="18" spans="1:46" x14ac:dyDescent="0.15">
      <c r="A18" s="247"/>
      <c r="AQ18" s="268"/>
      <c r="AR18" s="268"/>
    </row>
    <row r="19" spans="1:46" x14ac:dyDescent="0.15">
      <c r="A19" s="247"/>
      <c r="AK19" s="243" t="s">
        <v>493</v>
      </c>
    </row>
    <row r="20" spans="1:46" x14ac:dyDescent="0.15">
      <c r="A20" s="247"/>
      <c r="AK20" s="269"/>
      <c r="AL20" s="270"/>
      <c r="AM20" s="270"/>
      <c r="AN20" s="271"/>
      <c r="AO20" s="272" t="s">
        <v>494</v>
      </c>
      <c r="AP20" s="273" t="s">
        <v>495</v>
      </c>
      <c r="AQ20" s="274" t="s">
        <v>496</v>
      </c>
      <c r="AR20" s="275"/>
    </row>
    <row r="21" spans="1:46" s="248" customFormat="1" x14ac:dyDescent="0.15">
      <c r="A21" s="276"/>
      <c r="AK21" s="1123" t="s">
        <v>497</v>
      </c>
      <c r="AL21" s="1124"/>
      <c r="AM21" s="1124"/>
      <c r="AN21" s="1125"/>
      <c r="AO21" s="277">
        <v>11.22</v>
      </c>
      <c r="AP21" s="278">
        <v>14.51</v>
      </c>
      <c r="AQ21" s="279">
        <v>-3.29</v>
      </c>
      <c r="AS21" s="280"/>
      <c r="AT21" s="276"/>
    </row>
    <row r="22" spans="1:46" s="248" customFormat="1" x14ac:dyDescent="0.15">
      <c r="A22" s="276"/>
      <c r="AK22" s="1123" t="s">
        <v>498</v>
      </c>
      <c r="AL22" s="1124"/>
      <c r="AM22" s="1124"/>
      <c r="AN22" s="1125"/>
      <c r="AO22" s="281">
        <v>90.5</v>
      </c>
      <c r="AP22" s="282">
        <v>95.5</v>
      </c>
      <c r="AQ22" s="283">
        <v>-5</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16" t="s">
        <v>499</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x14ac:dyDescent="0.15">
      <c r="A27" s="288"/>
      <c r="AS27" s="243"/>
      <c r="AT27" s="243"/>
    </row>
    <row r="28" spans="1:46" ht="17.25" x14ac:dyDescent="0.15">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501</v>
      </c>
      <c r="AL29" s="248"/>
      <c r="AM29" s="248"/>
      <c r="AN29" s="248"/>
      <c r="AS29" s="290"/>
    </row>
    <row r="30" spans="1:46" ht="13.5" customHeight="1" x14ac:dyDescent="0.15">
      <c r="A30" s="247"/>
      <c r="AK30" s="250"/>
      <c r="AL30" s="251"/>
      <c r="AM30" s="251"/>
      <c r="AN30" s="252"/>
      <c r="AO30" s="1105" t="s">
        <v>480</v>
      </c>
      <c r="AP30" s="253"/>
      <c r="AQ30" s="254" t="s">
        <v>481</v>
      </c>
      <c r="AR30" s="255"/>
    </row>
    <row r="31" spans="1:46" x14ac:dyDescent="0.15">
      <c r="A31" s="247"/>
      <c r="AK31" s="256"/>
      <c r="AL31" s="257"/>
      <c r="AM31" s="257"/>
      <c r="AN31" s="258"/>
      <c r="AO31" s="1106"/>
      <c r="AP31" s="259" t="s">
        <v>482</v>
      </c>
      <c r="AQ31" s="260" t="s">
        <v>483</v>
      </c>
      <c r="AR31" s="261" t="s">
        <v>484</v>
      </c>
    </row>
    <row r="32" spans="1:46" ht="27" customHeight="1" x14ac:dyDescent="0.15">
      <c r="A32" s="247"/>
      <c r="AK32" s="1107" t="s">
        <v>502</v>
      </c>
      <c r="AL32" s="1108"/>
      <c r="AM32" s="1108"/>
      <c r="AN32" s="1109"/>
      <c r="AO32" s="291">
        <v>708889</v>
      </c>
      <c r="AP32" s="291">
        <v>86460</v>
      </c>
      <c r="AQ32" s="292">
        <v>89268</v>
      </c>
      <c r="AR32" s="293">
        <v>-3.1</v>
      </c>
    </row>
    <row r="33" spans="1:46" ht="13.5" customHeight="1" x14ac:dyDescent="0.15">
      <c r="A33" s="247"/>
      <c r="AK33" s="1107" t="s">
        <v>503</v>
      </c>
      <c r="AL33" s="1108"/>
      <c r="AM33" s="1108"/>
      <c r="AN33" s="1109"/>
      <c r="AO33" s="291" t="s">
        <v>488</v>
      </c>
      <c r="AP33" s="291" t="s">
        <v>488</v>
      </c>
      <c r="AQ33" s="292" t="s">
        <v>488</v>
      </c>
      <c r="AR33" s="293" t="s">
        <v>488</v>
      </c>
    </row>
    <row r="34" spans="1:46" ht="27" customHeight="1" x14ac:dyDescent="0.15">
      <c r="A34" s="247"/>
      <c r="AK34" s="1107" t="s">
        <v>504</v>
      </c>
      <c r="AL34" s="1108"/>
      <c r="AM34" s="1108"/>
      <c r="AN34" s="1109"/>
      <c r="AO34" s="291" t="s">
        <v>488</v>
      </c>
      <c r="AP34" s="291" t="s">
        <v>488</v>
      </c>
      <c r="AQ34" s="292" t="s">
        <v>488</v>
      </c>
      <c r="AR34" s="293" t="s">
        <v>488</v>
      </c>
    </row>
    <row r="35" spans="1:46" ht="27" customHeight="1" x14ac:dyDescent="0.15">
      <c r="A35" s="247"/>
      <c r="AK35" s="1107" t="s">
        <v>505</v>
      </c>
      <c r="AL35" s="1108"/>
      <c r="AM35" s="1108"/>
      <c r="AN35" s="1109"/>
      <c r="AO35" s="291">
        <v>184035</v>
      </c>
      <c r="AP35" s="291">
        <v>22446</v>
      </c>
      <c r="AQ35" s="292">
        <v>17003</v>
      </c>
      <c r="AR35" s="293">
        <v>32</v>
      </c>
    </row>
    <row r="36" spans="1:46" ht="27" customHeight="1" x14ac:dyDescent="0.15">
      <c r="A36" s="247"/>
      <c r="AK36" s="1107" t="s">
        <v>506</v>
      </c>
      <c r="AL36" s="1108"/>
      <c r="AM36" s="1108"/>
      <c r="AN36" s="1109"/>
      <c r="AO36" s="291" t="s">
        <v>488</v>
      </c>
      <c r="AP36" s="291" t="s">
        <v>488</v>
      </c>
      <c r="AQ36" s="292">
        <v>5039</v>
      </c>
      <c r="AR36" s="293" t="s">
        <v>488</v>
      </c>
    </row>
    <row r="37" spans="1:46" ht="13.5" customHeight="1" x14ac:dyDescent="0.15">
      <c r="A37" s="247"/>
      <c r="AK37" s="1107" t="s">
        <v>507</v>
      </c>
      <c r="AL37" s="1108"/>
      <c r="AM37" s="1108"/>
      <c r="AN37" s="1109"/>
      <c r="AO37" s="291" t="s">
        <v>488</v>
      </c>
      <c r="AP37" s="291" t="s">
        <v>488</v>
      </c>
      <c r="AQ37" s="292">
        <v>909</v>
      </c>
      <c r="AR37" s="293" t="s">
        <v>488</v>
      </c>
    </row>
    <row r="38" spans="1:46" ht="27" customHeight="1" x14ac:dyDescent="0.15">
      <c r="A38" s="247"/>
      <c r="AK38" s="1110" t="s">
        <v>508</v>
      </c>
      <c r="AL38" s="1111"/>
      <c r="AM38" s="1111"/>
      <c r="AN38" s="1112"/>
      <c r="AO38" s="294" t="s">
        <v>488</v>
      </c>
      <c r="AP38" s="294" t="s">
        <v>488</v>
      </c>
      <c r="AQ38" s="295">
        <v>25</v>
      </c>
      <c r="AR38" s="283" t="s">
        <v>488</v>
      </c>
      <c r="AS38" s="290"/>
    </row>
    <row r="39" spans="1:46" x14ac:dyDescent="0.15">
      <c r="A39" s="247"/>
      <c r="AK39" s="1110" t="s">
        <v>509</v>
      </c>
      <c r="AL39" s="1111"/>
      <c r="AM39" s="1111"/>
      <c r="AN39" s="1112"/>
      <c r="AO39" s="291">
        <v>-5014</v>
      </c>
      <c r="AP39" s="291">
        <v>-612</v>
      </c>
      <c r="AQ39" s="292">
        <v>-4913</v>
      </c>
      <c r="AR39" s="293">
        <v>-87.5</v>
      </c>
      <c r="AS39" s="290"/>
    </row>
    <row r="40" spans="1:46" ht="27" customHeight="1" x14ac:dyDescent="0.15">
      <c r="A40" s="247"/>
      <c r="AK40" s="1107" t="s">
        <v>510</v>
      </c>
      <c r="AL40" s="1108"/>
      <c r="AM40" s="1108"/>
      <c r="AN40" s="1109"/>
      <c r="AO40" s="291">
        <v>-803229</v>
      </c>
      <c r="AP40" s="291">
        <v>-97967</v>
      </c>
      <c r="AQ40" s="292">
        <v>-72657</v>
      </c>
      <c r="AR40" s="293">
        <v>34.799999999999997</v>
      </c>
      <c r="AS40" s="290"/>
    </row>
    <row r="41" spans="1:46" x14ac:dyDescent="0.15">
      <c r="A41" s="247"/>
      <c r="AK41" s="1113" t="s">
        <v>288</v>
      </c>
      <c r="AL41" s="1114"/>
      <c r="AM41" s="1114"/>
      <c r="AN41" s="1115"/>
      <c r="AO41" s="291">
        <v>84681</v>
      </c>
      <c r="AP41" s="291">
        <v>10328</v>
      </c>
      <c r="AQ41" s="292">
        <v>34674</v>
      </c>
      <c r="AR41" s="293">
        <v>-70.2</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511</v>
      </c>
    </row>
    <row r="48" spans="1:46" x14ac:dyDescent="0.15">
      <c r="A48" s="247"/>
      <c r="AK48" s="301" t="s">
        <v>512</v>
      </c>
      <c r="AL48" s="301"/>
      <c r="AM48" s="301"/>
      <c r="AN48" s="301"/>
      <c r="AO48" s="301"/>
      <c r="AP48" s="301"/>
      <c r="AQ48" s="302"/>
      <c r="AR48" s="301"/>
    </row>
    <row r="49" spans="1:44" ht="13.5" customHeight="1" x14ac:dyDescent="0.15">
      <c r="A49" s="247"/>
      <c r="AK49" s="303"/>
      <c r="AL49" s="304"/>
      <c r="AM49" s="1100" t="s">
        <v>480</v>
      </c>
      <c r="AN49" s="1102" t="s">
        <v>513</v>
      </c>
      <c r="AO49" s="1103"/>
      <c r="AP49" s="1103"/>
      <c r="AQ49" s="1103"/>
      <c r="AR49" s="1104"/>
    </row>
    <row r="50" spans="1:44" x14ac:dyDescent="0.15">
      <c r="A50" s="247"/>
      <c r="AK50" s="305"/>
      <c r="AL50" s="306"/>
      <c r="AM50" s="1101"/>
      <c r="AN50" s="307" t="s">
        <v>514</v>
      </c>
      <c r="AO50" s="308" t="s">
        <v>515</v>
      </c>
      <c r="AP50" s="309" t="s">
        <v>516</v>
      </c>
      <c r="AQ50" s="310" t="s">
        <v>517</v>
      </c>
      <c r="AR50" s="311" t="s">
        <v>518</v>
      </c>
    </row>
    <row r="51" spans="1:44" x14ac:dyDescent="0.15">
      <c r="A51" s="247"/>
      <c r="AK51" s="303" t="s">
        <v>519</v>
      </c>
      <c r="AL51" s="304"/>
      <c r="AM51" s="312">
        <v>1099556</v>
      </c>
      <c r="AN51" s="313">
        <v>122513</v>
      </c>
      <c r="AO51" s="314">
        <v>-23.3</v>
      </c>
      <c r="AP51" s="315">
        <v>126525</v>
      </c>
      <c r="AQ51" s="316">
        <v>0.2</v>
      </c>
      <c r="AR51" s="317">
        <v>-23.5</v>
      </c>
    </row>
    <row r="52" spans="1:44" x14ac:dyDescent="0.15">
      <c r="A52" s="247"/>
      <c r="AK52" s="318"/>
      <c r="AL52" s="319" t="s">
        <v>520</v>
      </c>
      <c r="AM52" s="320">
        <v>922115</v>
      </c>
      <c r="AN52" s="321">
        <v>102743</v>
      </c>
      <c r="AO52" s="322">
        <v>-13.7</v>
      </c>
      <c r="AP52" s="323">
        <v>67052</v>
      </c>
      <c r="AQ52" s="324">
        <v>18.100000000000001</v>
      </c>
      <c r="AR52" s="325">
        <v>-31.8</v>
      </c>
    </row>
    <row r="53" spans="1:44" x14ac:dyDescent="0.15">
      <c r="A53" s="247"/>
      <c r="AK53" s="303" t="s">
        <v>521</v>
      </c>
      <c r="AL53" s="304"/>
      <c r="AM53" s="312">
        <v>956517</v>
      </c>
      <c r="AN53" s="313">
        <v>109092</v>
      </c>
      <c r="AO53" s="314">
        <v>-11</v>
      </c>
      <c r="AP53" s="315">
        <v>138402</v>
      </c>
      <c r="AQ53" s="316">
        <v>9.4</v>
      </c>
      <c r="AR53" s="317">
        <v>-20.399999999999999</v>
      </c>
    </row>
    <row r="54" spans="1:44" x14ac:dyDescent="0.15">
      <c r="A54" s="247"/>
      <c r="AK54" s="318"/>
      <c r="AL54" s="319" t="s">
        <v>520</v>
      </c>
      <c r="AM54" s="320">
        <v>794508</v>
      </c>
      <c r="AN54" s="321">
        <v>90615</v>
      </c>
      <c r="AO54" s="322">
        <v>-11.8</v>
      </c>
      <c r="AP54" s="323">
        <v>70652</v>
      </c>
      <c r="AQ54" s="324">
        <v>5.4</v>
      </c>
      <c r="AR54" s="325">
        <v>-17.2</v>
      </c>
    </row>
    <row r="55" spans="1:44" x14ac:dyDescent="0.15">
      <c r="A55" s="247"/>
      <c r="AK55" s="303" t="s">
        <v>522</v>
      </c>
      <c r="AL55" s="304"/>
      <c r="AM55" s="312">
        <v>1027600</v>
      </c>
      <c r="AN55" s="313">
        <v>118866</v>
      </c>
      <c r="AO55" s="314">
        <v>9</v>
      </c>
      <c r="AP55" s="315">
        <v>146367</v>
      </c>
      <c r="AQ55" s="316">
        <v>5.8</v>
      </c>
      <c r="AR55" s="317">
        <v>3.2</v>
      </c>
    </row>
    <row r="56" spans="1:44" x14ac:dyDescent="0.15">
      <c r="A56" s="247"/>
      <c r="AK56" s="318"/>
      <c r="AL56" s="319" t="s">
        <v>520</v>
      </c>
      <c r="AM56" s="320">
        <v>712679</v>
      </c>
      <c r="AN56" s="321">
        <v>82438</v>
      </c>
      <c r="AO56" s="322">
        <v>-9</v>
      </c>
      <c r="AP56" s="323">
        <v>79441</v>
      </c>
      <c r="AQ56" s="324">
        <v>12.4</v>
      </c>
      <c r="AR56" s="325">
        <v>-21.4</v>
      </c>
    </row>
    <row r="57" spans="1:44" x14ac:dyDescent="0.15">
      <c r="A57" s="247"/>
      <c r="AK57" s="303" t="s">
        <v>523</v>
      </c>
      <c r="AL57" s="304"/>
      <c r="AM57" s="312">
        <v>1061181</v>
      </c>
      <c r="AN57" s="313">
        <v>126301</v>
      </c>
      <c r="AO57" s="314">
        <v>6.3</v>
      </c>
      <c r="AP57" s="315">
        <v>165181</v>
      </c>
      <c r="AQ57" s="316">
        <v>12.9</v>
      </c>
      <c r="AR57" s="317">
        <v>-6.6</v>
      </c>
    </row>
    <row r="58" spans="1:44" x14ac:dyDescent="0.15">
      <c r="A58" s="247"/>
      <c r="AK58" s="318"/>
      <c r="AL58" s="319" t="s">
        <v>520</v>
      </c>
      <c r="AM58" s="320">
        <v>800236</v>
      </c>
      <c r="AN58" s="321">
        <v>95244</v>
      </c>
      <c r="AO58" s="322">
        <v>15.5</v>
      </c>
      <c r="AP58" s="323">
        <v>82246</v>
      </c>
      <c r="AQ58" s="324">
        <v>3.5</v>
      </c>
      <c r="AR58" s="325">
        <v>12</v>
      </c>
    </row>
    <row r="59" spans="1:44" x14ac:dyDescent="0.15">
      <c r="A59" s="247"/>
      <c r="AK59" s="303" t="s">
        <v>524</v>
      </c>
      <c r="AL59" s="304"/>
      <c r="AM59" s="312">
        <v>1472887</v>
      </c>
      <c r="AN59" s="313">
        <v>179642</v>
      </c>
      <c r="AO59" s="314">
        <v>42.2</v>
      </c>
      <c r="AP59" s="315">
        <v>166234</v>
      </c>
      <c r="AQ59" s="316">
        <v>0.6</v>
      </c>
      <c r="AR59" s="317">
        <v>41.6</v>
      </c>
    </row>
    <row r="60" spans="1:44" x14ac:dyDescent="0.15">
      <c r="A60" s="247"/>
      <c r="AK60" s="318"/>
      <c r="AL60" s="319" t="s">
        <v>520</v>
      </c>
      <c r="AM60" s="320">
        <v>1267301</v>
      </c>
      <c r="AN60" s="321">
        <v>154568</v>
      </c>
      <c r="AO60" s="322">
        <v>62.3</v>
      </c>
      <c r="AP60" s="323">
        <v>89789</v>
      </c>
      <c r="AQ60" s="324">
        <v>9.1999999999999993</v>
      </c>
      <c r="AR60" s="325">
        <v>53.1</v>
      </c>
    </row>
    <row r="61" spans="1:44" x14ac:dyDescent="0.15">
      <c r="A61" s="247"/>
      <c r="AK61" s="303" t="s">
        <v>525</v>
      </c>
      <c r="AL61" s="326"/>
      <c r="AM61" s="312">
        <v>1123548</v>
      </c>
      <c r="AN61" s="313">
        <v>131283</v>
      </c>
      <c r="AO61" s="314">
        <v>4.5999999999999996</v>
      </c>
      <c r="AP61" s="315">
        <v>148542</v>
      </c>
      <c r="AQ61" s="327">
        <v>5.8</v>
      </c>
      <c r="AR61" s="317">
        <v>-1.2</v>
      </c>
    </row>
    <row r="62" spans="1:44" x14ac:dyDescent="0.15">
      <c r="A62" s="247"/>
      <c r="AK62" s="318"/>
      <c r="AL62" s="319" t="s">
        <v>520</v>
      </c>
      <c r="AM62" s="320">
        <v>899368</v>
      </c>
      <c r="AN62" s="321">
        <v>105122</v>
      </c>
      <c r="AO62" s="322">
        <v>8.6999999999999993</v>
      </c>
      <c r="AP62" s="323">
        <v>77836</v>
      </c>
      <c r="AQ62" s="324">
        <v>9.6999999999999993</v>
      </c>
      <c r="AR62" s="325">
        <v>-1</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gqnTiO2QQNhmhCiDOyl869j1ixuSqQ8/80+ElzHalIzsRMAdgZ8tZugRitZBfVcNtb7AmFQsJOxlrZ4fgAUdVw==" saltValue="oESN5WrjBY3a6tjR9kT/f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70" zoomScale="75" zoomScaleNormal="75" zoomScaleSheetLayoutView="55" workbookViewId="0">
      <selection activeCell="V40" sqref="V40:AO40"/>
    </sheetView>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477</v>
      </c>
    </row>
    <row r="121" spans="125:125" ht="13.5" hidden="1" customHeight="1" x14ac:dyDescent="0.15">
      <c r="DU121" s="241"/>
    </row>
  </sheetData>
  <sheetProtection algorithmName="SHA-512" hashValue="udr76V2bLw4llWjNVpixL3xFclCvlKjaQqqs/pY/II9D5yLFTIjCsqPjLzZ1+Uz8y9u27emOqcIqRQ55XiBhsQ==" saltValue="YEJdSkIK7oBhMQInfK57KQ=="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64" zoomScale="75" zoomScaleNormal="75" zoomScaleSheetLayoutView="55" workbookViewId="0">
      <selection activeCell="V40" sqref="V40:AO40"/>
    </sheetView>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477</v>
      </c>
    </row>
  </sheetData>
  <sheetProtection algorithmName="SHA-512" hashValue="eGTjZbKKRHmsC3sh+NoaQooJ7S6DuEP+9OOlSGdNMtER8rAakK5fQITUjg6wtvL7rpkOGbJzhUMtD0+i3Q3k7A==" saltValue="9AWDCjb1KnE5eYhANXcYH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28" zoomScaleSheetLayoutView="100" workbookViewId="0">
      <selection activeCell="V40" sqref="V40:AO40"/>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126" t="s">
        <v>3</v>
      </c>
      <c r="D47" s="1126"/>
      <c r="E47" s="1127"/>
      <c r="F47" s="11">
        <v>76.28</v>
      </c>
      <c r="G47" s="12">
        <v>76.02</v>
      </c>
      <c r="H47" s="12">
        <v>80.7</v>
      </c>
      <c r="I47" s="12">
        <v>82.67</v>
      </c>
      <c r="J47" s="13">
        <v>82.78</v>
      </c>
    </row>
    <row r="48" spans="2:10" ht="57.75" customHeight="1" x14ac:dyDescent="0.15">
      <c r="B48" s="14"/>
      <c r="C48" s="1128" t="s">
        <v>4</v>
      </c>
      <c r="D48" s="1128"/>
      <c r="E48" s="1129"/>
      <c r="F48" s="15">
        <v>10.85</v>
      </c>
      <c r="G48" s="16">
        <v>10.6</v>
      </c>
      <c r="H48" s="16">
        <v>9.6300000000000008</v>
      </c>
      <c r="I48" s="16">
        <v>9.85</v>
      </c>
      <c r="J48" s="17">
        <v>8.08</v>
      </c>
    </row>
    <row r="49" spans="2:10" ht="57.75" customHeight="1" thickBot="1" x14ac:dyDescent="0.2">
      <c r="B49" s="18"/>
      <c r="C49" s="1130" t="s">
        <v>5</v>
      </c>
      <c r="D49" s="1130"/>
      <c r="E49" s="1131"/>
      <c r="F49" s="19">
        <v>7.15</v>
      </c>
      <c r="G49" s="20">
        <v>5.38</v>
      </c>
      <c r="H49" s="20">
        <v>4.2</v>
      </c>
      <c r="I49" s="20">
        <v>5.04</v>
      </c>
      <c r="J49" s="21">
        <v>3.28</v>
      </c>
    </row>
    <row r="50" spans="2:10" x14ac:dyDescent="0.15"/>
  </sheetData>
  <sheetProtection algorithmName="SHA-512" hashValue="k4Ot8vJVQwP54cLeEUJdfhlKibV27EUxeyMkFbJmzWw6qAiu7zAFrHW7vC8hvGIMMojMxYlz46YWXhIeiTVFfg==" saltValue="qQim8+Rck8bcuH6j3kRBR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20" zoomScaleSheetLayoutView="100" workbookViewId="0">
      <selection activeCell="V40" sqref="V40:AO40"/>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36" t="s">
        <v>532</v>
      </c>
      <c r="D34" s="1136"/>
      <c r="E34" s="1137"/>
      <c r="F34" s="32">
        <v>13.38</v>
      </c>
      <c r="G34" s="33">
        <v>13.13</v>
      </c>
      <c r="H34" s="33">
        <v>13.53</v>
      </c>
      <c r="I34" s="33">
        <v>14.16</v>
      </c>
      <c r="J34" s="34">
        <v>13.97</v>
      </c>
      <c r="K34" s="22"/>
      <c r="L34" s="22"/>
      <c r="M34" s="22"/>
      <c r="N34" s="22"/>
      <c r="O34" s="22"/>
      <c r="P34" s="22"/>
    </row>
    <row r="35" spans="1:16" ht="39" customHeight="1" x14ac:dyDescent="0.15">
      <c r="A35" s="22"/>
      <c r="B35" s="35"/>
      <c r="C35" s="1132" t="s">
        <v>533</v>
      </c>
      <c r="D35" s="1132"/>
      <c r="E35" s="1133"/>
      <c r="F35" s="36">
        <v>10.85</v>
      </c>
      <c r="G35" s="37">
        <v>10.59</v>
      </c>
      <c r="H35" s="37">
        <v>9.6300000000000008</v>
      </c>
      <c r="I35" s="37">
        <v>9.84</v>
      </c>
      <c r="J35" s="38">
        <v>8.08</v>
      </c>
      <c r="K35" s="22"/>
      <c r="L35" s="22"/>
      <c r="M35" s="22"/>
      <c r="N35" s="22"/>
      <c r="O35" s="22"/>
      <c r="P35" s="22"/>
    </row>
    <row r="36" spans="1:16" ht="39" customHeight="1" x14ac:dyDescent="0.15">
      <c r="A36" s="22"/>
      <c r="B36" s="35"/>
      <c r="C36" s="1132" t="s">
        <v>534</v>
      </c>
      <c r="D36" s="1132"/>
      <c r="E36" s="1133"/>
      <c r="F36" s="36" t="s">
        <v>488</v>
      </c>
      <c r="G36" s="37" t="s">
        <v>488</v>
      </c>
      <c r="H36" s="37" t="s">
        <v>488</v>
      </c>
      <c r="I36" s="37" t="s">
        <v>488</v>
      </c>
      <c r="J36" s="38">
        <v>2.77</v>
      </c>
      <c r="K36" s="22"/>
      <c r="L36" s="22"/>
      <c r="M36" s="22"/>
      <c r="N36" s="22"/>
      <c r="O36" s="22"/>
      <c r="P36" s="22"/>
    </row>
    <row r="37" spans="1:16" ht="39" customHeight="1" x14ac:dyDescent="0.15">
      <c r="A37" s="22"/>
      <c r="B37" s="35"/>
      <c r="C37" s="1132" t="s">
        <v>535</v>
      </c>
      <c r="D37" s="1132"/>
      <c r="E37" s="1133"/>
      <c r="F37" s="36">
        <v>1.51</v>
      </c>
      <c r="G37" s="37">
        <v>2.06</v>
      </c>
      <c r="H37" s="37">
        <v>2.93</v>
      </c>
      <c r="I37" s="37">
        <v>2.48</v>
      </c>
      <c r="J37" s="38">
        <v>1.61</v>
      </c>
      <c r="K37" s="22"/>
      <c r="L37" s="22"/>
      <c r="M37" s="22"/>
      <c r="N37" s="22"/>
      <c r="O37" s="22"/>
      <c r="P37" s="22"/>
    </row>
    <row r="38" spans="1:16" ht="39" customHeight="1" x14ac:dyDescent="0.15">
      <c r="A38" s="22"/>
      <c r="B38" s="35"/>
      <c r="C38" s="1132" t="s">
        <v>536</v>
      </c>
      <c r="D38" s="1132"/>
      <c r="E38" s="1133"/>
      <c r="F38" s="36">
        <v>0.2</v>
      </c>
      <c r="G38" s="37">
        <v>0.31</v>
      </c>
      <c r="H38" s="37">
        <v>0.19</v>
      </c>
      <c r="I38" s="37">
        <v>7.0000000000000007E-2</v>
      </c>
      <c r="J38" s="38">
        <v>1.01</v>
      </c>
      <c r="K38" s="22"/>
      <c r="L38" s="22"/>
      <c r="M38" s="22"/>
      <c r="N38" s="22"/>
      <c r="O38" s="22"/>
      <c r="P38" s="22"/>
    </row>
    <row r="39" spans="1:16" ht="39" customHeight="1" x14ac:dyDescent="0.15">
      <c r="A39" s="22"/>
      <c r="B39" s="35"/>
      <c r="C39" s="1132" t="s">
        <v>537</v>
      </c>
      <c r="D39" s="1132"/>
      <c r="E39" s="1133"/>
      <c r="F39" s="36">
        <v>0.83</v>
      </c>
      <c r="G39" s="37">
        <v>1.26</v>
      </c>
      <c r="H39" s="37">
        <v>1.33</v>
      </c>
      <c r="I39" s="37">
        <v>0.69</v>
      </c>
      <c r="J39" s="38">
        <v>0.79</v>
      </c>
      <c r="K39" s="22"/>
      <c r="L39" s="22"/>
      <c r="M39" s="22"/>
      <c r="N39" s="22"/>
      <c r="O39" s="22"/>
      <c r="P39" s="22"/>
    </row>
    <row r="40" spans="1:16" ht="39" customHeight="1" x14ac:dyDescent="0.15">
      <c r="A40" s="22"/>
      <c r="B40" s="35"/>
      <c r="C40" s="1132" t="s">
        <v>538</v>
      </c>
      <c r="D40" s="1132"/>
      <c r="E40" s="1133"/>
      <c r="F40" s="36">
        <v>0.03</v>
      </c>
      <c r="G40" s="37">
        <v>0.1</v>
      </c>
      <c r="H40" s="37">
        <v>0.12</v>
      </c>
      <c r="I40" s="37">
        <v>0.1</v>
      </c>
      <c r="J40" s="38">
        <v>0.12</v>
      </c>
      <c r="K40" s="22"/>
      <c r="L40" s="22"/>
      <c r="M40" s="22"/>
      <c r="N40" s="22"/>
      <c r="O40" s="22"/>
      <c r="P40" s="22"/>
    </row>
    <row r="41" spans="1:16" ht="39" customHeight="1" x14ac:dyDescent="0.15">
      <c r="A41" s="22"/>
      <c r="B41" s="35"/>
      <c r="C41" s="1132" t="s">
        <v>539</v>
      </c>
      <c r="D41" s="1132"/>
      <c r="E41" s="1133"/>
      <c r="F41" s="36">
        <v>0</v>
      </c>
      <c r="G41" s="37">
        <v>0</v>
      </c>
      <c r="H41" s="37">
        <v>0</v>
      </c>
      <c r="I41" s="37">
        <v>0</v>
      </c>
      <c r="J41" s="38">
        <v>0</v>
      </c>
      <c r="K41" s="22"/>
      <c r="L41" s="22"/>
      <c r="M41" s="22"/>
      <c r="N41" s="22"/>
      <c r="O41" s="22"/>
      <c r="P41" s="22"/>
    </row>
    <row r="42" spans="1:16" ht="39" customHeight="1" x14ac:dyDescent="0.15">
      <c r="A42" s="22"/>
      <c r="B42" s="39"/>
      <c r="C42" s="1132" t="s">
        <v>540</v>
      </c>
      <c r="D42" s="1132"/>
      <c r="E42" s="1133"/>
      <c r="F42" s="36" t="s">
        <v>488</v>
      </c>
      <c r="G42" s="37" t="s">
        <v>488</v>
      </c>
      <c r="H42" s="37" t="s">
        <v>488</v>
      </c>
      <c r="I42" s="37" t="s">
        <v>488</v>
      </c>
      <c r="J42" s="38" t="s">
        <v>488</v>
      </c>
      <c r="K42" s="22"/>
      <c r="L42" s="22"/>
      <c r="M42" s="22"/>
      <c r="N42" s="22"/>
      <c r="O42" s="22"/>
      <c r="P42" s="22"/>
    </row>
    <row r="43" spans="1:16" ht="39" customHeight="1" thickBot="1" x14ac:dyDescent="0.2">
      <c r="A43" s="22"/>
      <c r="B43" s="40"/>
      <c r="C43" s="1134" t="s">
        <v>541</v>
      </c>
      <c r="D43" s="1134"/>
      <c r="E43" s="1135"/>
      <c r="F43" s="41">
        <v>0.77</v>
      </c>
      <c r="G43" s="42">
        <v>0.84</v>
      </c>
      <c r="H43" s="42">
        <v>1.0900000000000001</v>
      </c>
      <c r="I43" s="42">
        <v>1.67</v>
      </c>
      <c r="J43" s="43" t="s">
        <v>488</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aFGzDnA6RjwLlhGhuWYJ5xm6gx5sLx3oGvYx/MK7z6VyguRv88CtiR4WQpwMYPVLfGOpil/k4Qu2iiPI+QI8aA==" saltValue="MzkT1+uNQC39xPwn6j5pa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33" zoomScaleSheetLayoutView="55" workbookViewId="0">
      <selection activeCell="V40" sqref="V40:AO40"/>
    </sheetView>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15">
      <c r="A45" s="46"/>
      <c r="B45" s="1161" t="s">
        <v>9</v>
      </c>
      <c r="C45" s="1162"/>
      <c r="D45" s="56"/>
      <c r="E45" s="1167" t="s">
        <v>10</v>
      </c>
      <c r="F45" s="1167"/>
      <c r="G45" s="1167"/>
      <c r="H45" s="1167"/>
      <c r="I45" s="1167"/>
      <c r="J45" s="1168"/>
      <c r="K45" s="57">
        <v>787</v>
      </c>
      <c r="L45" s="58">
        <v>731</v>
      </c>
      <c r="M45" s="58">
        <v>746</v>
      </c>
      <c r="N45" s="58">
        <v>706</v>
      </c>
      <c r="O45" s="59">
        <v>709</v>
      </c>
      <c r="P45" s="46"/>
      <c r="Q45" s="46"/>
      <c r="R45" s="46"/>
      <c r="S45" s="46"/>
      <c r="T45" s="46"/>
      <c r="U45" s="46"/>
    </row>
    <row r="46" spans="1:21" ht="30.75" customHeight="1" x14ac:dyDescent="0.15">
      <c r="A46" s="46"/>
      <c r="B46" s="1163"/>
      <c r="C46" s="1164"/>
      <c r="D46" s="60"/>
      <c r="E46" s="1140" t="s">
        <v>11</v>
      </c>
      <c r="F46" s="1140"/>
      <c r="G46" s="1140"/>
      <c r="H46" s="1140"/>
      <c r="I46" s="1140"/>
      <c r="J46" s="1141"/>
      <c r="K46" s="61" t="s">
        <v>488</v>
      </c>
      <c r="L46" s="62" t="s">
        <v>488</v>
      </c>
      <c r="M46" s="62" t="s">
        <v>488</v>
      </c>
      <c r="N46" s="62" t="s">
        <v>488</v>
      </c>
      <c r="O46" s="63" t="s">
        <v>488</v>
      </c>
      <c r="P46" s="46"/>
      <c r="Q46" s="46"/>
      <c r="R46" s="46"/>
      <c r="S46" s="46"/>
      <c r="T46" s="46"/>
      <c r="U46" s="46"/>
    </row>
    <row r="47" spans="1:21" ht="30.75" customHeight="1" x14ac:dyDescent="0.15">
      <c r="A47" s="46"/>
      <c r="B47" s="1163"/>
      <c r="C47" s="1164"/>
      <c r="D47" s="60"/>
      <c r="E47" s="1140" t="s">
        <v>12</v>
      </c>
      <c r="F47" s="1140"/>
      <c r="G47" s="1140"/>
      <c r="H47" s="1140"/>
      <c r="I47" s="1140"/>
      <c r="J47" s="1141"/>
      <c r="K47" s="61" t="s">
        <v>488</v>
      </c>
      <c r="L47" s="62" t="s">
        <v>488</v>
      </c>
      <c r="M47" s="62" t="s">
        <v>488</v>
      </c>
      <c r="N47" s="62" t="s">
        <v>488</v>
      </c>
      <c r="O47" s="63" t="s">
        <v>488</v>
      </c>
      <c r="P47" s="46"/>
      <c r="Q47" s="46"/>
      <c r="R47" s="46"/>
      <c r="S47" s="46"/>
      <c r="T47" s="46"/>
      <c r="U47" s="46"/>
    </row>
    <row r="48" spans="1:21" ht="30.75" customHeight="1" x14ac:dyDescent="0.15">
      <c r="A48" s="46"/>
      <c r="B48" s="1163"/>
      <c r="C48" s="1164"/>
      <c r="D48" s="60"/>
      <c r="E48" s="1140" t="s">
        <v>13</v>
      </c>
      <c r="F48" s="1140"/>
      <c r="G48" s="1140"/>
      <c r="H48" s="1140"/>
      <c r="I48" s="1140"/>
      <c r="J48" s="1141"/>
      <c r="K48" s="61">
        <v>205</v>
      </c>
      <c r="L48" s="62">
        <v>194</v>
      </c>
      <c r="M48" s="62">
        <v>196</v>
      </c>
      <c r="N48" s="62">
        <v>189</v>
      </c>
      <c r="O48" s="63">
        <v>184</v>
      </c>
      <c r="P48" s="46"/>
      <c r="Q48" s="46"/>
      <c r="R48" s="46"/>
      <c r="S48" s="46"/>
      <c r="T48" s="46"/>
      <c r="U48" s="46"/>
    </row>
    <row r="49" spans="1:21" ht="30.75" customHeight="1" x14ac:dyDescent="0.15">
      <c r="A49" s="46"/>
      <c r="B49" s="1163"/>
      <c r="C49" s="1164"/>
      <c r="D49" s="60"/>
      <c r="E49" s="1140" t="s">
        <v>14</v>
      </c>
      <c r="F49" s="1140"/>
      <c r="G49" s="1140"/>
      <c r="H49" s="1140"/>
      <c r="I49" s="1140"/>
      <c r="J49" s="1141"/>
      <c r="K49" s="61">
        <v>24</v>
      </c>
      <c r="L49" s="62">
        <v>1</v>
      </c>
      <c r="M49" s="62" t="s">
        <v>488</v>
      </c>
      <c r="N49" s="62" t="s">
        <v>488</v>
      </c>
      <c r="O49" s="63" t="s">
        <v>488</v>
      </c>
      <c r="P49" s="46"/>
      <c r="Q49" s="46"/>
      <c r="R49" s="46"/>
      <c r="S49" s="46"/>
      <c r="T49" s="46"/>
      <c r="U49" s="46"/>
    </row>
    <row r="50" spans="1:21" ht="30.75" customHeight="1" x14ac:dyDescent="0.15">
      <c r="A50" s="46"/>
      <c r="B50" s="1163"/>
      <c r="C50" s="1164"/>
      <c r="D50" s="60"/>
      <c r="E50" s="1140" t="s">
        <v>15</v>
      </c>
      <c r="F50" s="1140"/>
      <c r="G50" s="1140"/>
      <c r="H50" s="1140"/>
      <c r="I50" s="1140"/>
      <c r="J50" s="1141"/>
      <c r="K50" s="61" t="s">
        <v>488</v>
      </c>
      <c r="L50" s="62" t="s">
        <v>488</v>
      </c>
      <c r="M50" s="62" t="s">
        <v>488</v>
      </c>
      <c r="N50" s="62" t="s">
        <v>488</v>
      </c>
      <c r="O50" s="63" t="s">
        <v>488</v>
      </c>
      <c r="P50" s="46"/>
      <c r="Q50" s="46"/>
      <c r="R50" s="46"/>
      <c r="S50" s="46"/>
      <c r="T50" s="46"/>
      <c r="U50" s="46"/>
    </row>
    <row r="51" spans="1:21" ht="30.75" customHeight="1" x14ac:dyDescent="0.15">
      <c r="A51" s="46"/>
      <c r="B51" s="1165"/>
      <c r="C51" s="1166"/>
      <c r="D51" s="64"/>
      <c r="E51" s="1140" t="s">
        <v>16</v>
      </c>
      <c r="F51" s="1140"/>
      <c r="G51" s="1140"/>
      <c r="H51" s="1140"/>
      <c r="I51" s="1140"/>
      <c r="J51" s="1141"/>
      <c r="K51" s="61" t="s">
        <v>488</v>
      </c>
      <c r="L51" s="62" t="s">
        <v>488</v>
      </c>
      <c r="M51" s="62" t="s">
        <v>488</v>
      </c>
      <c r="N51" s="62" t="s">
        <v>488</v>
      </c>
      <c r="O51" s="63" t="s">
        <v>488</v>
      </c>
      <c r="P51" s="46"/>
      <c r="Q51" s="46"/>
      <c r="R51" s="46"/>
      <c r="S51" s="46"/>
      <c r="T51" s="46"/>
      <c r="U51" s="46"/>
    </row>
    <row r="52" spans="1:21" ht="30.75" customHeight="1" x14ac:dyDescent="0.15">
      <c r="A52" s="46"/>
      <c r="B52" s="1138" t="s">
        <v>17</v>
      </c>
      <c r="C52" s="1139"/>
      <c r="D52" s="64"/>
      <c r="E52" s="1140" t="s">
        <v>18</v>
      </c>
      <c r="F52" s="1140"/>
      <c r="G52" s="1140"/>
      <c r="H52" s="1140"/>
      <c r="I52" s="1140"/>
      <c r="J52" s="1141"/>
      <c r="K52" s="61">
        <v>957</v>
      </c>
      <c r="L52" s="62">
        <v>890</v>
      </c>
      <c r="M52" s="62">
        <v>880</v>
      </c>
      <c r="N52" s="62">
        <v>837</v>
      </c>
      <c r="O52" s="63">
        <v>808</v>
      </c>
      <c r="P52" s="46"/>
      <c r="Q52" s="46"/>
      <c r="R52" s="46"/>
      <c r="S52" s="46"/>
      <c r="T52" s="46"/>
      <c r="U52" s="46"/>
    </row>
    <row r="53" spans="1:21" ht="30.75" customHeight="1" thickBot="1" x14ac:dyDescent="0.2">
      <c r="A53" s="46"/>
      <c r="B53" s="1142" t="s">
        <v>19</v>
      </c>
      <c r="C53" s="1143"/>
      <c r="D53" s="65"/>
      <c r="E53" s="1144" t="s">
        <v>20</v>
      </c>
      <c r="F53" s="1144"/>
      <c r="G53" s="1144"/>
      <c r="H53" s="1144"/>
      <c r="I53" s="1144"/>
      <c r="J53" s="1145"/>
      <c r="K53" s="66">
        <v>59</v>
      </c>
      <c r="L53" s="67">
        <v>36</v>
      </c>
      <c r="M53" s="67">
        <v>62</v>
      </c>
      <c r="N53" s="67">
        <v>58</v>
      </c>
      <c r="O53" s="68">
        <v>85</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15">
      <c r="B58" s="1146" t="s">
        <v>24</v>
      </c>
      <c r="C58" s="1147"/>
      <c r="D58" s="1152" t="s">
        <v>25</v>
      </c>
      <c r="E58" s="1153"/>
      <c r="F58" s="1153"/>
      <c r="G58" s="1153"/>
      <c r="H58" s="1153"/>
      <c r="I58" s="1153"/>
      <c r="J58" s="1154"/>
      <c r="K58" s="81"/>
      <c r="L58" s="82"/>
      <c r="M58" s="82"/>
      <c r="N58" s="82"/>
      <c r="O58" s="83"/>
    </row>
    <row r="59" spans="1:21" ht="31.5" customHeight="1" x14ac:dyDescent="0.15">
      <c r="B59" s="1148"/>
      <c r="C59" s="1149"/>
      <c r="D59" s="1155" t="s">
        <v>26</v>
      </c>
      <c r="E59" s="1156"/>
      <c r="F59" s="1156"/>
      <c r="G59" s="1156"/>
      <c r="H59" s="1156"/>
      <c r="I59" s="1156"/>
      <c r="J59" s="1157"/>
      <c r="K59" s="84"/>
      <c r="L59" s="85"/>
      <c r="M59" s="85"/>
      <c r="N59" s="85"/>
      <c r="O59" s="86"/>
    </row>
    <row r="60" spans="1:21" ht="31.5" customHeight="1" thickBot="1" x14ac:dyDescent="0.2">
      <c r="B60" s="1150"/>
      <c r="C60" s="1151"/>
      <c r="D60" s="1158" t="s">
        <v>27</v>
      </c>
      <c r="E60" s="1159"/>
      <c r="F60" s="1159"/>
      <c r="G60" s="1159"/>
      <c r="H60" s="1159"/>
      <c r="I60" s="1159"/>
      <c r="J60" s="1160"/>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FjvczKqH0dpcx5XfGWazODatOqSv7IiGX7232e/nxUYOglnOSNvXhlyvpVDOQTTeG5hCV+XGs+3Qm+aISJ2eow==" saltValue="NMbKgM4dIAu7oXlKnn6Ax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28" zoomScaleSheetLayoutView="100" workbookViewId="0">
      <selection activeCell="V40" sqref="V40:AO40"/>
    </sheetView>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527</v>
      </c>
      <c r="J40" s="101" t="s">
        <v>528</v>
      </c>
      <c r="K40" s="101" t="s">
        <v>529</v>
      </c>
      <c r="L40" s="101" t="s">
        <v>530</v>
      </c>
      <c r="M40" s="102" t="s">
        <v>531</v>
      </c>
    </row>
    <row r="41" spans="2:13" ht="27.75" customHeight="1" x14ac:dyDescent="0.15">
      <c r="B41" s="1181" t="s">
        <v>30</v>
      </c>
      <c r="C41" s="1182"/>
      <c r="D41" s="103"/>
      <c r="E41" s="1183" t="s">
        <v>31</v>
      </c>
      <c r="F41" s="1183"/>
      <c r="G41" s="1183"/>
      <c r="H41" s="1184"/>
      <c r="I41" s="330">
        <v>6608</v>
      </c>
      <c r="J41" s="331">
        <v>6378</v>
      </c>
      <c r="K41" s="331">
        <v>6123</v>
      </c>
      <c r="L41" s="331">
        <v>5895</v>
      </c>
      <c r="M41" s="332">
        <v>6899</v>
      </c>
    </row>
    <row r="42" spans="2:13" ht="27.75" customHeight="1" x14ac:dyDescent="0.15">
      <c r="B42" s="1171"/>
      <c r="C42" s="1172"/>
      <c r="D42" s="104"/>
      <c r="E42" s="1175" t="s">
        <v>32</v>
      </c>
      <c r="F42" s="1175"/>
      <c r="G42" s="1175"/>
      <c r="H42" s="1176"/>
      <c r="I42" s="333">
        <v>45</v>
      </c>
      <c r="J42" s="334">
        <v>37</v>
      </c>
      <c r="K42" s="334">
        <v>30</v>
      </c>
      <c r="L42" s="334">
        <v>23</v>
      </c>
      <c r="M42" s="335">
        <v>15</v>
      </c>
    </row>
    <row r="43" spans="2:13" ht="27.75" customHeight="1" x14ac:dyDescent="0.15">
      <c r="B43" s="1171"/>
      <c r="C43" s="1172"/>
      <c r="D43" s="104"/>
      <c r="E43" s="1175" t="s">
        <v>33</v>
      </c>
      <c r="F43" s="1175"/>
      <c r="G43" s="1175"/>
      <c r="H43" s="1176"/>
      <c r="I43" s="333">
        <v>1819</v>
      </c>
      <c r="J43" s="334">
        <v>1800</v>
      </c>
      <c r="K43" s="334">
        <v>1778</v>
      </c>
      <c r="L43" s="334">
        <v>1729</v>
      </c>
      <c r="M43" s="335">
        <v>1616</v>
      </c>
    </row>
    <row r="44" spans="2:13" ht="27.75" customHeight="1" x14ac:dyDescent="0.15">
      <c r="B44" s="1171"/>
      <c r="C44" s="1172"/>
      <c r="D44" s="104"/>
      <c r="E44" s="1175" t="s">
        <v>34</v>
      </c>
      <c r="F44" s="1175"/>
      <c r="G44" s="1175"/>
      <c r="H44" s="1176"/>
      <c r="I44" s="333">
        <v>1</v>
      </c>
      <c r="J44" s="334" t="s">
        <v>488</v>
      </c>
      <c r="K44" s="334" t="s">
        <v>488</v>
      </c>
      <c r="L44" s="334" t="s">
        <v>488</v>
      </c>
      <c r="M44" s="335" t="s">
        <v>488</v>
      </c>
    </row>
    <row r="45" spans="2:13" ht="27.75" customHeight="1" x14ac:dyDescent="0.15">
      <c r="B45" s="1171"/>
      <c r="C45" s="1172"/>
      <c r="D45" s="104"/>
      <c r="E45" s="1175" t="s">
        <v>35</v>
      </c>
      <c r="F45" s="1175"/>
      <c r="G45" s="1175"/>
      <c r="H45" s="1176"/>
      <c r="I45" s="333">
        <v>1148</v>
      </c>
      <c r="J45" s="334">
        <v>1101</v>
      </c>
      <c r="K45" s="334">
        <v>1048</v>
      </c>
      <c r="L45" s="334">
        <v>986</v>
      </c>
      <c r="M45" s="335">
        <v>998</v>
      </c>
    </row>
    <row r="46" spans="2:13" ht="27.75" customHeight="1" x14ac:dyDescent="0.15">
      <c r="B46" s="1171"/>
      <c r="C46" s="1172"/>
      <c r="D46" s="105"/>
      <c r="E46" s="1175" t="s">
        <v>36</v>
      </c>
      <c r="F46" s="1175"/>
      <c r="G46" s="1175"/>
      <c r="H46" s="1176"/>
      <c r="I46" s="333" t="s">
        <v>488</v>
      </c>
      <c r="J46" s="334" t="s">
        <v>488</v>
      </c>
      <c r="K46" s="334" t="s">
        <v>488</v>
      </c>
      <c r="L46" s="334" t="s">
        <v>488</v>
      </c>
      <c r="M46" s="335" t="s">
        <v>488</v>
      </c>
    </row>
    <row r="47" spans="2:13" ht="27.75" customHeight="1" x14ac:dyDescent="0.15">
      <c r="B47" s="1171"/>
      <c r="C47" s="1172"/>
      <c r="D47" s="106"/>
      <c r="E47" s="1185" t="s">
        <v>37</v>
      </c>
      <c r="F47" s="1186"/>
      <c r="G47" s="1186"/>
      <c r="H47" s="1187"/>
      <c r="I47" s="333" t="s">
        <v>488</v>
      </c>
      <c r="J47" s="334" t="s">
        <v>488</v>
      </c>
      <c r="K47" s="334" t="s">
        <v>488</v>
      </c>
      <c r="L47" s="334" t="s">
        <v>488</v>
      </c>
      <c r="M47" s="335" t="s">
        <v>488</v>
      </c>
    </row>
    <row r="48" spans="2:13" ht="27.75" customHeight="1" x14ac:dyDescent="0.15">
      <c r="B48" s="1171"/>
      <c r="C48" s="1172"/>
      <c r="D48" s="104"/>
      <c r="E48" s="1175" t="s">
        <v>38</v>
      </c>
      <c r="F48" s="1175"/>
      <c r="G48" s="1175"/>
      <c r="H48" s="1176"/>
      <c r="I48" s="333" t="s">
        <v>488</v>
      </c>
      <c r="J48" s="334" t="s">
        <v>488</v>
      </c>
      <c r="K48" s="334" t="s">
        <v>488</v>
      </c>
      <c r="L48" s="334" t="s">
        <v>488</v>
      </c>
      <c r="M48" s="335" t="s">
        <v>488</v>
      </c>
    </row>
    <row r="49" spans="2:13" ht="27.75" customHeight="1" x14ac:dyDescent="0.15">
      <c r="B49" s="1173"/>
      <c r="C49" s="1174"/>
      <c r="D49" s="104"/>
      <c r="E49" s="1175" t="s">
        <v>39</v>
      </c>
      <c r="F49" s="1175"/>
      <c r="G49" s="1175"/>
      <c r="H49" s="1176"/>
      <c r="I49" s="333" t="s">
        <v>488</v>
      </c>
      <c r="J49" s="334" t="s">
        <v>488</v>
      </c>
      <c r="K49" s="334" t="s">
        <v>488</v>
      </c>
      <c r="L49" s="334" t="s">
        <v>488</v>
      </c>
      <c r="M49" s="335" t="s">
        <v>488</v>
      </c>
    </row>
    <row r="50" spans="2:13" ht="27.75" customHeight="1" x14ac:dyDescent="0.15">
      <c r="B50" s="1169" t="s">
        <v>40</v>
      </c>
      <c r="C50" s="1170"/>
      <c r="D50" s="107"/>
      <c r="E50" s="1175" t="s">
        <v>41</v>
      </c>
      <c r="F50" s="1175"/>
      <c r="G50" s="1175"/>
      <c r="H50" s="1176"/>
      <c r="I50" s="333">
        <v>9025</v>
      </c>
      <c r="J50" s="334">
        <v>9706</v>
      </c>
      <c r="K50" s="334">
        <v>10386</v>
      </c>
      <c r="L50" s="334">
        <v>10625</v>
      </c>
      <c r="M50" s="335">
        <v>10611</v>
      </c>
    </row>
    <row r="51" spans="2:13" ht="27.75" customHeight="1" x14ac:dyDescent="0.15">
      <c r="B51" s="1171"/>
      <c r="C51" s="1172"/>
      <c r="D51" s="104"/>
      <c r="E51" s="1175" t="s">
        <v>42</v>
      </c>
      <c r="F51" s="1175"/>
      <c r="G51" s="1175"/>
      <c r="H51" s="1176"/>
      <c r="I51" s="333">
        <v>100</v>
      </c>
      <c r="J51" s="334">
        <v>94</v>
      </c>
      <c r="K51" s="334">
        <v>90</v>
      </c>
      <c r="L51" s="334">
        <v>86</v>
      </c>
      <c r="M51" s="335">
        <v>82</v>
      </c>
    </row>
    <row r="52" spans="2:13" ht="27.75" customHeight="1" x14ac:dyDescent="0.15">
      <c r="B52" s="1173"/>
      <c r="C52" s="1174"/>
      <c r="D52" s="104"/>
      <c r="E52" s="1175" t="s">
        <v>43</v>
      </c>
      <c r="F52" s="1175"/>
      <c r="G52" s="1175"/>
      <c r="H52" s="1176"/>
      <c r="I52" s="333">
        <v>7265</v>
      </c>
      <c r="J52" s="334">
        <v>6914</v>
      </c>
      <c r="K52" s="334">
        <v>6743</v>
      </c>
      <c r="L52" s="334">
        <v>6475</v>
      </c>
      <c r="M52" s="335">
        <v>6973</v>
      </c>
    </row>
    <row r="53" spans="2:13" ht="27.75" customHeight="1" thickBot="1" x14ac:dyDescent="0.2">
      <c r="B53" s="1177" t="s">
        <v>19</v>
      </c>
      <c r="C53" s="1178"/>
      <c r="D53" s="108"/>
      <c r="E53" s="1179" t="s">
        <v>44</v>
      </c>
      <c r="F53" s="1179"/>
      <c r="G53" s="1179"/>
      <c r="H53" s="1180"/>
      <c r="I53" s="336">
        <v>-6770</v>
      </c>
      <c r="J53" s="337">
        <v>-7397</v>
      </c>
      <c r="K53" s="337">
        <v>-8240</v>
      </c>
      <c r="L53" s="337">
        <v>-8554</v>
      </c>
      <c r="M53" s="338">
        <v>-8137</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5beH+z7NfA82lKfgaqjAgHdb7ueQuAFFL2bFrVWEE7thWTt6JOnWZSWtkygaVYbRSx6UBHhpYbKEzdmQsrvwdA==" saltValue="jElNgpMP2ZKs9Ben8ymyW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13" zoomScale="70" zoomScaleNormal="70" zoomScaleSheetLayoutView="100" workbookViewId="0">
      <selection activeCell="V40" sqref="V40:AO40"/>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529</v>
      </c>
      <c r="G54" s="117" t="s">
        <v>530</v>
      </c>
      <c r="H54" s="118" t="s">
        <v>531</v>
      </c>
    </row>
    <row r="55" spans="2:8" ht="52.5" customHeight="1" x14ac:dyDescent="0.15">
      <c r="B55" s="119"/>
      <c r="C55" s="1196" t="s">
        <v>46</v>
      </c>
      <c r="D55" s="1196"/>
      <c r="E55" s="1197"/>
      <c r="F55" s="339">
        <v>3948</v>
      </c>
      <c r="G55" s="339">
        <v>4042</v>
      </c>
      <c r="H55" s="340">
        <v>4141</v>
      </c>
    </row>
    <row r="56" spans="2:8" ht="52.5" customHeight="1" x14ac:dyDescent="0.15">
      <c r="B56" s="120"/>
      <c r="C56" s="1198" t="s">
        <v>47</v>
      </c>
      <c r="D56" s="1198"/>
      <c r="E56" s="1199"/>
      <c r="F56" s="341">
        <v>1897</v>
      </c>
      <c r="G56" s="341">
        <v>1918</v>
      </c>
      <c r="H56" s="342">
        <v>1944</v>
      </c>
    </row>
    <row r="57" spans="2:8" ht="53.25" customHeight="1" x14ac:dyDescent="0.15">
      <c r="B57" s="120"/>
      <c r="C57" s="1200" t="s">
        <v>48</v>
      </c>
      <c r="D57" s="1200"/>
      <c r="E57" s="1201"/>
      <c r="F57" s="343">
        <v>4384</v>
      </c>
      <c r="G57" s="343">
        <v>4483</v>
      </c>
      <c r="H57" s="344">
        <v>5154</v>
      </c>
    </row>
    <row r="58" spans="2:8" ht="45.75" customHeight="1" x14ac:dyDescent="0.15">
      <c r="B58" s="121"/>
      <c r="C58" s="1188" t="s">
        <v>560</v>
      </c>
      <c r="D58" s="1189"/>
      <c r="E58" s="1190"/>
      <c r="F58" s="345">
        <v>1560</v>
      </c>
      <c r="G58" s="345">
        <v>1560</v>
      </c>
      <c r="H58" s="346">
        <v>1560</v>
      </c>
    </row>
    <row r="59" spans="2:8" ht="45.75" customHeight="1" x14ac:dyDescent="0.15">
      <c r="B59" s="121"/>
      <c r="C59" s="1188" t="s">
        <v>561</v>
      </c>
      <c r="D59" s="1189"/>
      <c r="E59" s="1190"/>
      <c r="F59" s="345">
        <v>1059</v>
      </c>
      <c r="G59" s="345">
        <v>1020</v>
      </c>
      <c r="H59" s="346">
        <v>966</v>
      </c>
    </row>
    <row r="60" spans="2:8" ht="45.75" customHeight="1" x14ac:dyDescent="0.15">
      <c r="B60" s="121"/>
      <c r="C60" s="1188" t="s">
        <v>564</v>
      </c>
      <c r="D60" s="1189"/>
      <c r="E60" s="1190"/>
      <c r="F60" s="345"/>
      <c r="G60" s="345"/>
      <c r="H60" s="346">
        <v>767</v>
      </c>
    </row>
    <row r="61" spans="2:8" ht="45.75" customHeight="1" x14ac:dyDescent="0.15">
      <c r="B61" s="121"/>
      <c r="C61" s="1188" t="s">
        <v>562</v>
      </c>
      <c r="D61" s="1189"/>
      <c r="E61" s="1190"/>
      <c r="F61" s="345">
        <v>500</v>
      </c>
      <c r="G61" s="345">
        <v>700</v>
      </c>
      <c r="H61" s="346">
        <v>700</v>
      </c>
    </row>
    <row r="62" spans="2:8" ht="45.75" customHeight="1" thickBot="1" x14ac:dyDescent="0.2">
      <c r="B62" s="122"/>
      <c r="C62" s="1191" t="s">
        <v>563</v>
      </c>
      <c r="D62" s="1192"/>
      <c r="E62" s="1193"/>
      <c r="F62" s="347">
        <v>401</v>
      </c>
      <c r="G62" s="347">
        <v>401</v>
      </c>
      <c r="H62" s="348">
        <v>401</v>
      </c>
    </row>
    <row r="63" spans="2:8" ht="52.5" customHeight="1" thickBot="1" x14ac:dyDescent="0.2">
      <c r="B63" s="123"/>
      <c r="C63" s="1194" t="s">
        <v>49</v>
      </c>
      <c r="D63" s="1194"/>
      <c r="E63" s="1195"/>
      <c r="F63" s="349">
        <v>10230</v>
      </c>
      <c r="G63" s="349">
        <v>10443</v>
      </c>
      <c r="H63" s="350">
        <v>11239</v>
      </c>
    </row>
    <row r="64" spans="2:8" x14ac:dyDescent="0.15"/>
  </sheetData>
  <sheetProtection algorithmName="SHA-512" hashValue="VuDU+FHFCLKO2yh/2t2p1C281tKqGICC7dSDie/GAvGcMzQhuwYKmTaurtkvFpTm62wU1CmfWXtGPdxfWH8aow==" saltValue="Q2cmgJaiCHjaq/twEiOG/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05A8B-6CB6-4D1B-9F1B-ECB1379ABDEB}">
  <sheetPr>
    <pageSetUpPr fitToPage="1"/>
  </sheetPr>
  <dimension ref="A1:DE85"/>
  <sheetViews>
    <sheetView showGridLines="0" tabSelected="1" topLeftCell="A19" zoomScaleNormal="100" zoomScaleSheetLayoutView="55" workbookViewId="0">
      <selection activeCell="AN43" sqref="AN43:DC47"/>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1202"/>
      <c r="B1" s="1203"/>
      <c r="DD1" s="243"/>
      <c r="DE1" s="243"/>
    </row>
    <row r="2" spans="1:109" ht="25.5" customHeight="1" x14ac:dyDescent="0.15">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15">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x14ac:dyDescent="0.15">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x14ac:dyDescent="0.15">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x14ac:dyDescent="0.15">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x14ac:dyDescent="0.15">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x14ac:dyDescent="0.15">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x14ac:dyDescent="0.15">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x14ac:dyDescent="0.15">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x14ac:dyDescent="0.15">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x14ac:dyDescent="0.15">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x14ac:dyDescent="0.15">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x14ac:dyDescent="0.15">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x14ac:dyDescent="0.15">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x14ac:dyDescent="0.15">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x14ac:dyDescent="0.15">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x14ac:dyDescent="0.15">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x14ac:dyDescent="0.15">
      <c r="DD19" s="243"/>
      <c r="DE19" s="243"/>
    </row>
    <row r="20" spans="1:109" x14ac:dyDescent="0.15">
      <c r="DD20" s="243"/>
      <c r="DE20" s="243"/>
    </row>
    <row r="21" spans="1:109" ht="17.25" customHeight="1" x14ac:dyDescent="0.15">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1207"/>
      <c r="DD40" s="1207"/>
      <c r="DE40" s="243"/>
    </row>
    <row r="41" spans="2:109" ht="17.25" x14ac:dyDescent="0.15">
      <c r="B41" s="244" t="s">
        <v>566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1208"/>
      <c r="I42" s="1209"/>
      <c r="J42" s="1209"/>
      <c r="K42" s="1209"/>
      <c r="AM42" s="1208"/>
      <c r="AN42" s="1208" t="s">
        <v>567</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15">
      <c r="B43" s="247"/>
      <c r="AN43" s="1210" t="s">
        <v>568</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x14ac:dyDescent="0.15">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x14ac:dyDescent="0.15">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x14ac:dyDescent="0.15">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x14ac:dyDescent="0.15">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x14ac:dyDescent="0.15">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x14ac:dyDescent="0.15">
      <c r="B49" s="247"/>
      <c r="AN49" s="243" t="s">
        <v>569</v>
      </c>
    </row>
    <row r="50" spans="1:109" x14ac:dyDescent="0.15">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527</v>
      </c>
      <c r="BQ50" s="1226"/>
      <c r="BR50" s="1226"/>
      <c r="BS50" s="1226"/>
      <c r="BT50" s="1226"/>
      <c r="BU50" s="1226"/>
      <c r="BV50" s="1226"/>
      <c r="BW50" s="1226"/>
      <c r="BX50" s="1226" t="s">
        <v>528</v>
      </c>
      <c r="BY50" s="1226"/>
      <c r="BZ50" s="1226"/>
      <c r="CA50" s="1226"/>
      <c r="CB50" s="1226"/>
      <c r="CC50" s="1226"/>
      <c r="CD50" s="1226"/>
      <c r="CE50" s="1226"/>
      <c r="CF50" s="1226" t="s">
        <v>529</v>
      </c>
      <c r="CG50" s="1226"/>
      <c r="CH50" s="1226"/>
      <c r="CI50" s="1226"/>
      <c r="CJ50" s="1226"/>
      <c r="CK50" s="1226"/>
      <c r="CL50" s="1226"/>
      <c r="CM50" s="1226"/>
      <c r="CN50" s="1226" t="s">
        <v>530</v>
      </c>
      <c r="CO50" s="1226"/>
      <c r="CP50" s="1226"/>
      <c r="CQ50" s="1226"/>
      <c r="CR50" s="1226"/>
      <c r="CS50" s="1226"/>
      <c r="CT50" s="1226"/>
      <c r="CU50" s="1226"/>
      <c r="CV50" s="1226" t="s">
        <v>531</v>
      </c>
      <c r="CW50" s="1226"/>
      <c r="CX50" s="1226"/>
      <c r="CY50" s="1226"/>
      <c r="CZ50" s="1226"/>
      <c r="DA50" s="1226"/>
      <c r="DB50" s="1226"/>
      <c r="DC50" s="1226"/>
    </row>
    <row r="51" spans="1:109" ht="13.5" customHeight="1" x14ac:dyDescent="0.15">
      <c r="B51" s="247"/>
      <c r="G51" s="1227"/>
      <c r="H51" s="1227"/>
      <c r="I51" s="1228"/>
      <c r="J51" s="1228"/>
      <c r="K51" s="1229"/>
      <c r="L51" s="1229"/>
      <c r="M51" s="1229"/>
      <c r="N51" s="1229"/>
      <c r="AM51" s="1219"/>
      <c r="AN51" s="1230" t="s">
        <v>570</v>
      </c>
      <c r="AO51" s="1230"/>
      <c r="AP51" s="1230"/>
      <c r="AQ51" s="1230"/>
      <c r="AR51" s="1230"/>
      <c r="AS51" s="1230"/>
      <c r="AT51" s="1230"/>
      <c r="AU51" s="1230"/>
      <c r="AV51" s="1230"/>
      <c r="AW51" s="1230"/>
      <c r="AX51" s="1230"/>
      <c r="AY51" s="1230"/>
      <c r="AZ51" s="1230"/>
      <c r="BA51" s="1230"/>
      <c r="BB51" s="1230" t="s">
        <v>571</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x14ac:dyDescent="0.15">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x14ac:dyDescent="0.15">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572</v>
      </c>
      <c r="BC53" s="1230"/>
      <c r="BD53" s="1230"/>
      <c r="BE53" s="1230"/>
      <c r="BF53" s="1230"/>
      <c r="BG53" s="1230"/>
      <c r="BH53" s="1230"/>
      <c r="BI53" s="1230"/>
      <c r="BJ53" s="1230"/>
      <c r="BK53" s="1230"/>
      <c r="BL53" s="1230"/>
      <c r="BM53" s="1230"/>
      <c r="BN53" s="1230"/>
      <c r="BO53" s="1230"/>
      <c r="BP53" s="1231">
        <v>66.3</v>
      </c>
      <c r="BQ53" s="1231"/>
      <c r="BR53" s="1231"/>
      <c r="BS53" s="1231"/>
      <c r="BT53" s="1231"/>
      <c r="BU53" s="1231"/>
      <c r="BV53" s="1231"/>
      <c r="BW53" s="1231"/>
      <c r="BX53" s="1231">
        <v>67.599999999999994</v>
      </c>
      <c r="BY53" s="1231"/>
      <c r="BZ53" s="1231"/>
      <c r="CA53" s="1231"/>
      <c r="CB53" s="1231"/>
      <c r="CC53" s="1231"/>
      <c r="CD53" s="1231"/>
      <c r="CE53" s="1231"/>
      <c r="CF53" s="1231">
        <v>69</v>
      </c>
      <c r="CG53" s="1231"/>
      <c r="CH53" s="1231"/>
      <c r="CI53" s="1231"/>
      <c r="CJ53" s="1231"/>
      <c r="CK53" s="1231"/>
      <c r="CL53" s="1231"/>
      <c r="CM53" s="1231"/>
      <c r="CN53" s="1231">
        <v>70.400000000000006</v>
      </c>
      <c r="CO53" s="1231"/>
      <c r="CP53" s="1231"/>
      <c r="CQ53" s="1231"/>
      <c r="CR53" s="1231"/>
      <c r="CS53" s="1231"/>
      <c r="CT53" s="1231"/>
      <c r="CU53" s="1231"/>
      <c r="CV53" s="1231">
        <v>73.400000000000006</v>
      </c>
      <c r="CW53" s="1231"/>
      <c r="CX53" s="1231"/>
      <c r="CY53" s="1231"/>
      <c r="CZ53" s="1231"/>
      <c r="DA53" s="1231"/>
      <c r="DB53" s="1231"/>
      <c r="DC53" s="1231"/>
    </row>
    <row r="54" spans="1:109" x14ac:dyDescent="0.15">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x14ac:dyDescent="0.15">
      <c r="A55" s="1209"/>
      <c r="B55" s="247"/>
      <c r="G55" s="1220"/>
      <c r="H55" s="1220"/>
      <c r="I55" s="1220"/>
      <c r="J55" s="1220"/>
      <c r="K55" s="1229"/>
      <c r="L55" s="1229"/>
      <c r="M55" s="1229"/>
      <c r="N55" s="1229"/>
      <c r="AN55" s="1226" t="s">
        <v>573</v>
      </c>
      <c r="AO55" s="1226"/>
      <c r="AP55" s="1226"/>
      <c r="AQ55" s="1226"/>
      <c r="AR55" s="1226"/>
      <c r="AS55" s="1226"/>
      <c r="AT55" s="1226"/>
      <c r="AU55" s="1226"/>
      <c r="AV55" s="1226"/>
      <c r="AW55" s="1226"/>
      <c r="AX55" s="1226"/>
      <c r="AY55" s="1226"/>
      <c r="AZ55" s="1226"/>
      <c r="BA55" s="1226"/>
      <c r="BB55" s="1230" t="s">
        <v>571</v>
      </c>
      <c r="BC55" s="1230"/>
      <c r="BD55" s="1230"/>
      <c r="BE55" s="1230"/>
      <c r="BF55" s="1230"/>
      <c r="BG55" s="1230"/>
      <c r="BH55" s="1230"/>
      <c r="BI55" s="1230"/>
      <c r="BJ55" s="1230"/>
      <c r="BK55" s="1230"/>
      <c r="BL55" s="1230"/>
      <c r="BM55" s="1230"/>
      <c r="BN55" s="1230"/>
      <c r="BO55" s="1230"/>
      <c r="BP55" s="1231">
        <v>0</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x14ac:dyDescent="0.15">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x14ac:dyDescent="0.15">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572</v>
      </c>
      <c r="BC57" s="1230"/>
      <c r="BD57" s="1230"/>
      <c r="BE57" s="1230"/>
      <c r="BF57" s="1230"/>
      <c r="BG57" s="1230"/>
      <c r="BH57" s="1230"/>
      <c r="BI57" s="1230"/>
      <c r="BJ57" s="1230"/>
      <c r="BK57" s="1230"/>
      <c r="BL57" s="1230"/>
      <c r="BM57" s="1230"/>
      <c r="BN57" s="1230"/>
      <c r="BO57" s="1230"/>
      <c r="BP57" s="1231">
        <v>64</v>
      </c>
      <c r="BQ57" s="1231"/>
      <c r="BR57" s="1231"/>
      <c r="BS57" s="1231"/>
      <c r="BT57" s="1231"/>
      <c r="BU57" s="1231"/>
      <c r="BV57" s="1231"/>
      <c r="BW57" s="1231"/>
      <c r="BX57" s="1231">
        <v>62.7</v>
      </c>
      <c r="BY57" s="1231"/>
      <c r="BZ57" s="1231"/>
      <c r="CA57" s="1231"/>
      <c r="CB57" s="1231"/>
      <c r="CC57" s="1231"/>
      <c r="CD57" s="1231"/>
      <c r="CE57" s="1231"/>
      <c r="CF57" s="1231">
        <v>63.1</v>
      </c>
      <c r="CG57" s="1231"/>
      <c r="CH57" s="1231"/>
      <c r="CI57" s="1231"/>
      <c r="CJ57" s="1231"/>
      <c r="CK57" s="1231"/>
      <c r="CL57" s="1231"/>
      <c r="CM57" s="1231"/>
      <c r="CN57" s="1231">
        <v>64</v>
      </c>
      <c r="CO57" s="1231"/>
      <c r="CP57" s="1231"/>
      <c r="CQ57" s="1231"/>
      <c r="CR57" s="1231"/>
      <c r="CS57" s="1231"/>
      <c r="CT57" s="1231"/>
      <c r="CU57" s="1231"/>
      <c r="CV57" s="1231">
        <v>64</v>
      </c>
      <c r="CW57" s="1231"/>
      <c r="CX57" s="1231"/>
      <c r="CY57" s="1231"/>
      <c r="CZ57" s="1231"/>
      <c r="DA57" s="1231"/>
      <c r="DB57" s="1231"/>
      <c r="DC57" s="1231"/>
      <c r="DD57" s="1234"/>
      <c r="DE57" s="1232"/>
    </row>
    <row r="58" spans="1:109" s="1209" customFormat="1" x14ac:dyDescent="0.15">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x14ac:dyDescent="0.15">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x14ac:dyDescent="0.15">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x14ac:dyDescent="0.15">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x14ac:dyDescent="0.15">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7.25" x14ac:dyDescent="0.15">
      <c r="B63" s="300" t="s">
        <v>574</v>
      </c>
    </row>
    <row r="64" spans="1:109" x14ac:dyDescent="0.15">
      <c r="B64" s="247"/>
      <c r="G64" s="1208"/>
      <c r="I64" s="1240"/>
      <c r="J64" s="1240"/>
      <c r="K64" s="1240"/>
      <c r="L64" s="1240"/>
      <c r="M64" s="1240"/>
      <c r="N64" s="1241"/>
      <c r="AM64" s="1208"/>
      <c r="AN64" s="1208" t="s">
        <v>567</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x14ac:dyDescent="0.15">
      <c r="B65" s="247"/>
      <c r="AN65" s="1210" t="s">
        <v>575</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x14ac:dyDescent="0.15">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x14ac:dyDescent="0.15">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x14ac:dyDescent="0.15">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x14ac:dyDescent="0.15">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x14ac:dyDescent="0.15">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x14ac:dyDescent="0.15">
      <c r="B71" s="247"/>
      <c r="G71" s="1245"/>
      <c r="I71" s="1246"/>
      <c r="J71" s="1243"/>
      <c r="K71" s="1243"/>
      <c r="L71" s="1244"/>
      <c r="M71" s="1243"/>
      <c r="N71" s="1244"/>
      <c r="AM71" s="1245"/>
      <c r="AN71" s="243" t="s">
        <v>569</v>
      </c>
    </row>
    <row r="72" spans="2:107" x14ac:dyDescent="0.15">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527</v>
      </c>
      <c r="BQ72" s="1226"/>
      <c r="BR72" s="1226"/>
      <c r="BS72" s="1226"/>
      <c r="BT72" s="1226"/>
      <c r="BU72" s="1226"/>
      <c r="BV72" s="1226"/>
      <c r="BW72" s="1226"/>
      <c r="BX72" s="1226" t="s">
        <v>528</v>
      </c>
      <c r="BY72" s="1226"/>
      <c r="BZ72" s="1226"/>
      <c r="CA72" s="1226"/>
      <c r="CB72" s="1226"/>
      <c r="CC72" s="1226"/>
      <c r="CD72" s="1226"/>
      <c r="CE72" s="1226"/>
      <c r="CF72" s="1226" t="s">
        <v>529</v>
      </c>
      <c r="CG72" s="1226"/>
      <c r="CH72" s="1226"/>
      <c r="CI72" s="1226"/>
      <c r="CJ72" s="1226"/>
      <c r="CK72" s="1226"/>
      <c r="CL72" s="1226"/>
      <c r="CM72" s="1226"/>
      <c r="CN72" s="1226" t="s">
        <v>530</v>
      </c>
      <c r="CO72" s="1226"/>
      <c r="CP72" s="1226"/>
      <c r="CQ72" s="1226"/>
      <c r="CR72" s="1226"/>
      <c r="CS72" s="1226"/>
      <c r="CT72" s="1226"/>
      <c r="CU72" s="1226"/>
      <c r="CV72" s="1226" t="s">
        <v>531</v>
      </c>
      <c r="CW72" s="1226"/>
      <c r="CX72" s="1226"/>
      <c r="CY72" s="1226"/>
      <c r="CZ72" s="1226"/>
      <c r="DA72" s="1226"/>
      <c r="DB72" s="1226"/>
      <c r="DC72" s="1226"/>
    </row>
    <row r="73" spans="2:107" x14ac:dyDescent="0.15">
      <c r="B73" s="247"/>
      <c r="G73" s="1227"/>
      <c r="H73" s="1227"/>
      <c r="I73" s="1227"/>
      <c r="J73" s="1227"/>
      <c r="K73" s="1247"/>
      <c r="L73" s="1247"/>
      <c r="M73" s="1247"/>
      <c r="N73" s="1247"/>
      <c r="AM73" s="1219"/>
      <c r="AN73" s="1230" t="s">
        <v>570</v>
      </c>
      <c r="AO73" s="1230"/>
      <c r="AP73" s="1230"/>
      <c r="AQ73" s="1230"/>
      <c r="AR73" s="1230"/>
      <c r="AS73" s="1230"/>
      <c r="AT73" s="1230"/>
      <c r="AU73" s="1230"/>
      <c r="AV73" s="1230"/>
      <c r="AW73" s="1230"/>
      <c r="AX73" s="1230"/>
      <c r="AY73" s="1230"/>
      <c r="AZ73" s="1230"/>
      <c r="BA73" s="1230"/>
      <c r="BB73" s="1230" t="s">
        <v>571</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x14ac:dyDescent="0.15">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x14ac:dyDescent="0.15">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576</v>
      </c>
      <c r="BC75" s="1230"/>
      <c r="BD75" s="1230"/>
      <c r="BE75" s="1230"/>
      <c r="BF75" s="1230"/>
      <c r="BG75" s="1230"/>
      <c r="BH75" s="1230"/>
      <c r="BI75" s="1230"/>
      <c r="BJ75" s="1230"/>
      <c r="BK75" s="1230"/>
      <c r="BL75" s="1230"/>
      <c r="BM75" s="1230"/>
      <c r="BN75" s="1230"/>
      <c r="BO75" s="1230"/>
      <c r="BP75" s="1231">
        <v>1.7</v>
      </c>
      <c r="BQ75" s="1231"/>
      <c r="BR75" s="1231"/>
      <c r="BS75" s="1231"/>
      <c r="BT75" s="1231"/>
      <c r="BU75" s="1231"/>
      <c r="BV75" s="1231"/>
      <c r="BW75" s="1231"/>
      <c r="BX75" s="1231">
        <v>1.5</v>
      </c>
      <c r="BY75" s="1231"/>
      <c r="BZ75" s="1231"/>
      <c r="CA75" s="1231"/>
      <c r="CB75" s="1231"/>
      <c r="CC75" s="1231"/>
      <c r="CD75" s="1231"/>
      <c r="CE75" s="1231"/>
      <c r="CF75" s="1231">
        <v>1.3</v>
      </c>
      <c r="CG75" s="1231"/>
      <c r="CH75" s="1231"/>
      <c r="CI75" s="1231"/>
      <c r="CJ75" s="1231"/>
      <c r="CK75" s="1231"/>
      <c r="CL75" s="1231"/>
      <c r="CM75" s="1231"/>
      <c r="CN75" s="1231">
        <v>1.2</v>
      </c>
      <c r="CO75" s="1231"/>
      <c r="CP75" s="1231"/>
      <c r="CQ75" s="1231"/>
      <c r="CR75" s="1231"/>
      <c r="CS75" s="1231"/>
      <c r="CT75" s="1231"/>
      <c r="CU75" s="1231"/>
      <c r="CV75" s="1231">
        <v>1.6</v>
      </c>
      <c r="CW75" s="1231"/>
      <c r="CX75" s="1231"/>
      <c r="CY75" s="1231"/>
      <c r="CZ75" s="1231"/>
      <c r="DA75" s="1231"/>
      <c r="DB75" s="1231"/>
      <c r="DC75" s="1231"/>
    </row>
    <row r="76" spans="2:107" x14ac:dyDescent="0.15">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x14ac:dyDescent="0.15">
      <c r="B77" s="247"/>
      <c r="G77" s="1220"/>
      <c r="H77" s="1220"/>
      <c r="I77" s="1220"/>
      <c r="J77" s="1220"/>
      <c r="K77" s="1247"/>
      <c r="L77" s="1247"/>
      <c r="M77" s="1247"/>
      <c r="N77" s="1247"/>
      <c r="AN77" s="1226" t="s">
        <v>573</v>
      </c>
      <c r="AO77" s="1226"/>
      <c r="AP77" s="1226"/>
      <c r="AQ77" s="1226"/>
      <c r="AR77" s="1226"/>
      <c r="AS77" s="1226"/>
      <c r="AT77" s="1226"/>
      <c r="AU77" s="1226"/>
      <c r="AV77" s="1226"/>
      <c r="AW77" s="1226"/>
      <c r="AX77" s="1226"/>
      <c r="AY77" s="1226"/>
      <c r="AZ77" s="1226"/>
      <c r="BA77" s="1226"/>
      <c r="BB77" s="1230" t="s">
        <v>571</v>
      </c>
      <c r="BC77" s="1230"/>
      <c r="BD77" s="1230"/>
      <c r="BE77" s="1230"/>
      <c r="BF77" s="1230"/>
      <c r="BG77" s="1230"/>
      <c r="BH77" s="1230"/>
      <c r="BI77" s="1230"/>
      <c r="BJ77" s="1230"/>
      <c r="BK77" s="1230"/>
      <c r="BL77" s="1230"/>
      <c r="BM77" s="1230"/>
      <c r="BN77" s="1230"/>
      <c r="BO77" s="1230"/>
      <c r="BP77" s="1231">
        <v>0</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x14ac:dyDescent="0.15">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x14ac:dyDescent="0.15">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576</v>
      </c>
      <c r="BC79" s="1230"/>
      <c r="BD79" s="1230"/>
      <c r="BE79" s="1230"/>
      <c r="BF79" s="1230"/>
      <c r="BG79" s="1230"/>
      <c r="BH79" s="1230"/>
      <c r="BI79" s="1230"/>
      <c r="BJ79" s="1230"/>
      <c r="BK79" s="1230"/>
      <c r="BL79" s="1230"/>
      <c r="BM79" s="1230"/>
      <c r="BN79" s="1230"/>
      <c r="BO79" s="1230"/>
      <c r="BP79" s="1231">
        <v>8</v>
      </c>
      <c r="BQ79" s="1231"/>
      <c r="BR79" s="1231"/>
      <c r="BS79" s="1231"/>
      <c r="BT79" s="1231"/>
      <c r="BU79" s="1231"/>
      <c r="BV79" s="1231"/>
      <c r="BW79" s="1231"/>
      <c r="BX79" s="1231">
        <v>8.3000000000000007</v>
      </c>
      <c r="BY79" s="1231"/>
      <c r="BZ79" s="1231"/>
      <c r="CA79" s="1231"/>
      <c r="CB79" s="1231"/>
      <c r="CC79" s="1231"/>
      <c r="CD79" s="1231"/>
      <c r="CE79" s="1231"/>
      <c r="CF79" s="1231">
        <v>8.1</v>
      </c>
      <c r="CG79" s="1231"/>
      <c r="CH79" s="1231"/>
      <c r="CI79" s="1231"/>
      <c r="CJ79" s="1231"/>
      <c r="CK79" s="1231"/>
      <c r="CL79" s="1231"/>
      <c r="CM79" s="1231"/>
      <c r="CN79" s="1231">
        <v>8.1999999999999993</v>
      </c>
      <c r="CO79" s="1231"/>
      <c r="CP79" s="1231"/>
      <c r="CQ79" s="1231"/>
      <c r="CR79" s="1231"/>
      <c r="CS79" s="1231"/>
      <c r="CT79" s="1231"/>
      <c r="CU79" s="1231"/>
      <c r="CV79" s="1231">
        <v>8.3000000000000007</v>
      </c>
      <c r="CW79" s="1231"/>
      <c r="CX79" s="1231"/>
      <c r="CY79" s="1231"/>
      <c r="CZ79" s="1231"/>
      <c r="DA79" s="1231"/>
      <c r="DB79" s="1231"/>
      <c r="DC79" s="1231"/>
    </row>
    <row r="80" spans="2:107" x14ac:dyDescent="0.15">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x14ac:dyDescent="0.15">
      <c r="B81" s="247"/>
    </row>
    <row r="82" spans="2:109" ht="17.25" x14ac:dyDescent="0.15">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ChCiMZR070uhstPKELfj16PqKaeNSh8K+8D0ia4Lz2PIqXelgjnqtGngEmJ8gvKAL22girl6vOu50IorctLXQg==" saltValue="/+tC6xT1cn1dZhvuP5Zdo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69B9D-C786-470C-B088-197BD9AA2FB9}">
  <sheetPr>
    <pageSetUpPr fitToPage="1"/>
  </sheetPr>
  <dimension ref="A1:DR125"/>
  <sheetViews>
    <sheetView showGridLines="0" topLeftCell="A89" zoomScaleNormal="100" zoomScaleSheetLayoutView="70" workbookViewId="0">
      <selection activeCell="AN43" sqref="AN43:DC47"/>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477</v>
      </c>
    </row>
  </sheetData>
  <sheetProtection algorithmName="SHA-512" hashValue="hnjv0xH4FD+E5kWJRurDgN0tN+O3NvbJgENaGKWvDNCj8kUzDRCk4l0iVQ2DWaGCQtCUEWpenOGlQZqOnpux3w==" saltValue="VmQfqIq3aDKGwv0l+S/yPg=="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D7A34-C2E9-41F5-95CE-2192C3EF2FAC}">
  <sheetPr>
    <pageSetUpPr fitToPage="1"/>
  </sheetPr>
  <dimension ref="A1:DR125"/>
  <sheetViews>
    <sheetView showGridLines="0" topLeftCell="A97" zoomScaleNormal="100" zoomScaleSheetLayoutView="55" workbookViewId="0">
      <selection activeCell="AN43" sqref="AN43:DC47"/>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477</v>
      </c>
    </row>
  </sheetData>
  <sheetProtection algorithmName="SHA-512" hashValue="lkIbnjWqIuYNkRmqlkLijkISFHEzcsp9yKvL1o21ZVrypUlYSqfuaxUbRS3iNofIN0RMnKYsoVMwalIODzuXNg==" saltValue="fncx5DvkruDoUPxObU9kCA=="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526</v>
      </c>
      <c r="G2" s="137"/>
      <c r="H2" s="138"/>
    </row>
    <row r="3" spans="1:8" x14ac:dyDescent="0.15">
      <c r="A3" s="134" t="s">
        <v>519</v>
      </c>
      <c r="B3" s="139"/>
      <c r="C3" s="140"/>
      <c r="D3" s="141">
        <v>122513</v>
      </c>
      <c r="E3" s="142"/>
      <c r="F3" s="143">
        <v>126525</v>
      </c>
      <c r="G3" s="144"/>
      <c r="H3" s="145"/>
    </row>
    <row r="4" spans="1:8" x14ac:dyDescent="0.15">
      <c r="A4" s="146"/>
      <c r="B4" s="147"/>
      <c r="C4" s="148"/>
      <c r="D4" s="149">
        <v>102743</v>
      </c>
      <c r="E4" s="150"/>
      <c r="F4" s="151">
        <v>67052</v>
      </c>
      <c r="G4" s="152"/>
      <c r="H4" s="153"/>
    </row>
    <row r="5" spans="1:8" x14ac:dyDescent="0.15">
      <c r="A5" s="134" t="s">
        <v>521</v>
      </c>
      <c r="B5" s="139"/>
      <c r="C5" s="140"/>
      <c r="D5" s="141">
        <v>109092</v>
      </c>
      <c r="E5" s="142"/>
      <c r="F5" s="143">
        <v>138402</v>
      </c>
      <c r="G5" s="144"/>
      <c r="H5" s="145"/>
    </row>
    <row r="6" spans="1:8" x14ac:dyDescent="0.15">
      <c r="A6" s="146"/>
      <c r="B6" s="147"/>
      <c r="C6" s="148"/>
      <c r="D6" s="149">
        <v>90615</v>
      </c>
      <c r="E6" s="150"/>
      <c r="F6" s="151">
        <v>70652</v>
      </c>
      <c r="G6" s="152"/>
      <c r="H6" s="153"/>
    </row>
    <row r="7" spans="1:8" x14ac:dyDescent="0.15">
      <c r="A7" s="134" t="s">
        <v>522</v>
      </c>
      <c r="B7" s="139"/>
      <c r="C7" s="140"/>
      <c r="D7" s="141">
        <v>118866</v>
      </c>
      <c r="E7" s="142"/>
      <c r="F7" s="143">
        <v>146367</v>
      </c>
      <c r="G7" s="144"/>
      <c r="H7" s="145"/>
    </row>
    <row r="8" spans="1:8" x14ac:dyDescent="0.15">
      <c r="A8" s="146"/>
      <c r="B8" s="147"/>
      <c r="C8" s="148"/>
      <c r="D8" s="149">
        <v>82438</v>
      </c>
      <c r="E8" s="150"/>
      <c r="F8" s="151">
        <v>79441</v>
      </c>
      <c r="G8" s="152"/>
      <c r="H8" s="153"/>
    </row>
    <row r="9" spans="1:8" x14ac:dyDescent="0.15">
      <c r="A9" s="134" t="s">
        <v>523</v>
      </c>
      <c r="B9" s="139"/>
      <c r="C9" s="140"/>
      <c r="D9" s="141">
        <v>126301</v>
      </c>
      <c r="E9" s="142"/>
      <c r="F9" s="143">
        <v>165181</v>
      </c>
      <c r="G9" s="144"/>
      <c r="H9" s="145"/>
    </row>
    <row r="10" spans="1:8" x14ac:dyDescent="0.15">
      <c r="A10" s="146"/>
      <c r="B10" s="147"/>
      <c r="C10" s="148"/>
      <c r="D10" s="149">
        <v>95244</v>
      </c>
      <c r="E10" s="150"/>
      <c r="F10" s="151">
        <v>82246</v>
      </c>
      <c r="G10" s="152"/>
      <c r="H10" s="153"/>
    </row>
    <row r="11" spans="1:8" x14ac:dyDescent="0.15">
      <c r="A11" s="134" t="s">
        <v>524</v>
      </c>
      <c r="B11" s="139"/>
      <c r="C11" s="140"/>
      <c r="D11" s="141">
        <v>179642</v>
      </c>
      <c r="E11" s="142"/>
      <c r="F11" s="143">
        <v>166234</v>
      </c>
      <c r="G11" s="144"/>
      <c r="H11" s="145"/>
    </row>
    <row r="12" spans="1:8" x14ac:dyDescent="0.15">
      <c r="A12" s="146"/>
      <c r="B12" s="147"/>
      <c r="C12" s="154"/>
      <c r="D12" s="149">
        <v>154568</v>
      </c>
      <c r="E12" s="150"/>
      <c r="F12" s="151">
        <v>89789</v>
      </c>
      <c r="G12" s="152"/>
      <c r="H12" s="153"/>
    </row>
    <row r="13" spans="1:8" x14ac:dyDescent="0.15">
      <c r="A13" s="134"/>
      <c r="B13" s="139"/>
      <c r="C13" s="140"/>
      <c r="D13" s="141">
        <v>131283</v>
      </c>
      <c r="E13" s="142"/>
      <c r="F13" s="143">
        <v>148542</v>
      </c>
      <c r="G13" s="155"/>
      <c r="H13" s="145"/>
    </row>
    <row r="14" spans="1:8" x14ac:dyDescent="0.15">
      <c r="A14" s="146"/>
      <c r="B14" s="147"/>
      <c r="C14" s="148"/>
      <c r="D14" s="149">
        <v>105122</v>
      </c>
      <c r="E14" s="150"/>
      <c r="F14" s="151">
        <v>77836</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10.85</v>
      </c>
      <c r="C19" s="156">
        <f>ROUND(VALUE(SUBSTITUTE(実質収支比率等に係る経年分析!G$48,"▲","-")),2)</f>
        <v>10.6</v>
      </c>
      <c r="D19" s="156">
        <f>ROUND(VALUE(SUBSTITUTE(実質収支比率等に係る経年分析!H$48,"▲","-")),2)</f>
        <v>9.6300000000000008</v>
      </c>
      <c r="E19" s="156">
        <f>ROUND(VALUE(SUBSTITUTE(実質収支比率等に係る経年分析!I$48,"▲","-")),2)</f>
        <v>9.85</v>
      </c>
      <c r="F19" s="156">
        <f>ROUND(VALUE(SUBSTITUTE(実質収支比率等に係る経年分析!J$48,"▲","-")),2)</f>
        <v>8.08</v>
      </c>
    </row>
    <row r="20" spans="1:11" x14ac:dyDescent="0.15">
      <c r="A20" s="156" t="s">
        <v>53</v>
      </c>
      <c r="B20" s="156">
        <f>ROUND(VALUE(SUBSTITUTE(実質収支比率等に係る経年分析!F$47,"▲","-")),2)</f>
        <v>76.28</v>
      </c>
      <c r="C20" s="156">
        <f>ROUND(VALUE(SUBSTITUTE(実質収支比率等に係る経年分析!G$47,"▲","-")),2)</f>
        <v>76.02</v>
      </c>
      <c r="D20" s="156">
        <f>ROUND(VALUE(SUBSTITUTE(実質収支比率等に係る経年分析!H$47,"▲","-")),2)</f>
        <v>80.7</v>
      </c>
      <c r="E20" s="156">
        <f>ROUND(VALUE(SUBSTITUTE(実質収支比率等に係る経年分析!I$47,"▲","-")),2)</f>
        <v>82.67</v>
      </c>
      <c r="F20" s="156">
        <f>ROUND(VALUE(SUBSTITUTE(実質収支比率等に係る経年分析!J$47,"▲","-")),2)</f>
        <v>82.78</v>
      </c>
    </row>
    <row r="21" spans="1:11" x14ac:dyDescent="0.15">
      <c r="A21" s="156" t="s">
        <v>54</v>
      </c>
      <c r="B21" s="156">
        <f>IF(ISNUMBER(VALUE(SUBSTITUTE(実質収支比率等に係る経年分析!F$49,"▲","-"))),ROUND(VALUE(SUBSTITUTE(実質収支比率等に係る経年分析!F$49,"▲","-")),2),NA())</f>
        <v>7.15</v>
      </c>
      <c r="C21" s="156">
        <f>IF(ISNUMBER(VALUE(SUBSTITUTE(実質収支比率等に係る経年分析!G$49,"▲","-"))),ROUND(VALUE(SUBSTITUTE(実質収支比率等に係る経年分析!G$49,"▲","-")),2),NA())</f>
        <v>5.38</v>
      </c>
      <c r="D21" s="156">
        <f>IF(ISNUMBER(VALUE(SUBSTITUTE(実質収支比率等に係る経年分析!H$49,"▲","-"))),ROUND(VALUE(SUBSTITUTE(実質収支比率等に係る経年分析!H$49,"▲","-")),2),NA())</f>
        <v>4.2</v>
      </c>
      <c r="E21" s="156">
        <f>IF(ISNUMBER(VALUE(SUBSTITUTE(実質収支比率等に係る経年分析!I$49,"▲","-"))),ROUND(VALUE(SUBSTITUTE(実質収支比率等に係る経年分析!I$49,"▲","-")),2),NA())</f>
        <v>5.04</v>
      </c>
      <c r="F21" s="156">
        <f>IF(ISNUMBER(VALUE(SUBSTITUTE(実質収支比率等に係る経年分析!J$49,"▲","-"))),ROUND(VALUE(SUBSTITUTE(実質収支比率等に係る経年分析!J$49,"▲","-")),2),NA())</f>
        <v>3.28</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0.77</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0.84</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1.0900000000000001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1.67</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海陽町鉄道経営安定基金特別会計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15">
      <c r="A30" s="157" t="str">
        <f>IF(連結実質赤字比率に係る赤字・黒字の構成分析!C$40="",NA(),連結実質赤字比率に係る赤字・黒字の構成分析!C$40)</f>
        <v>海陽町後期高齢者医療特別会計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0.03</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0.12</v>
      </c>
    </row>
    <row r="31" spans="1:11" x14ac:dyDescent="0.15">
      <c r="A31" s="157" t="str">
        <f>IF(連結実質赤字比率に係る赤字・黒字の構成分析!C$39="",NA(),連結実質赤字比率に係る赤字・黒字の構成分析!C$39)</f>
        <v>海陽町病院事業会計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0.83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1.26</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1.33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0.69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0.79</v>
      </c>
    </row>
    <row r="32" spans="1:11" x14ac:dyDescent="0.15">
      <c r="A32" s="157" t="str">
        <f>IF(連結実質赤字比率に係る赤字・黒字の構成分析!C$38="",NA(),連結実質赤字比率に係る赤字・黒字の構成分析!C$38)</f>
        <v>海陽町介護保険特別会計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0.31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7.0000000000000007E-2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1.01</v>
      </c>
    </row>
    <row r="33" spans="1:16" x14ac:dyDescent="0.15">
      <c r="A33" s="157" t="str">
        <f>IF(連結実質赤字比率に係る赤字・黒字の構成分析!C$37="",NA(),連結実質赤字比率に係る赤字・黒字の構成分析!C$37)</f>
        <v>海陽町国民健康保険特別会計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1.51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2.06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2.93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2.48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1.61</v>
      </c>
    </row>
    <row r="34" spans="1:16" x14ac:dyDescent="0.15">
      <c r="A34" s="157" t="str">
        <f>IF(連結実質赤字比率に係る赤字・黒字の構成分析!C$36="",NA(),連結実質赤字比率に係る赤字・黒字の構成分析!C$36)</f>
        <v>海陽町下水道事業会計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2.77</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10.85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10.59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9.6300000000000008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9.84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8.08</v>
      </c>
    </row>
    <row r="36" spans="1:16" x14ac:dyDescent="0.15">
      <c r="A36" s="157" t="str">
        <f>IF(連結実質赤字比率に係る赤字・黒字の構成分析!C$34="",NA(),連結実質赤字比率に係る赤字・黒字の構成分析!C$34)</f>
        <v>海陽町水道事業会計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13.38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13.13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13.53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14.16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13.97</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957</v>
      </c>
      <c r="E42" s="158"/>
      <c r="F42" s="158"/>
      <c r="G42" s="158">
        <f>'実質公債費比率（分子）の構造'!L$52</f>
        <v>890</v>
      </c>
      <c r="H42" s="158"/>
      <c r="I42" s="158"/>
      <c r="J42" s="158">
        <f>'実質公債費比率（分子）の構造'!M$52</f>
        <v>880</v>
      </c>
      <c r="K42" s="158"/>
      <c r="L42" s="158"/>
      <c r="M42" s="158">
        <f>'実質公債費比率（分子）の構造'!N$52</f>
        <v>837</v>
      </c>
      <c r="N42" s="158"/>
      <c r="O42" s="158"/>
      <c r="P42" s="158">
        <f>'実質公債費比率（分子）の構造'!O$52</f>
        <v>808</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24</v>
      </c>
      <c r="C45" s="158"/>
      <c r="D45" s="158"/>
      <c r="E45" s="158">
        <f>'実質公債費比率（分子）の構造'!L$49</f>
        <v>1</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15">
      <c r="A46" s="158" t="s">
        <v>64</v>
      </c>
      <c r="B46" s="158">
        <f>'実質公債費比率（分子）の構造'!K$48</f>
        <v>205</v>
      </c>
      <c r="C46" s="158"/>
      <c r="D46" s="158"/>
      <c r="E46" s="158">
        <f>'実質公債費比率（分子）の構造'!L$48</f>
        <v>194</v>
      </c>
      <c r="F46" s="158"/>
      <c r="G46" s="158"/>
      <c r="H46" s="158">
        <f>'実質公債費比率（分子）の構造'!M$48</f>
        <v>196</v>
      </c>
      <c r="I46" s="158"/>
      <c r="J46" s="158"/>
      <c r="K46" s="158">
        <f>'実質公債費比率（分子）の構造'!N$48</f>
        <v>189</v>
      </c>
      <c r="L46" s="158"/>
      <c r="M46" s="158"/>
      <c r="N46" s="158">
        <f>'実質公債費比率（分子）の構造'!O$48</f>
        <v>184</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787</v>
      </c>
      <c r="C49" s="158"/>
      <c r="D49" s="158"/>
      <c r="E49" s="158">
        <f>'実質公債費比率（分子）の構造'!L$45</f>
        <v>731</v>
      </c>
      <c r="F49" s="158"/>
      <c r="G49" s="158"/>
      <c r="H49" s="158">
        <f>'実質公債費比率（分子）の構造'!M$45</f>
        <v>746</v>
      </c>
      <c r="I49" s="158"/>
      <c r="J49" s="158"/>
      <c r="K49" s="158">
        <f>'実質公債費比率（分子）の構造'!N$45</f>
        <v>706</v>
      </c>
      <c r="L49" s="158"/>
      <c r="M49" s="158"/>
      <c r="N49" s="158">
        <f>'実質公債費比率（分子）の構造'!O$45</f>
        <v>709</v>
      </c>
      <c r="O49" s="158"/>
      <c r="P49" s="158"/>
    </row>
    <row r="50" spans="1:16" x14ac:dyDescent="0.15">
      <c r="A50" s="158" t="s">
        <v>67</v>
      </c>
      <c r="B50" s="158" t="e">
        <f>NA()</f>
        <v>#N/A</v>
      </c>
      <c r="C50" s="158">
        <f>IF(ISNUMBER('実質公債費比率（分子）の構造'!K$53),'実質公債費比率（分子）の構造'!K$53,NA())</f>
        <v>59</v>
      </c>
      <c r="D50" s="158" t="e">
        <f>NA()</f>
        <v>#N/A</v>
      </c>
      <c r="E50" s="158" t="e">
        <f>NA()</f>
        <v>#N/A</v>
      </c>
      <c r="F50" s="158">
        <f>IF(ISNUMBER('実質公債費比率（分子）の構造'!L$53),'実質公債費比率（分子）の構造'!L$53,NA())</f>
        <v>36</v>
      </c>
      <c r="G50" s="158" t="e">
        <f>NA()</f>
        <v>#N/A</v>
      </c>
      <c r="H50" s="158" t="e">
        <f>NA()</f>
        <v>#N/A</v>
      </c>
      <c r="I50" s="158">
        <f>IF(ISNUMBER('実質公債費比率（分子）の構造'!M$53),'実質公債費比率（分子）の構造'!M$53,NA())</f>
        <v>62</v>
      </c>
      <c r="J50" s="158" t="e">
        <f>NA()</f>
        <v>#N/A</v>
      </c>
      <c r="K50" s="158" t="e">
        <f>NA()</f>
        <v>#N/A</v>
      </c>
      <c r="L50" s="158">
        <f>IF(ISNUMBER('実質公債費比率（分子）の構造'!N$53),'実質公債費比率（分子）の構造'!N$53,NA())</f>
        <v>58</v>
      </c>
      <c r="M50" s="158" t="e">
        <f>NA()</f>
        <v>#N/A</v>
      </c>
      <c r="N50" s="158" t="e">
        <f>NA()</f>
        <v>#N/A</v>
      </c>
      <c r="O50" s="158">
        <f>IF(ISNUMBER('実質公債費比率（分子）の構造'!O$53),'実質公債費比率（分子）の構造'!O$53,NA())</f>
        <v>85</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7265</v>
      </c>
      <c r="E56" s="157"/>
      <c r="F56" s="157"/>
      <c r="G56" s="157">
        <f>'将来負担比率（分子）の構造'!J$52</f>
        <v>6914</v>
      </c>
      <c r="H56" s="157"/>
      <c r="I56" s="157"/>
      <c r="J56" s="157">
        <f>'将来負担比率（分子）の構造'!K$52</f>
        <v>6743</v>
      </c>
      <c r="K56" s="157"/>
      <c r="L56" s="157"/>
      <c r="M56" s="157">
        <f>'将来負担比率（分子）の構造'!L$52</f>
        <v>6475</v>
      </c>
      <c r="N56" s="157"/>
      <c r="O56" s="157"/>
      <c r="P56" s="157">
        <f>'将来負担比率（分子）の構造'!M$52</f>
        <v>6973</v>
      </c>
    </row>
    <row r="57" spans="1:16" x14ac:dyDescent="0.15">
      <c r="A57" s="157" t="s">
        <v>42</v>
      </c>
      <c r="B57" s="157"/>
      <c r="C57" s="157"/>
      <c r="D57" s="157">
        <f>'将来負担比率（分子）の構造'!I$51</f>
        <v>100</v>
      </c>
      <c r="E57" s="157"/>
      <c r="F57" s="157"/>
      <c r="G57" s="157">
        <f>'将来負担比率（分子）の構造'!J$51</f>
        <v>94</v>
      </c>
      <c r="H57" s="157"/>
      <c r="I57" s="157"/>
      <c r="J57" s="157">
        <f>'将来負担比率（分子）の構造'!K$51</f>
        <v>90</v>
      </c>
      <c r="K57" s="157"/>
      <c r="L57" s="157"/>
      <c r="M57" s="157">
        <f>'将来負担比率（分子）の構造'!L$51</f>
        <v>86</v>
      </c>
      <c r="N57" s="157"/>
      <c r="O57" s="157"/>
      <c r="P57" s="157">
        <f>'将来負担比率（分子）の構造'!M$51</f>
        <v>82</v>
      </c>
    </row>
    <row r="58" spans="1:16" x14ac:dyDescent="0.15">
      <c r="A58" s="157" t="s">
        <v>41</v>
      </c>
      <c r="B58" s="157"/>
      <c r="C58" s="157"/>
      <c r="D58" s="157">
        <f>'将来負担比率（分子）の構造'!I$50</f>
        <v>9025</v>
      </c>
      <c r="E58" s="157"/>
      <c r="F58" s="157"/>
      <c r="G58" s="157">
        <f>'将来負担比率（分子）の構造'!J$50</f>
        <v>9706</v>
      </c>
      <c r="H58" s="157"/>
      <c r="I58" s="157"/>
      <c r="J58" s="157">
        <f>'将来負担比率（分子）の構造'!K$50</f>
        <v>10386</v>
      </c>
      <c r="K58" s="157"/>
      <c r="L58" s="157"/>
      <c r="M58" s="157">
        <f>'将来負担比率（分子）の構造'!L$50</f>
        <v>10625</v>
      </c>
      <c r="N58" s="157"/>
      <c r="O58" s="157"/>
      <c r="P58" s="157">
        <f>'将来負担比率（分子）の構造'!M$50</f>
        <v>10611</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1148</v>
      </c>
      <c r="C62" s="157"/>
      <c r="D62" s="157"/>
      <c r="E62" s="157">
        <f>'将来負担比率（分子）の構造'!J$45</f>
        <v>1101</v>
      </c>
      <c r="F62" s="157"/>
      <c r="G62" s="157"/>
      <c r="H62" s="157">
        <f>'将来負担比率（分子）の構造'!K$45</f>
        <v>1048</v>
      </c>
      <c r="I62" s="157"/>
      <c r="J62" s="157"/>
      <c r="K62" s="157">
        <f>'将来負担比率（分子）の構造'!L$45</f>
        <v>986</v>
      </c>
      <c r="L62" s="157"/>
      <c r="M62" s="157"/>
      <c r="N62" s="157">
        <f>'将来負担比率（分子）の構造'!M$45</f>
        <v>998</v>
      </c>
      <c r="O62" s="157"/>
      <c r="P62" s="157"/>
    </row>
    <row r="63" spans="1:16" x14ac:dyDescent="0.15">
      <c r="A63" s="157" t="s">
        <v>34</v>
      </c>
      <c r="B63" s="157">
        <f>'将来負担比率（分子）の構造'!I$44</f>
        <v>1</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15">
      <c r="A64" s="157" t="s">
        <v>33</v>
      </c>
      <c r="B64" s="157">
        <f>'将来負担比率（分子）の構造'!I$43</f>
        <v>1819</v>
      </c>
      <c r="C64" s="157"/>
      <c r="D64" s="157"/>
      <c r="E64" s="157">
        <f>'将来負担比率（分子）の構造'!J$43</f>
        <v>1800</v>
      </c>
      <c r="F64" s="157"/>
      <c r="G64" s="157"/>
      <c r="H64" s="157">
        <f>'将来負担比率（分子）の構造'!K$43</f>
        <v>1778</v>
      </c>
      <c r="I64" s="157"/>
      <c r="J64" s="157"/>
      <c r="K64" s="157">
        <f>'将来負担比率（分子）の構造'!L$43</f>
        <v>1729</v>
      </c>
      <c r="L64" s="157"/>
      <c r="M64" s="157"/>
      <c r="N64" s="157">
        <f>'将来負担比率（分子）の構造'!M$43</f>
        <v>1616</v>
      </c>
      <c r="O64" s="157"/>
      <c r="P64" s="157"/>
    </row>
    <row r="65" spans="1:16" x14ac:dyDescent="0.15">
      <c r="A65" s="157" t="s">
        <v>32</v>
      </c>
      <c r="B65" s="157">
        <f>'将来負担比率（分子）の構造'!I$42</f>
        <v>45</v>
      </c>
      <c r="C65" s="157"/>
      <c r="D65" s="157"/>
      <c r="E65" s="157">
        <f>'将来負担比率（分子）の構造'!J$42</f>
        <v>37</v>
      </c>
      <c r="F65" s="157"/>
      <c r="G65" s="157"/>
      <c r="H65" s="157">
        <f>'将来負担比率（分子）の構造'!K$42</f>
        <v>30</v>
      </c>
      <c r="I65" s="157"/>
      <c r="J65" s="157"/>
      <c r="K65" s="157">
        <f>'将来負担比率（分子）の構造'!L$42</f>
        <v>23</v>
      </c>
      <c r="L65" s="157"/>
      <c r="M65" s="157"/>
      <c r="N65" s="157">
        <f>'将来負担比率（分子）の構造'!M$42</f>
        <v>15</v>
      </c>
      <c r="O65" s="157"/>
      <c r="P65" s="157"/>
    </row>
    <row r="66" spans="1:16" x14ac:dyDescent="0.15">
      <c r="A66" s="157" t="s">
        <v>31</v>
      </c>
      <c r="B66" s="157">
        <f>'将来負担比率（分子）の構造'!I$41</f>
        <v>6608</v>
      </c>
      <c r="C66" s="157"/>
      <c r="D66" s="157"/>
      <c r="E66" s="157">
        <f>'将来負担比率（分子）の構造'!J$41</f>
        <v>6378</v>
      </c>
      <c r="F66" s="157"/>
      <c r="G66" s="157"/>
      <c r="H66" s="157">
        <f>'将来負担比率（分子）の構造'!K$41</f>
        <v>6123</v>
      </c>
      <c r="I66" s="157"/>
      <c r="J66" s="157"/>
      <c r="K66" s="157">
        <f>'将来負担比率（分子）の構造'!L$41</f>
        <v>5895</v>
      </c>
      <c r="L66" s="157"/>
      <c r="M66" s="157"/>
      <c r="N66" s="157">
        <f>'将来負担比率（分子）の構造'!M$41</f>
        <v>6899</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3948</v>
      </c>
      <c r="C72" s="161">
        <f>基金残高に係る経年分析!G55</f>
        <v>4042</v>
      </c>
      <c r="D72" s="161">
        <f>基金残高に係る経年分析!H55</f>
        <v>4141</v>
      </c>
    </row>
    <row r="73" spans="1:16" x14ac:dyDescent="0.15">
      <c r="A73" s="160" t="s">
        <v>74</v>
      </c>
      <c r="B73" s="161">
        <f>基金残高に係る経年分析!F56</f>
        <v>1897</v>
      </c>
      <c r="C73" s="161">
        <f>基金残高に係る経年分析!G56</f>
        <v>1918</v>
      </c>
      <c r="D73" s="161">
        <f>基金残高に係る経年分析!H56</f>
        <v>1944</v>
      </c>
    </row>
    <row r="74" spans="1:16" x14ac:dyDescent="0.15">
      <c r="A74" s="160" t="s">
        <v>75</v>
      </c>
      <c r="B74" s="161">
        <f>基金残高に係る経年分析!F57</f>
        <v>4384</v>
      </c>
      <c r="C74" s="161">
        <f>基金残高に係る経年分析!G57</f>
        <v>4483</v>
      </c>
      <c r="D74" s="161">
        <f>基金残高に係る経年分析!H57</f>
        <v>5154</v>
      </c>
    </row>
  </sheetData>
  <sheetProtection algorithmName="SHA-512" hashValue="ZjlcSXDd5Tm6AxyGcJpN6hUd2Ew7fNS/40Mc7uUVM6/cZ+XTDMF65zk9fmD4D9DNltRrHGmUO+J6DKGZwh09jA==" saltValue="QeAVQAvEHzOzEfK0eEIrw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寺﨑　由人</cp:lastModifiedBy>
  <cp:lastPrinted>2026-03-13T07:27:23Z</cp:lastPrinted>
  <dcterms:created xsi:type="dcterms:W3CDTF">2026-02-23T08:42:25Z</dcterms:created>
  <dcterms:modified xsi:type="dcterms:W3CDTF">2026-09-07T10:16:10Z</dcterms:modified>
  <cp:category/>
</cp:coreProperties>
</file>