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file-sv\財政課\■財政係\070財政状況資料集\R07.08(R06決算)\R08.08.18 【911（金）〆】令和6年度財政状況資料集の作成について（2回目・地方公会計関係）\03_県提出\"/>
    </mc:Choice>
  </mc:AlternateContent>
  <xr:revisionPtr revIDLastSave="0" documentId="13_ncr:1_{65B23A60-6E73-41DB-A6F2-88593DC99097}" xr6:coauthVersionLast="47" xr6:coauthVersionMax="47" xr10:uidLastSave="{00000000-0000-0000-0000-000000000000}"/>
  <bookViews>
    <workbookView xWindow="-120" yWindow="-120" windowWidth="20730" windowHeight="1104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4" i="10" l="1"/>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E37" i="10"/>
  <c r="AM37" i="10"/>
  <c r="U37" i="10"/>
  <c r="C37" i="10"/>
  <c r="CO36" i="10"/>
  <c r="BW36" i="10"/>
  <c r="BW37" i="10" s="1"/>
  <c r="BE36" i="10"/>
  <c r="AM36" i="10"/>
  <c r="C36" i="10"/>
  <c r="CO35" i="10"/>
  <c r="BW35" i="10"/>
  <c r="BE35" i="10"/>
  <c r="AM35" i="10"/>
  <c r="CO34" i="10"/>
  <c r="BW34" i="10"/>
  <c r="BE34" i="10"/>
  <c r="C34" i="10"/>
  <c r="C35" i="10" l="1"/>
  <c r="U34"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5" i="10" l="1"/>
  <c r="U36" i="10" s="1"/>
  <c r="AM34" i="10" l="1"/>
</calcChain>
</file>

<file path=xl/sharedStrings.xml><?xml version="1.0" encoding="utf-8"?>
<sst xmlns="http://schemas.openxmlformats.org/spreadsheetml/2006/main" count="1173" uniqueCount="568">
  <si>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</si>
  <si>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</si>
  <si>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</si>
  <si>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</si>
  <si>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</si>
  <si>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</si>
  <si>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</si>
  <si>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</si>
  <si>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</si>
  <si>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</si>
  <si>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</si>
  <si>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</si>
  <si>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</si>
  <si>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</si>
  <si>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</si>
  <si>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</si>
  <si>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</si>
  <si>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</si>
  <si>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</si>
  <si>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</si>
  <si>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</si>
  <si>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</si>
  <si>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</si>
  <si>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</si>
  <si>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</si>
  <si>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</si>
  <si>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</si>
  <si>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</si>
  <si>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</si>
  <si>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</si>
  <si>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</si>
  <si>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</si>
  <si>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</si>
  <si>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</si>
  <si>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</si>
  <si>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</si>
  <si>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</si>
  <si>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</si>
  <si>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</si>
  <si>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</si>
  <si>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</si>
  <si>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</si>
  <si>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</si>
  <si>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</si>
  <si>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</si>
  <si>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</si>
  <si>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</si>
  <si>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</si>
  <si>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</si>
  <si>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</si>
  <si>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</si>
  <si>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</si>
  <si>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</si>
  <si>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</si>
  <si>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</si>
  <si>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</si>
  <si>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</si>
  <si>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</si>
  <si>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</si>
  <si>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</si>
  <si>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</si>
  <si>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</si>
  <si>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</si>
  <si>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</si>
  <si>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</si>
  <si>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</si>
  <si>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</si>
  <si>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</si>
  <si>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</si>
  <si>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</si>
  <si>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</si>
  <si>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</si>
  <si>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</si>
  <si>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</si>
  <si>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</si>
  <si>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</si>
  <si>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</si>
  <si>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</si>
  <si>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</si>
  <si>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徳島県</t>
    <phoneticPr fontId="5"/>
  </si>
  <si>
    <t>市町村類型</t>
    <phoneticPr fontId="5"/>
  </si>
  <si>
    <t>Ⅴ－２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</si>
  <si>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</si>
  <si>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</si>
  <si>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</si>
  <si>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</si>
  <si>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</si>
  <si>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</si>
  <si>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</si>
  <si>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</si>
  <si>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</si>
  <si>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</si>
  <si>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</si>
  <si>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</si>
  <si>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石井町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</si>
  <si>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</si>
  <si>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</si>
  <si>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</si>
  <si>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</si>
  <si>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</si>
  <si>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</si>
  <si>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</si>
  <si>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</si>
  <si>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</si>
  <si>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</si>
  <si>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</si>
  <si>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</si>
  <si>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</si>
  <si>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</si>
  <si>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</si>
  <si>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</si>
  <si>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</si>
  <si>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</si>
  <si>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</si>
  <si>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</si>
  <si>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</si>
  <si>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</si>
  <si>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-3.0</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</si>
  <si>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</si>
  <si>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</si>
  <si>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</si>
  <si>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</si>
  <si>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</si>
  <si>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</si>
  <si>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</si>
  <si>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</si>
  <si>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</si>
  <si>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</si>
  <si>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</si>
  <si>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</si>
  <si>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</si>
  <si>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</si>
  <si>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</si>
  <si>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</si>
  <si>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</si>
  <si>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</si>
  <si>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</si>
  <si>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</si>
  <si>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</si>
  <si>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</si>
  <si>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</si>
  <si>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-1.2</t>
    <phoneticPr fontId="5"/>
  </si>
  <si>
    <t>基準財政需要額</t>
    <phoneticPr fontId="25"/>
  </si>
  <si>
    <t>うち日本人(％)</t>
    <phoneticPr fontId="5"/>
  </si>
  <si>
    <t>-1.3</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</si>
  <si>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</si>
  <si>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</si>
  <si>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</si>
  <si>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</si>
  <si>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</si>
  <si>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</si>
  <si>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</si>
  <si>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</si>
  <si>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</si>
  <si>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</si>
  <si>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</si>
  <si>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</si>
  <si>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</si>
  <si>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</si>
  <si>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</si>
  <si>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</si>
  <si>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</si>
  <si>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</si>
  <si>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</si>
  <si>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</si>
  <si>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</si>
  <si>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</si>
  <si>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</si>
  <si>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</si>
  <si>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</si>
  <si>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</si>
  <si>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</si>
  <si>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</si>
  <si>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</si>
  <si>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</si>
  <si>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</si>
  <si>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</si>
  <si>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</si>
  <si>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</si>
  <si>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</si>
  <si>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</si>
  <si>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</si>
  <si>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</si>
  <si>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</si>
  <si>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</si>
  <si>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</si>
  <si>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</si>
  <si>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</si>
  <si>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</si>
  <si>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</si>
  <si>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</si>
  <si>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</si>
  <si>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</si>
  <si>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</si>
  <si>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</si>
  <si>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</si>
  <si>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</si>
  <si>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</si>
  <si>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</si>
  <si>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</si>
  <si>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</si>
  <si>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</si>
  <si>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</si>
  <si>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徳島県石井町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</si>
  <si>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</si>
  <si>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</si>
  <si>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</si>
  <si>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</si>
  <si>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</si>
  <si>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</si>
  <si>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</si>
  <si>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</si>
  <si>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</si>
  <si>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</si>
  <si>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</si>
  <si>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</si>
  <si>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</si>
  <si>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</si>
  <si>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</si>
  <si>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</si>
  <si>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</si>
  <si>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</si>
  <si>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</si>
  <si>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</si>
  <si>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</si>
  <si>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</si>
  <si>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</si>
  <si>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</si>
  <si>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</si>
  <si>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</si>
  <si>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</si>
  <si>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</si>
  <si>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</si>
  <si>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</si>
  <si>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</si>
  <si>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</si>
  <si>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</si>
  <si>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</si>
  <si>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</si>
  <si>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</si>
  <si>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</si>
  <si>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</si>
  <si>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</si>
  <si>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</si>
  <si>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</si>
  <si>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</si>
  <si>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</si>
  <si>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</si>
  <si>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</si>
  <si>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</si>
  <si>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</si>
  <si>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</si>
  <si>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</si>
  <si>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</si>
  <si>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</si>
  <si>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</si>
  <si>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</si>
  <si>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</si>
  <si>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</si>
  <si>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</si>
  <si>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</si>
  <si>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</si>
  <si>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</si>
  <si>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</si>
  <si>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</si>
  <si>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</si>
  <si>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</si>
  <si>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</si>
  <si>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</si>
  <si>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</si>
  <si>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</si>
  <si>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</si>
  <si>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</si>
  <si>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</si>
  <si>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</si>
  <si>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</si>
  <si>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</si>
  <si>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</si>
  <si>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</si>
  <si>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</si>
  <si>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</si>
  <si>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</si>
  <si>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</si>
  <si>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</si>
  <si>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</si>
  <si>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</si>
  <si>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</si>
  <si>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</si>
  <si>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</si>
  <si>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</si>
  <si>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</si>
  <si>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</si>
  <si>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</si>
  <si>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</si>
  <si>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</si>
  <si>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</si>
  <si>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</si>
  <si>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</si>
  <si>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</si>
  <si>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</si>
  <si>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</si>
  <si>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</si>
  <si>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</si>
  <si>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</si>
  <si>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</si>
  <si>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</si>
  <si>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</si>
  <si>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</si>
  <si>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</si>
  <si>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</si>
  <si>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</si>
  <si>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</si>
  <si>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</si>
  <si>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</si>
  <si>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</si>
  <si>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</si>
  <si>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</si>
  <si>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</si>
  <si>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</si>
  <si>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上水道</t>
    <phoneticPr fontId="5"/>
  </si>
  <si>
    <t>再差引収支</t>
    <rPh sb="0" eb="1">
      <t>サイ</t>
    </rPh>
    <rPh sb="1" eb="3">
      <t>サシヒキ</t>
    </rPh>
    <rPh sb="3" eb="5">
      <t>シュウシ</t>
    </rPh>
    <phoneticPr fontId="5"/>
  </si>
  <si>
    <t>　　うち一部事務組合負担金</t>
    <phoneticPr fontId="5"/>
  </si>
  <si>
    <t>地方債</t>
  </si>
  <si>
    <t>工業用水道</t>
    <phoneticPr fontId="5"/>
  </si>
  <si>
    <t>加入世帯数(世帯)</t>
  </si>
  <si>
    <t>　繰出金</t>
    <phoneticPr fontId="5"/>
  </si>
  <si>
    <t>　うち減収補塡債(特例分)</t>
    <rPh sb="4" eb="5">
      <t>シュウ</t>
    </rPh>
    <rPh sb="9" eb="10">
      <t>トク</t>
    </rPh>
    <rPh sb="10" eb="11">
      <t>レイ</t>
    </rPh>
    <rPh sb="11" eb="12">
      <t>ブン</t>
    </rPh>
    <phoneticPr fontId="16"/>
  </si>
  <si>
    <t>交通</t>
    <phoneticPr fontId="5"/>
  </si>
  <si>
    <t>被保険者数(人)</t>
  </si>
  <si>
    <t>　積立金</t>
    <phoneticPr fontId="5"/>
  </si>
  <si>
    <t>　うち臨時財政対策債</t>
    <phoneticPr fontId="5"/>
  </si>
  <si>
    <t>電気</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</si>
  <si>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</si>
  <si>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</si>
  <si>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</si>
  <si>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</si>
  <si>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</si>
  <si>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</si>
  <si>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</si>
  <si>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</si>
  <si>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</si>
  <si>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</si>
  <si>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</si>
  <si>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</si>
  <si>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</si>
  <si>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</si>
  <si>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</si>
  <si>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</si>
  <si>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</si>
  <si>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</si>
  <si>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</si>
  <si>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</si>
  <si>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</si>
  <si>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</si>
  <si>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徳島県石井町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</si>
  <si>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</si>
  <si>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</si>
  <si>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</si>
  <si>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</si>
  <si>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</si>
  <si>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</si>
  <si>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</si>
  <si>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</si>
  <si>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</si>
  <si>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</si>
  <si>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</si>
  <si>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</si>
  <si>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</si>
  <si>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</si>
  <si>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</si>
  <si>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</si>
  <si>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</si>
  <si>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</si>
  <si>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</si>
  <si>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</si>
  <si>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石井町給与集中管理特別会計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</si>
  <si>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</si>
  <si>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</si>
  <si>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</si>
  <si>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</si>
  <si>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</si>
  <si>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</si>
  <si>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</si>
  <si>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</si>
  <si>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</si>
  <si>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</si>
  <si>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</si>
  <si>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</si>
  <si>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</si>
  <si>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石井町国民健康保険特別会計</t>
    <phoneticPr fontId="5"/>
  </si>
  <si>
    <t>石井町介護保険特別会計</t>
    <phoneticPr fontId="5"/>
  </si>
  <si>
    <t>石井町後期高齢者医療特別会計</t>
    <phoneticPr fontId="5"/>
  </si>
  <si>
    <t>石井町水道事業会計</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</si>
  <si>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</si>
  <si>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</si>
  <si>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</si>
  <si>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</si>
  <si>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</si>
  <si>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</si>
  <si>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</si>
  <si>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</si>
  <si>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</si>
  <si>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</si>
  <si>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</si>
  <si>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</si>
  <si>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</si>
  <si>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</si>
  <si>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</si>
  <si>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</si>
  <si>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</si>
  <si>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</si>
  <si>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</si>
  <si>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</si>
  <si>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</si>
  <si>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</si>
  <si>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</si>
  <si>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</si>
  <si>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</si>
  <si>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</si>
  <si>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</si>
  <si>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</si>
  <si>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</si>
  <si>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</si>
  <si>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</si>
  <si>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</si>
  <si>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</si>
  <si>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</si>
  <si>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</si>
  <si>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</si>
  <si>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</si>
  <si>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</si>
  <si>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</si>
  <si>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</si>
  <si>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</si>
  <si>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</si>
  <si>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</si>
  <si>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</si>
  <si>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</si>
  <si>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</si>
  <si>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</si>
  <si>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</si>
  <si>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</si>
  <si>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</si>
  <si>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</si>
  <si>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</si>
  <si>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</si>
  <si>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</si>
  <si>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</si>
  <si>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</si>
  <si>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</si>
  <si>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</si>
  <si>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</si>
  <si>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</si>
  <si>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</si>
  <si>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</si>
  <si>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</si>
  <si>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</si>
  <si>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</si>
  <si>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</si>
  <si>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</si>
  <si>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</si>
  <si>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</si>
  <si>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</si>
  <si>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</si>
  <si>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</si>
  <si>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</si>
  <si>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</si>
  <si>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</si>
  <si>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</si>
  <si>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</si>
  <si>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</si>
  <si>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</si>
  <si>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</si>
  <si>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</si>
  <si>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</si>
  <si>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</si>
  <si>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</si>
  <si>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</si>
  <si>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</si>
  <si>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</si>
  <si>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</si>
  <si>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</si>
  <si>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</si>
  <si>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</si>
  <si>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</si>
  <si>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</si>
  <si>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</si>
  <si>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</si>
  <si>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</si>
  <si>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</si>
  <si>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</si>
  <si>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</si>
  <si>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</si>
  <si>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</si>
  <si>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</si>
  <si>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</si>
  <si>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</si>
  <si>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</si>
  <si>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</si>
  <si>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</si>
  <si>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</si>
  <si>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</si>
  <si>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</si>
  <si>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</si>
  <si>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</si>
  <si>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</si>
  <si>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</si>
  <si>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</si>
  <si>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</si>
  <si>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</si>
  <si>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</si>
  <si>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</si>
  <si>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</si>
  <si>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</si>
  <si>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</si>
  <si>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</si>
  <si>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</si>
  <si>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</si>
  <si>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</si>
  <si>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</si>
  <si>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</si>
  <si>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</si>
  <si>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</si>
  <si>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</si>
  <si>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</si>
  <si>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</si>
  <si>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</si>
  <si>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</si>
  <si>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</si>
  <si>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6.63</t>
  </si>
  <si>
    <t>▲ 3.58</t>
  </si>
  <si>
    <t>▲ 0.69</t>
  </si>
  <si>
    <t>石井町水道事業会計</t>
  </si>
  <si>
    <t>一般会計</t>
  </si>
  <si>
    <t>石井町介護保険特別会計</t>
  </si>
  <si>
    <t>石井町国民健康保険特別会計</t>
  </si>
  <si>
    <t>石井町後期高齢者医療特別会計</t>
  </si>
  <si>
    <t>石井町給与集中管理特別会計</t>
  </si>
  <si>
    <t>その他会計（赤字）</t>
  </si>
  <si>
    <t>その他会計（黒字）</t>
  </si>
  <si>
    <t>R02</t>
    <phoneticPr fontId="5"/>
  </si>
  <si>
    <t>R03</t>
    <phoneticPr fontId="5"/>
  </si>
  <si>
    <t>R04</t>
    <phoneticPr fontId="5"/>
  </si>
  <si>
    <t>R05</t>
    <phoneticPr fontId="5"/>
  </si>
  <si>
    <t>R06</t>
    <phoneticPr fontId="5"/>
  </si>
  <si>
    <t>-</t>
    <phoneticPr fontId="2"/>
  </si>
  <si>
    <t>名西消防組合</t>
    <rPh sb="0" eb="6">
      <t>ミョウザイショウボウクミアイ</t>
    </rPh>
    <phoneticPr fontId="2"/>
  </si>
  <si>
    <t>徳島県市町村議会議員公務災害補償等組合</t>
    <rPh sb="0" eb="3">
      <t>トクシマケン</t>
    </rPh>
    <rPh sb="3" eb="6">
      <t>シチョウソン</t>
    </rPh>
    <rPh sb="6" eb="8">
      <t>ギカイ</t>
    </rPh>
    <rPh sb="8" eb="10">
      <t>ギイン</t>
    </rPh>
    <rPh sb="10" eb="12">
      <t>コウム</t>
    </rPh>
    <rPh sb="12" eb="14">
      <t>サイガイ</t>
    </rPh>
    <rPh sb="14" eb="16">
      <t>ホショウ</t>
    </rPh>
    <rPh sb="16" eb="17">
      <t>トウ</t>
    </rPh>
    <rPh sb="17" eb="19">
      <t>クミアイ</t>
    </rPh>
    <phoneticPr fontId="2"/>
  </si>
  <si>
    <t>徳島県市町村総合事務組合（一般会計）</t>
    <rPh sb="0" eb="3">
      <t>トクシマケン</t>
    </rPh>
    <rPh sb="3" eb="6">
      <t>シチョウソン</t>
    </rPh>
    <rPh sb="6" eb="8">
      <t>ソウゴウ</t>
    </rPh>
    <rPh sb="8" eb="10">
      <t>ジム</t>
    </rPh>
    <rPh sb="10" eb="12">
      <t>クミアイ</t>
    </rPh>
    <rPh sb="13" eb="15">
      <t>イッパン</t>
    </rPh>
    <rPh sb="15" eb="17">
      <t>カイケイ</t>
    </rPh>
    <phoneticPr fontId="2"/>
  </si>
  <si>
    <t>徳島県市町村総合事務組合（徳島滞納整理機構特別会計）</t>
    <phoneticPr fontId="2"/>
  </si>
  <si>
    <t>徳島県後期高齢者医療広域連合（一般会計）</t>
    <rPh sb="0" eb="3">
      <t>トクシマケン</t>
    </rPh>
    <rPh sb="15" eb="17">
      <t>イッパン</t>
    </rPh>
    <rPh sb="17" eb="19">
      <t>カイケイ</t>
    </rPh>
    <phoneticPr fontId="2"/>
  </si>
  <si>
    <t>徳島県後期高齢者医療広域連合（後期高齢者医療事業会計）</t>
    <rPh sb="0" eb="3">
      <t>トクシマケン</t>
    </rPh>
    <rPh sb="15" eb="17">
      <t>コウキ</t>
    </rPh>
    <rPh sb="17" eb="20">
      <t>コウレイシャ</t>
    </rPh>
    <rPh sb="20" eb="22">
      <t>イリョウ</t>
    </rPh>
    <rPh sb="22" eb="24">
      <t>ジギョウ</t>
    </rPh>
    <rPh sb="24" eb="26">
      <t>カイケイ</t>
    </rPh>
    <phoneticPr fontId="2"/>
  </si>
  <si>
    <t>廃棄物処理施設整備事業基金</t>
    <rPh sb="0" eb="3">
      <t>ハイキブツ</t>
    </rPh>
    <rPh sb="3" eb="5">
      <t>ショリ</t>
    </rPh>
    <rPh sb="5" eb="7">
      <t>シセツ</t>
    </rPh>
    <rPh sb="7" eb="9">
      <t>セイビ</t>
    </rPh>
    <rPh sb="9" eb="11">
      <t>ジギョウ</t>
    </rPh>
    <rPh sb="11" eb="13">
      <t>キキン</t>
    </rPh>
    <phoneticPr fontId="5"/>
  </si>
  <si>
    <t>地域福祉基金</t>
    <rPh sb="0" eb="2">
      <t>チイキ</t>
    </rPh>
    <rPh sb="2" eb="4">
      <t>フクシ</t>
    </rPh>
    <rPh sb="4" eb="6">
      <t>キキン</t>
    </rPh>
    <phoneticPr fontId="2"/>
  </si>
  <si>
    <t>火葬場建設基金</t>
    <rPh sb="0" eb="3">
      <t>カソウジョウ</t>
    </rPh>
    <rPh sb="3" eb="5">
      <t>ケンセツ</t>
    </rPh>
    <rPh sb="5" eb="7">
      <t>キキン</t>
    </rPh>
    <phoneticPr fontId="2"/>
  </si>
  <si>
    <t>町営住宅施設整備事業基金</t>
    <rPh sb="0" eb="2">
      <t>チョウエイ</t>
    </rPh>
    <rPh sb="2" eb="4">
      <t>ジュウタク</t>
    </rPh>
    <rPh sb="4" eb="6">
      <t>シセツ</t>
    </rPh>
    <rPh sb="6" eb="8">
      <t>セイビ</t>
    </rPh>
    <rPh sb="8" eb="10">
      <t>ジギョウ</t>
    </rPh>
    <rPh sb="10" eb="12">
      <t>キキン</t>
    </rPh>
    <phoneticPr fontId="2"/>
  </si>
  <si>
    <t>国際交流基金</t>
    <rPh sb="0" eb="2">
      <t>コクサイ</t>
    </rPh>
    <rPh sb="2" eb="4">
      <t>コウリュウ</t>
    </rPh>
    <rPh sb="4" eb="6">
      <t>キキン</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</si>
  <si>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</si>
  <si>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</si>
  <si>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将来負担比率については、分子が負数のため算出されていない。
有形固定資産減価償却率については、類似団体内平均値より2.2ポイント高いことから、公共施設等総合管理計画に基づき、老朽化対策に積極的に取り組んでいく。</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</si>
  <si>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</si>
  <si>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</si>
  <si>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</si>
  <si>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</si>
  <si>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</si>
  <si>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</si>
  <si>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将来負担比率については、分子が負数のため算出されていない。
実質公債費比率については、類似団体と比較して低い水準となっているが、老朽化が進んだ施設の大規模な長寿命化改修工事や新築工事の財源として地方債発行を予定していることから、暫くの間は高い水準で推移することが予想される。今後も地方債の新規発行を最小限に抑え、健全な財政運営に努め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</si>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</sst>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2"/>
      <color rgb="FF000000"/>
      <name val="BIZ UD明朝 Medium"/>
      <family val="1"/>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39"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40"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B9E2892E-1BFD-4F07-9F37-84A82DCCFAAA}"/>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52068</c:v>
                </c:pt>
                <c:pt idx="1">
                  <c:v>47161</c:v>
                </c:pt>
                <c:pt idx="2">
                  <c:v>43423</c:v>
                </c:pt>
                <c:pt idx="3">
                  <c:v>45265</c:v>
                </c:pt>
                <c:pt idx="4">
                  <c:v>54621</c:v>
                </c:pt>
              </c:numCache>
            </c:numRef>
          </c:val>
          <c:smooth val="0"/>
          <c:extLst>
            <c:ext xmlns:c16="http://schemas.microsoft.com/office/drawing/2014/chart" uri="{C3380CC4-5D6E-409C-BE32-E72D297353CC}">
              <c16:uniqueId val="{00000000-2E4C-4854-8CA2-AE509DE660E2}"/>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94324</c:v>
                </c:pt>
                <c:pt idx="1">
                  <c:v>17267</c:v>
                </c:pt>
                <c:pt idx="2">
                  <c:v>24540</c:v>
                </c:pt>
                <c:pt idx="3">
                  <c:v>46364</c:v>
                </c:pt>
                <c:pt idx="4">
                  <c:v>56701</c:v>
                </c:pt>
              </c:numCache>
            </c:numRef>
          </c:val>
          <c:smooth val="0"/>
          <c:extLst>
            <c:ext xmlns:c16="http://schemas.microsoft.com/office/drawing/2014/chart" uri="{C3380CC4-5D6E-409C-BE32-E72D297353CC}">
              <c16:uniqueId val="{00000001-2E4C-4854-8CA2-AE509DE660E2}"/>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1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6.11</c:v>
                </c:pt>
                <c:pt idx="1">
                  <c:v>7.37</c:v>
                </c:pt>
                <c:pt idx="2">
                  <c:v>6.87</c:v>
                </c:pt>
                <c:pt idx="3">
                  <c:v>7.4</c:v>
                </c:pt>
                <c:pt idx="4">
                  <c:v>7.67</c:v>
                </c:pt>
              </c:numCache>
            </c:numRef>
          </c:val>
          <c:extLst>
            <c:ext xmlns:c16="http://schemas.microsoft.com/office/drawing/2014/chart" uri="{C3380CC4-5D6E-409C-BE32-E72D297353CC}">
              <c16:uniqueId val="{00000000-6D04-4D49-88FA-C76764FD8640}"/>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33.119999999999997</c:v>
                </c:pt>
                <c:pt idx="1">
                  <c:v>34.86</c:v>
                </c:pt>
                <c:pt idx="2">
                  <c:v>36.89</c:v>
                </c:pt>
                <c:pt idx="3">
                  <c:v>31.68</c:v>
                </c:pt>
                <c:pt idx="4">
                  <c:v>29.43</c:v>
                </c:pt>
              </c:numCache>
            </c:numRef>
          </c:val>
          <c:extLst>
            <c:ext xmlns:c16="http://schemas.microsoft.com/office/drawing/2014/chart" uri="{C3380CC4-5D6E-409C-BE32-E72D297353CC}">
              <c16:uniqueId val="{00000001-6D04-4D49-88FA-C76764FD8640}"/>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-6.63</c:v>
                </c:pt>
                <c:pt idx="1">
                  <c:v>5.04</c:v>
                </c:pt>
                <c:pt idx="2">
                  <c:v>0.52</c:v>
                </c:pt>
                <c:pt idx="3">
                  <c:v>-3.58</c:v>
                </c:pt>
                <c:pt idx="4">
                  <c:v>-0.69</c:v>
                </c:pt>
              </c:numCache>
            </c:numRef>
          </c:val>
          <c:smooth val="0"/>
          <c:extLst>
            <c:ext xmlns:c16="http://schemas.microsoft.com/office/drawing/2014/chart" uri="{C3380CC4-5D6E-409C-BE32-E72D297353CC}">
              <c16:uniqueId val="{00000002-6D04-4D49-88FA-C76764FD8640}"/>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0B49-4EDE-AE08-AF307C95D390}"/>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0B49-4EDE-AE08-AF307C95D390}"/>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0B49-4EDE-AE08-AF307C95D390}"/>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0B49-4EDE-AE08-AF307C95D390}"/>
            </c:ext>
          </c:extLst>
        </c:ser>
        <c:ser>
          <c:idx val="4"/>
          <c:order val="4"/>
          <c:tx>
            <c:strRef>
              <c:f>データシート!$A$31</c:f>
              <c:strCache>
                <c:ptCount val="1"/>
                <c:pt idx="0">
                  <c:v>石井町給与集中管理特別会計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4-0B49-4EDE-AE08-AF307C95D390}"/>
            </c:ext>
          </c:extLst>
        </c:ser>
        <c:ser>
          <c:idx val="5"/>
          <c:order val="5"/>
          <c:tx>
            <c:strRef>
              <c:f>データシート!$A$32</c:f>
              <c:strCache>
                <c:ptCount val="1"/>
                <c:pt idx="0">
                  <c:v>石井町後期高齢者医療特別会計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0.05</c:v>
                </c:pt>
                <c:pt idx="2">
                  <c:v>#N/A</c:v>
                </c:pt>
                <c:pt idx="3">
                  <c:v>0.14000000000000001</c:v>
                </c:pt>
                <c:pt idx="4">
                  <c:v>#N/A</c:v>
                </c:pt>
                <c:pt idx="5">
                  <c:v>0.06</c:v>
                </c:pt>
                <c:pt idx="6">
                  <c:v>#N/A</c:v>
                </c:pt>
                <c:pt idx="7">
                  <c:v>0.08</c:v>
                </c:pt>
                <c:pt idx="8">
                  <c:v>#N/A</c:v>
                </c:pt>
                <c:pt idx="9">
                  <c:v>7.0000000000000007E-2</c:v>
                </c:pt>
              </c:numCache>
            </c:numRef>
          </c:val>
          <c:extLst>
            <c:ext xmlns:c16="http://schemas.microsoft.com/office/drawing/2014/chart" uri="{C3380CC4-5D6E-409C-BE32-E72D297353CC}">
              <c16:uniqueId val="{00000005-0B49-4EDE-AE08-AF307C95D390}"/>
            </c:ext>
          </c:extLst>
        </c:ser>
        <c:ser>
          <c:idx val="6"/>
          <c:order val="6"/>
          <c:tx>
            <c:strRef>
              <c:f>データシート!$A$33</c:f>
              <c:strCache>
                <c:ptCount val="1"/>
                <c:pt idx="0">
                  <c:v>石井町国民健康保険特別会計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2.13</c:v>
                </c:pt>
                <c:pt idx="2">
                  <c:v>#N/A</c:v>
                </c:pt>
                <c:pt idx="3">
                  <c:v>1.91</c:v>
                </c:pt>
                <c:pt idx="4">
                  <c:v>#N/A</c:v>
                </c:pt>
                <c:pt idx="5">
                  <c:v>1.46</c:v>
                </c:pt>
                <c:pt idx="6">
                  <c:v>#N/A</c:v>
                </c:pt>
                <c:pt idx="7">
                  <c:v>1.91</c:v>
                </c:pt>
                <c:pt idx="8">
                  <c:v>#N/A</c:v>
                </c:pt>
                <c:pt idx="9">
                  <c:v>1.67</c:v>
                </c:pt>
              </c:numCache>
            </c:numRef>
          </c:val>
          <c:extLst>
            <c:ext xmlns:c16="http://schemas.microsoft.com/office/drawing/2014/chart" uri="{C3380CC4-5D6E-409C-BE32-E72D297353CC}">
              <c16:uniqueId val="{00000006-0B49-4EDE-AE08-AF307C95D390}"/>
            </c:ext>
          </c:extLst>
        </c:ser>
        <c:ser>
          <c:idx val="7"/>
          <c:order val="7"/>
          <c:tx>
            <c:strRef>
              <c:f>データシート!$A$34</c:f>
              <c:strCache>
                <c:ptCount val="1"/>
                <c:pt idx="0">
                  <c:v>石井町介護保険特別会計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2.93</c:v>
                </c:pt>
                <c:pt idx="2">
                  <c:v>#N/A</c:v>
                </c:pt>
                <c:pt idx="3">
                  <c:v>4.33</c:v>
                </c:pt>
                <c:pt idx="4">
                  <c:v>#N/A</c:v>
                </c:pt>
                <c:pt idx="5">
                  <c:v>6.16</c:v>
                </c:pt>
                <c:pt idx="6">
                  <c:v>#N/A</c:v>
                </c:pt>
                <c:pt idx="7">
                  <c:v>1.75</c:v>
                </c:pt>
                <c:pt idx="8">
                  <c:v>#N/A</c:v>
                </c:pt>
                <c:pt idx="9">
                  <c:v>2.76</c:v>
                </c:pt>
              </c:numCache>
            </c:numRef>
          </c:val>
          <c:extLst>
            <c:ext xmlns:c16="http://schemas.microsoft.com/office/drawing/2014/chart" uri="{C3380CC4-5D6E-409C-BE32-E72D297353CC}">
              <c16:uniqueId val="{00000007-0B49-4EDE-AE08-AF307C95D390}"/>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6.1</c:v>
                </c:pt>
                <c:pt idx="2">
                  <c:v>#N/A</c:v>
                </c:pt>
                <c:pt idx="3">
                  <c:v>7.36</c:v>
                </c:pt>
                <c:pt idx="4">
                  <c:v>#N/A</c:v>
                </c:pt>
                <c:pt idx="5">
                  <c:v>6.86</c:v>
                </c:pt>
                <c:pt idx="6">
                  <c:v>#N/A</c:v>
                </c:pt>
                <c:pt idx="7">
                  <c:v>7.39</c:v>
                </c:pt>
                <c:pt idx="8">
                  <c:v>#N/A</c:v>
                </c:pt>
                <c:pt idx="9">
                  <c:v>7.66</c:v>
                </c:pt>
              </c:numCache>
            </c:numRef>
          </c:val>
          <c:extLst>
            <c:ext xmlns:c16="http://schemas.microsoft.com/office/drawing/2014/chart" uri="{C3380CC4-5D6E-409C-BE32-E72D297353CC}">
              <c16:uniqueId val="{00000008-0B49-4EDE-AE08-AF307C95D390}"/>
            </c:ext>
          </c:extLst>
        </c:ser>
        <c:ser>
          <c:idx val="9"/>
          <c:order val="9"/>
          <c:tx>
            <c:strRef>
              <c:f>データシート!$A$36</c:f>
              <c:strCache>
                <c:ptCount val="1"/>
                <c:pt idx="0">
                  <c:v>石井町水道事業会計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7.17</c:v>
                </c:pt>
                <c:pt idx="2">
                  <c:v>#N/A</c:v>
                </c:pt>
                <c:pt idx="3">
                  <c:v>7.81</c:v>
                </c:pt>
                <c:pt idx="4">
                  <c:v>#N/A</c:v>
                </c:pt>
                <c:pt idx="5">
                  <c:v>8.77</c:v>
                </c:pt>
                <c:pt idx="6">
                  <c:v>#N/A</c:v>
                </c:pt>
                <c:pt idx="7">
                  <c:v>9.08</c:v>
                </c:pt>
                <c:pt idx="8">
                  <c:v>#N/A</c:v>
                </c:pt>
                <c:pt idx="9">
                  <c:v>9.56</c:v>
                </c:pt>
              </c:numCache>
            </c:numRef>
          </c:val>
          <c:extLst>
            <c:ext xmlns:c16="http://schemas.microsoft.com/office/drawing/2014/chart" uri="{C3380CC4-5D6E-409C-BE32-E72D297353CC}">
              <c16:uniqueId val="{00000009-0B49-4EDE-AE08-AF307C95D390}"/>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453</c:v>
                </c:pt>
                <c:pt idx="5">
                  <c:v>440</c:v>
                </c:pt>
                <c:pt idx="8">
                  <c:v>417</c:v>
                </c:pt>
                <c:pt idx="11">
                  <c:v>406</c:v>
                </c:pt>
                <c:pt idx="14">
                  <c:v>391</c:v>
                </c:pt>
              </c:numCache>
            </c:numRef>
          </c:val>
          <c:extLst>
            <c:ext xmlns:c16="http://schemas.microsoft.com/office/drawing/2014/chart" uri="{C3380CC4-5D6E-409C-BE32-E72D297353CC}">
              <c16:uniqueId val="{00000000-1CF3-47A3-8CD2-4DC8C419DA58}"/>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1CF3-47A3-8CD2-4DC8C419DA58}"/>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1CF3-47A3-8CD2-4DC8C419DA58}"/>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1CF3-47A3-8CD2-4DC8C419DA58}"/>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4</c:v>
                </c:pt>
                <c:pt idx="3">
                  <c:v>4</c:v>
                </c:pt>
                <c:pt idx="6">
                  <c:v>3</c:v>
                </c:pt>
                <c:pt idx="9">
                  <c:v>3</c:v>
                </c:pt>
                <c:pt idx="12">
                  <c:v>2</c:v>
                </c:pt>
              </c:numCache>
            </c:numRef>
          </c:val>
          <c:extLst>
            <c:ext xmlns:c16="http://schemas.microsoft.com/office/drawing/2014/chart" uri="{C3380CC4-5D6E-409C-BE32-E72D297353CC}">
              <c16:uniqueId val="{00000004-1CF3-47A3-8CD2-4DC8C419DA58}"/>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CF3-47A3-8CD2-4DC8C419DA58}"/>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1CF3-47A3-8CD2-4DC8C419DA58}"/>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769</c:v>
                </c:pt>
                <c:pt idx="3">
                  <c:v>744</c:v>
                </c:pt>
                <c:pt idx="6">
                  <c:v>702</c:v>
                </c:pt>
                <c:pt idx="9">
                  <c:v>594</c:v>
                </c:pt>
                <c:pt idx="12">
                  <c:v>542</c:v>
                </c:pt>
              </c:numCache>
            </c:numRef>
          </c:val>
          <c:extLst>
            <c:ext xmlns:c16="http://schemas.microsoft.com/office/drawing/2014/chart" uri="{C3380CC4-5D6E-409C-BE32-E72D297353CC}">
              <c16:uniqueId val="{00000007-1CF3-47A3-8CD2-4DC8C419DA58}"/>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320</c:v>
                </c:pt>
                <c:pt idx="2">
                  <c:v>#N/A</c:v>
                </c:pt>
                <c:pt idx="3">
                  <c:v>#N/A</c:v>
                </c:pt>
                <c:pt idx="4">
                  <c:v>308</c:v>
                </c:pt>
                <c:pt idx="5">
                  <c:v>#N/A</c:v>
                </c:pt>
                <c:pt idx="6">
                  <c:v>#N/A</c:v>
                </c:pt>
                <c:pt idx="7">
                  <c:v>288</c:v>
                </c:pt>
                <c:pt idx="8">
                  <c:v>#N/A</c:v>
                </c:pt>
                <c:pt idx="9">
                  <c:v>#N/A</c:v>
                </c:pt>
                <c:pt idx="10">
                  <c:v>191</c:v>
                </c:pt>
                <c:pt idx="11">
                  <c:v>#N/A</c:v>
                </c:pt>
                <c:pt idx="12">
                  <c:v>#N/A</c:v>
                </c:pt>
                <c:pt idx="13">
                  <c:v>153</c:v>
                </c:pt>
                <c:pt idx="14">
                  <c:v>#N/A</c:v>
                </c:pt>
              </c:numCache>
            </c:numRef>
          </c:val>
          <c:smooth val="0"/>
          <c:extLst>
            <c:ext xmlns:c16="http://schemas.microsoft.com/office/drawing/2014/chart" uri="{C3380CC4-5D6E-409C-BE32-E72D297353CC}">
              <c16:uniqueId val="{00000008-1CF3-47A3-8CD2-4DC8C419DA58}"/>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4770</c:v>
                </c:pt>
                <c:pt idx="5">
                  <c:v>4600</c:v>
                </c:pt>
                <c:pt idx="8">
                  <c:v>4307</c:v>
                </c:pt>
                <c:pt idx="11">
                  <c:v>4784</c:v>
                </c:pt>
                <c:pt idx="14">
                  <c:v>4129</c:v>
                </c:pt>
              </c:numCache>
            </c:numRef>
          </c:val>
          <c:extLst>
            <c:ext xmlns:c16="http://schemas.microsoft.com/office/drawing/2014/chart" uri="{C3380CC4-5D6E-409C-BE32-E72D297353CC}">
              <c16:uniqueId val="{00000000-A27A-4D99-8CB4-F9BED2BF6082}"/>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A27A-4D99-8CB4-F9BED2BF6082}"/>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4548</c:v>
                </c:pt>
                <c:pt idx="5">
                  <c:v>4956</c:v>
                </c:pt>
                <c:pt idx="8">
                  <c:v>5068</c:v>
                </c:pt>
                <c:pt idx="11">
                  <c:v>4902</c:v>
                </c:pt>
                <c:pt idx="14">
                  <c:v>4836</c:v>
                </c:pt>
              </c:numCache>
            </c:numRef>
          </c:val>
          <c:extLst>
            <c:ext xmlns:c16="http://schemas.microsoft.com/office/drawing/2014/chart" uri="{C3380CC4-5D6E-409C-BE32-E72D297353CC}">
              <c16:uniqueId val="{00000002-A27A-4D99-8CB4-F9BED2BF6082}"/>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A27A-4D99-8CB4-F9BED2BF6082}"/>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A27A-4D99-8CB4-F9BED2BF6082}"/>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A27A-4D99-8CB4-F9BED2BF6082}"/>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988</c:v>
                </c:pt>
                <c:pt idx="3">
                  <c:v>934</c:v>
                </c:pt>
                <c:pt idx="6">
                  <c:v>979</c:v>
                </c:pt>
                <c:pt idx="9">
                  <c:v>866</c:v>
                </c:pt>
                <c:pt idx="12">
                  <c:v>823</c:v>
                </c:pt>
              </c:numCache>
            </c:numRef>
          </c:val>
          <c:extLst>
            <c:ext xmlns:c16="http://schemas.microsoft.com/office/drawing/2014/chart" uri="{C3380CC4-5D6E-409C-BE32-E72D297353CC}">
              <c16:uniqueId val="{00000006-A27A-4D99-8CB4-F9BED2BF6082}"/>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257</c:v>
                </c:pt>
              </c:numCache>
            </c:numRef>
          </c:val>
          <c:extLst>
            <c:ext xmlns:c16="http://schemas.microsoft.com/office/drawing/2014/chart" uri="{C3380CC4-5D6E-409C-BE32-E72D297353CC}">
              <c16:uniqueId val="{00000007-A27A-4D99-8CB4-F9BED2BF6082}"/>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14</c:v>
                </c:pt>
                <c:pt idx="3">
                  <c:v>10</c:v>
                </c:pt>
                <c:pt idx="6">
                  <c:v>5</c:v>
                </c:pt>
                <c:pt idx="9">
                  <c:v>3</c:v>
                </c:pt>
                <c:pt idx="12">
                  <c:v>1</c:v>
                </c:pt>
              </c:numCache>
            </c:numRef>
          </c:val>
          <c:extLst>
            <c:ext xmlns:c16="http://schemas.microsoft.com/office/drawing/2014/chart" uri="{C3380CC4-5D6E-409C-BE32-E72D297353CC}">
              <c16:uniqueId val="{00000008-A27A-4D99-8CB4-F9BED2BF6082}"/>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A27A-4D99-8CB4-F9BED2BF6082}"/>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5448</c:v>
                </c:pt>
                <c:pt idx="3">
                  <c:v>5031</c:v>
                </c:pt>
                <c:pt idx="6">
                  <c:v>4482</c:v>
                </c:pt>
                <c:pt idx="9">
                  <c:v>4206</c:v>
                </c:pt>
                <c:pt idx="12">
                  <c:v>4515</c:v>
                </c:pt>
              </c:numCache>
            </c:numRef>
          </c:val>
          <c:extLst>
            <c:ext xmlns:c16="http://schemas.microsoft.com/office/drawing/2014/chart" uri="{C3380CC4-5D6E-409C-BE32-E72D297353CC}">
              <c16:uniqueId val="{0000000A-A27A-4D99-8CB4-F9BED2BF6082}"/>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A27A-4D99-8CB4-F9BED2BF6082}"/>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2260</c:v>
                </c:pt>
                <c:pt idx="1">
                  <c:v>1991</c:v>
                </c:pt>
                <c:pt idx="2">
                  <c:v>1913</c:v>
                </c:pt>
              </c:numCache>
            </c:numRef>
          </c:val>
          <c:extLst>
            <c:ext xmlns:c16="http://schemas.microsoft.com/office/drawing/2014/chart" uri="{C3380CC4-5D6E-409C-BE32-E72D297353CC}">
              <c16:uniqueId val="{00000000-125A-419C-A054-44EDA3D169FB}"/>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626</c:v>
                </c:pt>
                <c:pt idx="1">
                  <c:v>654</c:v>
                </c:pt>
                <c:pt idx="2">
                  <c:v>677</c:v>
                </c:pt>
              </c:numCache>
            </c:numRef>
          </c:val>
          <c:extLst>
            <c:ext xmlns:c16="http://schemas.microsoft.com/office/drawing/2014/chart" uri="{C3380CC4-5D6E-409C-BE32-E72D297353CC}">
              <c16:uniqueId val="{00000001-125A-419C-A054-44EDA3D169FB}"/>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1062</c:v>
                </c:pt>
                <c:pt idx="1">
                  <c:v>1061</c:v>
                </c:pt>
                <c:pt idx="2">
                  <c:v>1059</c:v>
                </c:pt>
              </c:numCache>
            </c:numRef>
          </c:val>
          <c:extLst>
            <c:ext xmlns:c16="http://schemas.microsoft.com/office/drawing/2014/chart" uri="{C3380CC4-5D6E-409C-BE32-E72D297353CC}">
              <c16:uniqueId val="{00000002-125A-419C-A054-44EDA3D169FB}"/>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{FF27ECDF-9828-45C2-9A11-86C832EA736E}</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103C-4BFA-9E95-94760B9FF19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{030987AB-1938-42A0-81B7-068E36F36005}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03C-4BFA-9E95-94760B9FF19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{F161B164-F5F1-45EB-B6D8-FDDBB845A0B3}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03C-4BFA-9E95-94760B9FF19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{D30288AB-7769-4499-9AC9-9BFA57B4B745}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03C-4BFA-9E95-94760B9FF19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{24F0FDED-A832-4F18-A417-2D15A523ADBD}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03C-4BFA-9E95-94760B9FF195}"/>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{FBB1801E-DEC9-4A34-8E67-6F29AAE1B053}</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103C-4BFA-9E95-94760B9FF195}"/>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{55A87820-5DEE-432E-957E-162B290C60E2}</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103C-4BFA-9E95-94760B9FF195}"/>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{F714194C-5688-4C8B-9004-0151193C1AA1}</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103C-4BFA-9E95-94760B9FF195}"/>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{FD6C8DFF-F5CA-402D-B4D1-3F49A17CEB42}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103C-4BFA-9E95-94760B9FF19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61.6</c:v>
                </c:pt>
                <c:pt idx="8">
                  <c:v>63.5</c:v>
                </c:pt>
                <c:pt idx="16">
                  <c:v>65</c:v>
                </c:pt>
                <c:pt idx="24">
                  <c:v>65.5</c:v>
                </c:pt>
                <c:pt idx="32">
                  <c:v>66.3</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103C-4BFA-9E95-94760B9FF195}"/>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{55F40FB6-CE77-4747-A95B-791F06CC4B84}</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103C-4BFA-9E95-94760B9FF195}"/>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{B4D4CCDE-4531-4DBC-8B9C-859E6A0B0813}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03C-4BFA-9E95-94760B9FF19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{FD461E89-6C47-4D29-B815-D8FBFCEA2A90}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03C-4BFA-9E95-94760B9FF19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{7BD4AB9E-C226-45B2-8900-CB25C528F48A}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03C-4BFA-9E95-94760B9FF19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{DFB36C90-57AB-440E-8192-4C3C7F7FE575}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03C-4BFA-9E95-94760B9FF195}"/>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{C3E601BF-6399-4079-A653-C2A2A9790E9E}</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103C-4BFA-9E95-94760B9FF195}"/>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{A6FC4886-66AB-41E4-A87D-1C15228FAC5D}</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103C-4BFA-9E95-94760B9FF195}"/>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{2DD5467B-9E37-4F02-9F50-57808A93625C}</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103C-4BFA-9E95-94760B9FF195}"/>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{6024F7EB-5D11-481E-A930-DE4DA7EBCDE0}</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103C-4BFA-9E95-94760B9FF19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61.4</c:v>
                </c:pt>
                <c:pt idx="16">
                  <c:v>62.6</c:v>
                </c:pt>
                <c:pt idx="24">
                  <c:v>63.6</c:v>
                </c:pt>
                <c:pt idx="32">
                  <c:v>64.099999999999994</c:v>
                </c:pt>
              </c:numCache>
            </c:numRef>
          </c:xVal>
          <c:yVal>
            <c:numRef>
              <c:f>公会計指標分析・財政指標組合せ分析表!$BP$55:$DC$55</c:f>
              <c:numCache>
                <c:formatCode>#,##0.0;"▲ "#,##0.0</c:formatCode>
                <c:ptCount val="40"/>
                <c:pt idx="0">
                  <c:v>15.5</c:v>
                </c:pt>
                <c:pt idx="8">
                  <c:v>4.5999999999999996</c:v>
                </c:pt>
                <c:pt idx="16">
                  <c:v>0.6</c:v>
                </c:pt>
                <c:pt idx="24">
                  <c:v>0</c:v>
                </c:pt>
                <c:pt idx="32">
                  <c:v>1</c:v>
                </c:pt>
              </c:numCache>
            </c:numRef>
          </c:yVal>
          <c:smooth val="0"/>
          <c:extLst>
            <c:ext xmlns:c16="http://schemas.microsoft.com/office/drawing/2014/chart" uri="{C3380CC4-5D6E-409C-BE32-E72D297353CC}">
              <c16:uniqueId val="{00000013-103C-4BFA-9E95-94760B9FF195}"/>
            </c:ext>
          </c:extLst>
        </c:ser>
        <c:dLbls>
          <c:showLegendKey val="0"/>
          <c:showVal val="1"/>
          <c:showCatName val="0"/>
          <c:showSerName val="0"/>
          <c:showPercent val="0"/>
          <c:showBubbleSize val="0"/>
        </c:dLbls>
        <c:axId val="46179840"/>
        <c:axId val="46181760"/>
      </c:scatterChart>
      <c:valAx>
        <c:axId val="46179840"/>
        <c:scaling>
          <c:orientation val="maxMin"/>
          <c:max val="65"/>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{7C02E82C-81D4-4421-A37B-D35F3E44877E}</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23AF-4317-8E39-0BF0B0A6EE9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{CD7C2BF6-D14C-4AC7-86F1-7379D5998638}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3AF-4317-8E39-0BF0B0A6EE9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{A809B1C9-F541-4B16-B153-303425A6DD72}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3AF-4317-8E39-0BF0B0A6EE9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{ADCC2B09-EB24-47E8-A3B4-71B7E259B159}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3AF-4317-8E39-0BF0B0A6EE9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{75230A87-0008-4BB7-BF24-557787F0BB76}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3AF-4317-8E39-0BF0B0A6EE95}"/>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{BA3F77A7-7ADE-459C-ABAF-2D4223376DF9}</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23AF-4317-8E39-0BF0B0A6EE95}"/>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{FACC558C-6C1A-471F-947F-AD1DB429F7DF}</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23AF-4317-8E39-0BF0B0A6EE95}"/>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{A4A83F74-F4D3-47A3-AA73-5B4886BE83A3}</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23AF-4317-8E39-0BF0B0A6EE95}"/>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{CF1B55DB-3E03-4AB3-B9F1-4870E7141464}</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23AF-4317-8E39-0BF0B0A6EE9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5.9</c:v>
                </c:pt>
                <c:pt idx="8">
                  <c:v>5.6</c:v>
                </c:pt>
                <c:pt idx="16">
                  <c:v>5.3</c:v>
                </c:pt>
                <c:pt idx="24">
                  <c:v>4.5</c:v>
                </c:pt>
                <c:pt idx="32">
                  <c:v>3.5</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23AF-4317-8E39-0BF0B0A6EE95}"/>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{E8B56992-DFA1-487A-B597-01C545E371DC}</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23AF-4317-8E39-0BF0B0A6EE95}"/>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{DF974A90-6379-4399-AEC9-13F9ED8A6059}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3AF-4317-8E39-0BF0B0A6EE9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{CE37A661-4997-4FBB-BE8B-D6FC5EEBAAD6}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3AF-4317-8E39-0BF0B0A6EE9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{1527C3C6-9716-45B2-9E70-4D9FAEE01D32}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3AF-4317-8E39-0BF0B0A6EE9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{97DBCE1E-4460-481A-98CD-257D014D9EB5}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3AF-4317-8E39-0BF0B0A6EE95}"/>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{3E0DD675-D169-4F79-9D58-856964166EB2}</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23AF-4317-8E39-0BF0B0A6EE95}"/>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{256F417D-0502-44A8-B6B5-D8683D4DC71D}</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23AF-4317-8E39-0BF0B0A6EE95}"/>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{268F8F7F-23EE-422C-A3EC-E72A947A0D9A}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23AF-4317-8E39-0BF0B0A6EE95}"/>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{955C1878-A78C-411B-9F1F-0EA52728F5F1}</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23AF-4317-8E39-0BF0B0A6EE9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6.4</c:v>
                </c:pt>
                <c:pt idx="8">
                  <c:v>6.3</c:v>
                </c:pt>
                <c:pt idx="16">
                  <c:v>6.6</c:v>
                </c:pt>
                <c:pt idx="24">
                  <c:v>6.8</c:v>
                </c:pt>
                <c:pt idx="32">
                  <c:v>7</c:v>
                </c:pt>
              </c:numCache>
            </c:numRef>
          </c:xVal>
          <c:yVal>
            <c:numRef>
              <c:f>公会計指標分析・財政指標組合せ分析表!$BP$77:$DC$77</c:f>
              <c:numCache>
                <c:formatCode>#,##0.0;"▲ "#,##0.0</c:formatCode>
                <c:ptCount val="40"/>
                <c:pt idx="0">
                  <c:v>15.5</c:v>
                </c:pt>
                <c:pt idx="8">
                  <c:v>4.5999999999999996</c:v>
                </c:pt>
                <c:pt idx="16">
                  <c:v>0.6</c:v>
                </c:pt>
                <c:pt idx="24">
                  <c:v>0</c:v>
                </c:pt>
                <c:pt idx="32">
                  <c:v>1</c:v>
                </c:pt>
              </c:numCache>
            </c:numRef>
          </c:yVal>
          <c:smooth val="0"/>
          <c:extLst>
            <c:ext xmlns:c16="http://schemas.microsoft.com/office/drawing/2014/chart" uri="{C3380CC4-5D6E-409C-BE32-E72D297353CC}">
              <c16:uniqueId val="{00000013-23AF-4317-8E39-0BF0B0A6EE95}"/>
            </c:ext>
          </c:extLst>
        </c:ser>
        <c:dLbls>
          <c:showLegendKey val="0"/>
          <c:showVal val="1"/>
          <c:showCatName val="0"/>
          <c:showSerName val="0"/>
          <c:showPercent val="0"/>
          <c:showBubbleSize val="0"/>
        </c:dLbls>
        <c:axId val="84219776"/>
        <c:axId val="84234240"/>
      </c:scatterChart>
      <c:valAx>
        <c:axId val="84219776"/>
        <c:scaling>
          <c:orientation val="maxMin"/>
          <c:max val="7.1"/>
          <c:min val="6.1"/>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徳島県石井町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24,567
24,250
28.85
11,813,711
11,229,211
498,253
6,499,504
4,514,885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令和</a:t>
          </a:r>
          <a:r>
            <a:rPr kumimoji="1" lang="ja-JP" altLang="en-US" sz="1100" b="0" i="0" baseline="0">
              <a:solidFill>
                <a:schemeClr val="dk1"/>
              </a:solidFill>
              <a:effectLst/>
              <a:latin typeface="+mn-lt"/>
              <a:ea typeface="+mn-ea"/>
              <a:cs typeface="+mn-cs"/>
            </a:rPr>
            <a:t>６</a:t>
          </a:r>
          <a:r>
            <a:rPr kumimoji="1" lang="ja-JP" altLang="ja-JP" sz="1100" b="0" i="0" baseline="0">
              <a:solidFill>
                <a:schemeClr val="dk1"/>
              </a:solidFill>
              <a:effectLst/>
              <a:latin typeface="+mn-lt"/>
              <a:ea typeface="+mn-ea"/>
              <a:cs typeface="+mn-cs"/>
            </a:rPr>
            <a:t>年度は、全国平均</a:t>
          </a:r>
          <a:r>
            <a:rPr kumimoji="1" lang="ja-JP" altLang="en-US" sz="1100" b="0" i="0" baseline="0">
              <a:solidFill>
                <a:schemeClr val="dk1"/>
              </a:solidFill>
              <a:effectLst/>
              <a:latin typeface="+mn-lt"/>
              <a:ea typeface="+mn-ea"/>
              <a:cs typeface="+mn-cs"/>
            </a:rPr>
            <a:t>と同値だ</a:t>
          </a:r>
          <a:r>
            <a:rPr kumimoji="1" lang="ja-JP" altLang="ja-JP" sz="1100" b="0" i="0" baseline="0">
              <a:solidFill>
                <a:schemeClr val="dk1"/>
              </a:solidFill>
              <a:effectLst/>
              <a:latin typeface="+mn-lt"/>
              <a:ea typeface="+mn-ea"/>
              <a:cs typeface="+mn-cs"/>
            </a:rPr>
            <a:t>ったが、主要産業が少ないことから財政基盤が弱く、類似団体平均を０．１</a:t>
          </a:r>
          <a:r>
            <a:rPr kumimoji="1" lang="ja-JP" altLang="en-US" sz="1100" b="0" i="0" baseline="0">
              <a:solidFill>
                <a:schemeClr val="dk1"/>
              </a:solidFill>
              <a:effectLst/>
              <a:latin typeface="+mn-lt"/>
              <a:ea typeface="+mn-ea"/>
              <a:cs typeface="+mn-cs"/>
            </a:rPr>
            <a:t>４</a:t>
          </a:r>
          <a:r>
            <a:rPr kumimoji="1" lang="ja-JP" altLang="ja-JP" sz="1100" b="0" i="0" baseline="0">
              <a:solidFill>
                <a:schemeClr val="dk1"/>
              </a:solidFill>
              <a:effectLst/>
              <a:latin typeface="+mn-lt"/>
              <a:ea typeface="+mn-ea"/>
              <a:cs typeface="+mn-cs"/>
            </a:rPr>
            <a:t>ポイント下回っている。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今後も緊急に必要な事業を峻別し、歳出の削減を図るとともに、町税等の徴収率向上に取り組み自主財源の確保に努める。</a:t>
          </a:r>
          <a:endPar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endParaRPr>
        </a:p>
        <a:p>
          <a:pPr eaLnBrk="1" fontAlgn="auto" latinLnBrk="0" hangingPunct="1"/>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24695</xdr:rowOff>
    </xdr:from>
    <xdr:to>
      <xdr:col>23</xdr:col>
      <xdr:colOff>133350</xdr:colOff>
      <xdr:row>45</xdr:row>
      <xdr:rowOff>114300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68345"/>
          <a:ext cx="0" cy="146120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86377</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80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114300</xdr:rowOff>
    </xdr:from>
    <xdr:to>
      <xdr:col>24</xdr:col>
      <xdr:colOff>12700</xdr:colOff>
      <xdr:row>45</xdr:row>
      <xdr:rowOff>114300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82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111072</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111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24695</xdr:rowOff>
    </xdr:from>
    <xdr:to>
      <xdr:col>24</xdr:col>
      <xdr:colOff>12700</xdr:colOff>
      <xdr:row>37</xdr:row>
      <xdr:rowOff>24695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68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162278</xdr:rowOff>
    </xdr:from>
    <xdr:to>
      <xdr:col>23</xdr:col>
      <xdr:colOff>133350</xdr:colOff>
      <xdr:row>43</xdr:row>
      <xdr:rowOff>162278</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5346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111777</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1412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95250</xdr:rowOff>
    </xdr:from>
    <xdr:to>
      <xdr:col>23</xdr:col>
      <xdr:colOff>184150</xdr:colOff>
      <xdr:row>43</xdr:row>
      <xdr:rowOff>25400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135467</xdr:rowOff>
    </xdr:from>
    <xdr:to>
      <xdr:col>19</xdr:col>
      <xdr:colOff>133350</xdr:colOff>
      <xdr:row>43</xdr:row>
      <xdr:rowOff>162278</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507817"/>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81845</xdr:rowOff>
    </xdr:from>
    <xdr:to>
      <xdr:col>19</xdr:col>
      <xdr:colOff>184150</xdr:colOff>
      <xdr:row>43</xdr:row>
      <xdr:rowOff>11995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82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22172</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0516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122061</xdr:rowOff>
    </xdr:from>
    <xdr:to>
      <xdr:col>15</xdr:col>
      <xdr:colOff>82550</xdr:colOff>
      <xdr:row>43</xdr:row>
      <xdr:rowOff>135467</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494411"/>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55033</xdr:rowOff>
    </xdr:from>
    <xdr:to>
      <xdr:col>15</xdr:col>
      <xdr:colOff>133350</xdr:colOff>
      <xdr:row>42</xdr:row>
      <xdr:rowOff>156633</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255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166810</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0248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108655</xdr:rowOff>
    </xdr:from>
    <xdr:to>
      <xdr:col>11</xdr:col>
      <xdr:colOff>31750</xdr:colOff>
      <xdr:row>43</xdr:row>
      <xdr:rowOff>122061</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481005"/>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28222</xdr:rowOff>
    </xdr:from>
    <xdr:to>
      <xdr:col>11</xdr:col>
      <xdr:colOff>82550</xdr:colOff>
      <xdr:row>42</xdr:row>
      <xdr:rowOff>129822</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139999</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997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14817</xdr:rowOff>
    </xdr:from>
    <xdr:to>
      <xdr:col>7</xdr:col>
      <xdr:colOff>31750</xdr:colOff>
      <xdr:row>42</xdr:row>
      <xdr:rowOff>116417</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126594</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984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111478</xdr:rowOff>
    </xdr:from>
    <xdr:to>
      <xdr:col>23</xdr:col>
      <xdr:colOff>184150</xdr:colOff>
      <xdr:row>44</xdr:row>
      <xdr:rowOff>41628</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483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83555</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455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111478</xdr:rowOff>
    </xdr:from>
    <xdr:to>
      <xdr:col>19</xdr:col>
      <xdr:colOff>184150</xdr:colOff>
      <xdr:row>44</xdr:row>
      <xdr:rowOff>41628</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483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26405</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5702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84667</xdr:rowOff>
    </xdr:from>
    <xdr:to>
      <xdr:col>15</xdr:col>
      <xdr:colOff>133350</xdr:colOff>
      <xdr:row>44</xdr:row>
      <xdr:rowOff>14817</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45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171044</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543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71261</xdr:rowOff>
    </xdr:from>
    <xdr:to>
      <xdr:col>11</xdr:col>
      <xdr:colOff>82550</xdr:colOff>
      <xdr:row>44</xdr:row>
      <xdr:rowOff>1411</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443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157638</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5299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57855</xdr:rowOff>
    </xdr:from>
    <xdr:to>
      <xdr:col>7</xdr:col>
      <xdr:colOff>31750</xdr:colOff>
      <xdr:row>43</xdr:row>
      <xdr:rowOff>159455</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430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144232</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5165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[90.0%]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令和２年度に会計年度任用職員制度が導入されたことにより９０％を上回ったが、令和３年度以降は普通交付税及び臨時財政対策債（分母）の増減により推移しており、令和</a:t>
          </a:r>
          <a:r>
            <a:rPr kumimoji="1" lang="ja-JP" altLang="en-US" sz="1100" b="0" i="0" baseline="0">
              <a:solidFill>
                <a:schemeClr val="dk1"/>
              </a:solidFill>
              <a:effectLst/>
              <a:latin typeface="+mn-lt"/>
              <a:ea typeface="+mn-ea"/>
              <a:cs typeface="+mn-cs"/>
            </a:rPr>
            <a:t>６</a:t>
          </a:r>
          <a:r>
            <a:rPr kumimoji="1" lang="ja-JP" altLang="ja-JP" sz="1100" b="0" i="0" baseline="0">
              <a:solidFill>
                <a:schemeClr val="dk1"/>
              </a:solidFill>
              <a:effectLst/>
              <a:latin typeface="+mn-lt"/>
              <a:ea typeface="+mn-ea"/>
              <a:cs typeface="+mn-cs"/>
            </a:rPr>
            <a:t>年度においては、普通交付税の増により９</a:t>
          </a:r>
          <a:r>
            <a:rPr kumimoji="1" lang="ja-JP" altLang="en-US" sz="1100" b="0" i="0" baseline="0">
              <a:solidFill>
                <a:schemeClr val="dk1"/>
              </a:solidFill>
              <a:effectLst/>
              <a:latin typeface="+mn-lt"/>
              <a:ea typeface="+mn-ea"/>
              <a:cs typeface="+mn-cs"/>
            </a:rPr>
            <a:t>０</a:t>
          </a:r>
          <a:r>
            <a:rPr kumimoji="1" lang="ja-JP" altLang="ja-JP" sz="1100" b="0" i="0" baseline="0">
              <a:solidFill>
                <a:schemeClr val="dk1"/>
              </a:solidFill>
              <a:effectLst/>
              <a:latin typeface="+mn-lt"/>
              <a:ea typeface="+mn-ea"/>
              <a:cs typeface="+mn-cs"/>
            </a:rPr>
            <a:t>％となっている。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全国平均を</a:t>
          </a:r>
          <a:r>
            <a:rPr kumimoji="1" lang="ja-JP" altLang="en-US" sz="1100" b="0" i="0" baseline="0">
              <a:solidFill>
                <a:schemeClr val="dk1"/>
              </a:solidFill>
              <a:effectLst/>
              <a:latin typeface="+mn-lt"/>
              <a:ea typeface="+mn-ea"/>
              <a:cs typeface="+mn-cs"/>
            </a:rPr>
            <a:t>３．８</a:t>
          </a:r>
          <a:r>
            <a:rPr kumimoji="1" lang="ja-JP" altLang="ja-JP" sz="1100" b="0" i="0" baseline="0">
              <a:solidFill>
                <a:schemeClr val="dk1"/>
              </a:solidFill>
              <a:effectLst/>
              <a:latin typeface="+mn-lt"/>
              <a:ea typeface="+mn-ea"/>
              <a:cs typeface="+mn-cs"/>
            </a:rPr>
            <a:t>ポイント、類似団体平均も</a:t>
          </a:r>
          <a:r>
            <a:rPr kumimoji="1" lang="ja-JP" altLang="en-US" sz="1100" b="0" i="0" baseline="0">
              <a:solidFill>
                <a:schemeClr val="dk1"/>
              </a:solidFill>
              <a:effectLst/>
              <a:latin typeface="+mn-lt"/>
              <a:ea typeface="+mn-ea"/>
              <a:cs typeface="+mn-cs"/>
            </a:rPr>
            <a:t>１．３</a:t>
          </a:r>
          <a:r>
            <a:rPr kumimoji="1" lang="ja-JP" altLang="ja-JP" sz="1100" b="0" i="0" baseline="0">
              <a:solidFill>
                <a:schemeClr val="dk1"/>
              </a:solidFill>
              <a:effectLst/>
              <a:latin typeface="+mn-lt"/>
              <a:ea typeface="+mn-ea"/>
              <a:cs typeface="+mn-cs"/>
            </a:rPr>
            <a:t>ポイント下回っている。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引き続き財政構造の弾力性を確保するため、事務事業の見直しを進めるなど経常経費の削減に努める。</a:t>
          </a:r>
          <a:endPar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21907</xdr:rowOff>
    </xdr:from>
    <xdr:to>
      <xdr:col>23</xdr:col>
      <xdr:colOff>133350</xdr:colOff>
      <xdr:row>66</xdr:row>
      <xdr:rowOff>142875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137457"/>
          <a:ext cx="0" cy="13211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114952</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430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142875</xdr:rowOff>
    </xdr:from>
    <xdr:to>
      <xdr:col>24</xdr:col>
      <xdr:colOff>12700</xdr:colOff>
      <xdr:row>66</xdr:row>
      <xdr:rowOff>142875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458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108284</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9880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21907</xdr:rowOff>
    </xdr:from>
    <xdr:to>
      <xdr:col>24</xdr:col>
      <xdr:colOff>12700</xdr:colOff>
      <xdr:row>59</xdr:row>
      <xdr:rowOff>21907</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137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165100</xdr:rowOff>
    </xdr:from>
    <xdr:to>
      <xdr:col>23</xdr:col>
      <xdr:colOff>133350</xdr:colOff>
      <xdr:row>63</xdr:row>
      <xdr:rowOff>53975</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flipV="1">
          <a:off x="4114800" y="10795000"/>
          <a:ext cx="8382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164799</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7946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21272</xdr:rowOff>
    </xdr:from>
    <xdr:to>
      <xdr:col>23</xdr:col>
      <xdr:colOff>184150</xdr:colOff>
      <xdr:row>63</xdr:row>
      <xdr:rowOff>122872</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822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53975</xdr:rowOff>
    </xdr:from>
    <xdr:to>
      <xdr:col>19</xdr:col>
      <xdr:colOff>133350</xdr:colOff>
      <xdr:row>63</xdr:row>
      <xdr:rowOff>84138</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flipV="1">
          <a:off x="3225800" y="10855325"/>
          <a:ext cx="889000" cy="30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9207</xdr:rowOff>
    </xdr:from>
    <xdr:to>
      <xdr:col>19</xdr:col>
      <xdr:colOff>184150</xdr:colOff>
      <xdr:row>63</xdr:row>
      <xdr:rowOff>110807</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810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95584</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8969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2222</xdr:rowOff>
    </xdr:from>
    <xdr:to>
      <xdr:col>15</xdr:col>
      <xdr:colOff>82550</xdr:colOff>
      <xdr:row>63</xdr:row>
      <xdr:rowOff>84138</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632122"/>
          <a:ext cx="889000" cy="253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72072</xdr:rowOff>
    </xdr:from>
    <xdr:to>
      <xdr:col>15</xdr:col>
      <xdr:colOff>133350</xdr:colOff>
      <xdr:row>63</xdr:row>
      <xdr:rowOff>2222</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701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12399</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470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2222</xdr:rowOff>
    </xdr:from>
    <xdr:to>
      <xdr:col>11</xdr:col>
      <xdr:colOff>31750</xdr:colOff>
      <xdr:row>63</xdr:row>
      <xdr:rowOff>102235</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632122"/>
          <a:ext cx="889000" cy="271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2222</xdr:rowOff>
    </xdr:from>
    <xdr:to>
      <xdr:col>11</xdr:col>
      <xdr:colOff>82550</xdr:colOff>
      <xdr:row>61</xdr:row>
      <xdr:rowOff>103822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460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113999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229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150495</xdr:rowOff>
    </xdr:from>
    <xdr:to>
      <xdr:col>7</xdr:col>
      <xdr:colOff>31750</xdr:colOff>
      <xdr:row>63</xdr:row>
      <xdr:rowOff>80645</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78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90822</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5492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114300</xdr:rowOff>
    </xdr:from>
    <xdr:to>
      <xdr:col>23</xdr:col>
      <xdr:colOff>184150</xdr:colOff>
      <xdr:row>63</xdr:row>
      <xdr:rowOff>44450</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074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130827</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058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3175</xdr:rowOff>
    </xdr:from>
    <xdr:to>
      <xdr:col>19</xdr:col>
      <xdr:colOff>184150</xdr:colOff>
      <xdr:row>63</xdr:row>
      <xdr:rowOff>104775</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0804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114952</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05734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33338</xdr:rowOff>
    </xdr:from>
    <xdr:to>
      <xdr:col>15</xdr:col>
      <xdr:colOff>133350</xdr:colOff>
      <xdr:row>63</xdr:row>
      <xdr:rowOff>134938</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834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119715</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0921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122872</xdr:rowOff>
    </xdr:from>
    <xdr:to>
      <xdr:col>11</xdr:col>
      <xdr:colOff>82550</xdr:colOff>
      <xdr:row>62</xdr:row>
      <xdr:rowOff>53022</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581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37799</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6676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51435</xdr:rowOff>
    </xdr:from>
    <xdr:to>
      <xdr:col>7</xdr:col>
      <xdr:colOff>31750</xdr:colOff>
      <xdr:row>63</xdr:row>
      <xdr:rowOff>153035</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852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137812</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0939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[152,370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185,826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令和</a:t>
          </a:r>
          <a:r>
            <a:rPr kumimoji="1" lang="ja-JP" altLang="en-US" sz="1100" b="0" i="0" baseline="0">
              <a:solidFill>
                <a:schemeClr val="dk1"/>
              </a:solidFill>
              <a:effectLst/>
              <a:latin typeface="+mn-lt"/>
              <a:ea typeface="+mn-ea"/>
              <a:cs typeface="+mn-cs"/>
            </a:rPr>
            <a:t>６</a:t>
          </a:r>
          <a:r>
            <a:rPr kumimoji="1" lang="ja-JP" altLang="ja-JP" sz="1100" b="0" i="0" baseline="0">
              <a:solidFill>
                <a:schemeClr val="dk1"/>
              </a:solidFill>
              <a:effectLst/>
              <a:latin typeface="+mn-lt"/>
              <a:ea typeface="+mn-ea"/>
              <a:cs typeface="+mn-cs"/>
            </a:rPr>
            <a:t>年度は、人口の減少及び人件費の増により前年度比較で</a:t>
          </a:r>
          <a:r>
            <a:rPr kumimoji="1" lang="ja-JP" altLang="en-US" sz="1100" b="0" i="0" baseline="0">
              <a:solidFill>
                <a:schemeClr val="dk1"/>
              </a:solidFill>
              <a:effectLst/>
              <a:latin typeface="+mn-lt"/>
              <a:ea typeface="+mn-ea"/>
              <a:cs typeface="+mn-cs"/>
            </a:rPr>
            <a:t>７，１３３</a:t>
          </a:r>
          <a:r>
            <a:rPr kumimoji="1" lang="ja-JP" altLang="ja-JP" sz="1100" b="0" i="0" baseline="0">
              <a:solidFill>
                <a:schemeClr val="dk1"/>
              </a:solidFill>
              <a:effectLst/>
              <a:latin typeface="+mn-lt"/>
              <a:ea typeface="+mn-ea"/>
              <a:cs typeface="+mn-cs"/>
            </a:rPr>
            <a:t>円</a:t>
          </a:r>
          <a:r>
            <a:rPr kumimoji="1" lang="ja-JP" altLang="en-US" sz="1100" b="0" i="0" baseline="0">
              <a:solidFill>
                <a:schemeClr val="dk1"/>
              </a:solidFill>
              <a:effectLst/>
              <a:latin typeface="+mn-lt"/>
              <a:ea typeface="+mn-ea"/>
              <a:cs typeface="+mn-cs"/>
            </a:rPr>
            <a:t>増加</a:t>
          </a:r>
          <a:r>
            <a:rPr kumimoji="1" lang="ja-JP" altLang="ja-JP" sz="1100" b="0" i="0" baseline="0">
              <a:solidFill>
                <a:schemeClr val="dk1"/>
              </a:solidFill>
              <a:effectLst/>
              <a:latin typeface="+mn-lt"/>
              <a:ea typeface="+mn-ea"/>
              <a:cs typeface="+mn-cs"/>
            </a:rPr>
            <a:t>した。</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また、全国平均</a:t>
          </a:r>
          <a:r>
            <a:rPr kumimoji="1" lang="ja-JP" altLang="en-US" sz="1100" b="0" i="0" baseline="0">
              <a:solidFill>
                <a:schemeClr val="dk1"/>
              </a:solidFill>
              <a:effectLst/>
              <a:latin typeface="+mn-lt"/>
              <a:ea typeface="+mn-ea"/>
              <a:cs typeface="+mn-cs"/>
            </a:rPr>
            <a:t>を１６，９１１</a:t>
          </a:r>
          <a:r>
            <a:rPr kumimoji="1" lang="ja-JP" altLang="ja-JP" sz="1100" b="0" i="0" baseline="0">
              <a:solidFill>
                <a:schemeClr val="dk1"/>
              </a:solidFill>
              <a:effectLst/>
              <a:latin typeface="+mn-lt"/>
              <a:ea typeface="+mn-ea"/>
              <a:cs typeface="+mn-cs"/>
            </a:rPr>
            <a:t>円下回っているが、類似団体平均</a:t>
          </a:r>
          <a:r>
            <a:rPr kumimoji="1" lang="ja-JP" altLang="en-US" sz="1100" b="0" i="0" baseline="0">
              <a:solidFill>
                <a:schemeClr val="dk1"/>
              </a:solidFill>
              <a:effectLst/>
              <a:latin typeface="+mn-lt"/>
              <a:ea typeface="+mn-ea"/>
              <a:cs typeface="+mn-cs"/>
            </a:rPr>
            <a:t>を５，０９４</a:t>
          </a:r>
          <a:r>
            <a:rPr kumimoji="1" lang="ja-JP" altLang="ja-JP" sz="1100" b="0" i="0" baseline="0">
              <a:solidFill>
                <a:schemeClr val="dk1"/>
              </a:solidFill>
              <a:effectLst/>
              <a:latin typeface="+mn-lt"/>
              <a:ea typeface="+mn-ea"/>
              <a:cs typeface="+mn-cs"/>
            </a:rPr>
            <a:t>円上回っている。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今後は、民間で実施可能な事業の移管や入札及び契約の見直し等によるコストの削減を引き続き行う。</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120650</xdr:rowOff>
    </xdr:from>
    <xdr:to>
      <xdr:col>27</xdr:col>
      <xdr:colOff>184150</xdr:colOff>
      <xdr:row>88</xdr:row>
      <xdr:rowOff>120650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149877</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81</xdr:row>
      <xdr:rowOff>114300</xdr:rowOff>
    </xdr:from>
    <xdr:to>
      <xdr:col>27</xdr:col>
      <xdr:colOff>184150</xdr:colOff>
      <xdr:row>81</xdr:row>
      <xdr:rowOff>114300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143527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1" name="人件費・物件費等の状況グラフ枠">
          <a:extLst>
            <a:ext uri="{FF2B5EF4-FFF2-40B4-BE49-F238E27FC236}">
              <a16:creationId xmlns:a16="http://schemas.microsoft.com/office/drawing/2014/main" id="{00000000-0008-0000-0300-0000B5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146935</xdr:rowOff>
    </xdr:from>
    <xdr:to>
      <xdr:col>23</xdr:col>
      <xdr:colOff>133350</xdr:colOff>
      <xdr:row>88</xdr:row>
      <xdr:rowOff>169224</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flipV="1">
          <a:off x="4953000" y="14034385"/>
          <a:ext cx="0" cy="12224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141301</xdr:rowOff>
    </xdr:from>
    <xdr:ext cx="762000" cy="259045"/>
    <xdr:sp macro="" textlink="">
      <xdr:nvSpPr>
        <xdr:cNvPr id="183" name="人件費・物件費等の状況最小値テキスト">
          <a:extLst>
            <a:ext uri="{FF2B5EF4-FFF2-40B4-BE49-F238E27FC236}">
              <a16:creationId xmlns:a16="http://schemas.microsoft.com/office/drawing/2014/main" id="{00000000-0008-0000-0300-0000B7000000}"/>
            </a:ext>
          </a:extLst>
        </xdr:cNvPr>
        <xdr:cNvSpPr txBox="1"/>
      </xdr:nvSpPr>
      <xdr:spPr>
        <a:xfrm>
          <a:off x="5041900" y="15228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169224</xdr:rowOff>
    </xdr:from>
    <xdr:to>
      <xdr:col>24</xdr:col>
      <xdr:colOff>12700</xdr:colOff>
      <xdr:row>88</xdr:row>
      <xdr:rowOff>169224</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4864100" y="15256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61862</xdr:rowOff>
    </xdr:from>
    <xdr:ext cx="762000" cy="259045"/>
    <xdr:sp macro="" textlink="">
      <xdr:nvSpPr>
        <xdr:cNvPr id="185" name="人件費・物件費等の状況最大値テキスト">
          <a:extLst>
            <a:ext uri="{FF2B5EF4-FFF2-40B4-BE49-F238E27FC236}">
              <a16:creationId xmlns:a16="http://schemas.microsoft.com/office/drawing/2014/main" id="{00000000-0008-0000-0300-0000B9000000}"/>
            </a:ext>
          </a:extLst>
        </xdr:cNvPr>
        <xdr:cNvSpPr txBox="1"/>
      </xdr:nvSpPr>
      <xdr:spPr>
        <a:xfrm>
          <a:off x="5041900" y="13777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146935</xdr:rowOff>
    </xdr:from>
    <xdr:to>
      <xdr:col>24</xdr:col>
      <xdr:colOff>12700</xdr:colOff>
      <xdr:row>81</xdr:row>
      <xdr:rowOff>146935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4864100" y="14034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44292</xdr:rowOff>
    </xdr:from>
    <xdr:to>
      <xdr:col>23</xdr:col>
      <xdr:colOff>133350</xdr:colOff>
      <xdr:row>83</xdr:row>
      <xdr:rowOff>87322</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4114800" y="14274642"/>
          <a:ext cx="838200" cy="43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22319</xdr:rowOff>
    </xdr:from>
    <xdr:ext cx="762000" cy="259045"/>
    <xdr:sp macro="" textlink="">
      <xdr:nvSpPr>
        <xdr:cNvPr id="188" name="人件費・物件費等の状況平均値テキスト">
          <a:extLst>
            <a:ext uri="{FF2B5EF4-FFF2-40B4-BE49-F238E27FC236}">
              <a16:creationId xmlns:a16="http://schemas.microsoft.com/office/drawing/2014/main" id="{00000000-0008-0000-0300-0000BC000000}"/>
            </a:ext>
          </a:extLst>
        </xdr:cNvPr>
        <xdr:cNvSpPr txBox="1"/>
      </xdr:nvSpPr>
      <xdr:spPr>
        <a:xfrm>
          <a:off x="5041900" y="140812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5792</xdr:rowOff>
    </xdr:from>
    <xdr:to>
      <xdr:col>23</xdr:col>
      <xdr:colOff>184150</xdr:colOff>
      <xdr:row>83</xdr:row>
      <xdr:rowOff>107392</xdr:rowOff>
    </xdr:to>
    <xdr:sp macro="" textlink="">
      <xdr:nvSpPr>
        <xdr:cNvPr id="189" name="フローチャート: 判断 188">
          <a:extLst>
            <a:ext uri="{FF2B5EF4-FFF2-40B4-BE49-F238E27FC236}">
              <a16:creationId xmlns:a16="http://schemas.microsoft.com/office/drawing/2014/main" id="{00000000-0008-0000-0300-0000BD000000}"/>
            </a:ext>
          </a:extLst>
        </xdr:cNvPr>
        <xdr:cNvSpPr/>
      </xdr:nvSpPr>
      <xdr:spPr>
        <a:xfrm>
          <a:off x="4902200" y="14236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22594</xdr:rowOff>
    </xdr:from>
    <xdr:to>
      <xdr:col>19</xdr:col>
      <xdr:colOff>133350</xdr:colOff>
      <xdr:row>83</xdr:row>
      <xdr:rowOff>44292</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3225800" y="14252944"/>
          <a:ext cx="889000" cy="21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135075</xdr:rowOff>
    </xdr:from>
    <xdr:to>
      <xdr:col>19</xdr:col>
      <xdr:colOff>184150</xdr:colOff>
      <xdr:row>83</xdr:row>
      <xdr:rowOff>65225</xdr:rowOff>
    </xdr:to>
    <xdr:sp macro="" textlink="">
      <xdr:nvSpPr>
        <xdr:cNvPr id="191" name="フローチャート: 判断 190">
          <a:extLst>
            <a:ext uri="{FF2B5EF4-FFF2-40B4-BE49-F238E27FC236}">
              <a16:creationId xmlns:a16="http://schemas.microsoft.com/office/drawing/2014/main" id="{00000000-0008-0000-0300-0000BF000000}"/>
            </a:ext>
          </a:extLst>
        </xdr:cNvPr>
        <xdr:cNvSpPr/>
      </xdr:nvSpPr>
      <xdr:spPr>
        <a:xfrm>
          <a:off x="4064000" y="14193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75402</xdr:rowOff>
    </xdr:from>
    <xdr:ext cx="736600" cy="259045"/>
    <xdr:sp macro="" textlink="">
      <xdr:nvSpPr>
        <xdr:cNvPr id="192" name="テキスト ボックス 191">
          <a:extLst>
            <a:ext uri="{FF2B5EF4-FFF2-40B4-BE49-F238E27FC236}">
              <a16:creationId xmlns:a16="http://schemas.microsoft.com/office/drawing/2014/main" id="{00000000-0008-0000-0300-0000C0000000}"/>
            </a:ext>
          </a:extLst>
        </xdr:cNvPr>
        <xdr:cNvSpPr txBox="1"/>
      </xdr:nvSpPr>
      <xdr:spPr>
        <a:xfrm>
          <a:off x="3733800" y="139628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22594</xdr:rowOff>
    </xdr:from>
    <xdr:to>
      <xdr:col>15</xdr:col>
      <xdr:colOff>82550</xdr:colOff>
      <xdr:row>83</xdr:row>
      <xdr:rowOff>29688</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flipV="1">
          <a:off x="2336800" y="14252944"/>
          <a:ext cx="889000" cy="7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136348</xdr:rowOff>
    </xdr:from>
    <xdr:to>
      <xdr:col>15</xdr:col>
      <xdr:colOff>133350</xdr:colOff>
      <xdr:row>83</xdr:row>
      <xdr:rowOff>66498</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3175000" y="14195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76675</xdr:rowOff>
    </xdr:from>
    <xdr:ext cx="762000" cy="259045"/>
    <xdr:sp macro="" textlink="">
      <xdr:nvSpPr>
        <xdr:cNvPr id="195" name="テキスト ボックス 194">
          <a:extLst>
            <a:ext uri="{FF2B5EF4-FFF2-40B4-BE49-F238E27FC236}">
              <a16:creationId xmlns:a16="http://schemas.microsoft.com/office/drawing/2014/main" id="{00000000-0008-0000-0300-0000C3000000}"/>
            </a:ext>
          </a:extLst>
        </xdr:cNvPr>
        <xdr:cNvSpPr txBox="1"/>
      </xdr:nvSpPr>
      <xdr:spPr>
        <a:xfrm>
          <a:off x="2844800" y="13964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165305</xdr:rowOff>
    </xdr:from>
    <xdr:to>
      <xdr:col>11</xdr:col>
      <xdr:colOff>31750</xdr:colOff>
      <xdr:row>83</xdr:row>
      <xdr:rowOff>29688</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1447800" y="14224205"/>
          <a:ext cx="889000" cy="35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103290</xdr:rowOff>
    </xdr:from>
    <xdr:to>
      <xdr:col>11</xdr:col>
      <xdr:colOff>82550</xdr:colOff>
      <xdr:row>83</xdr:row>
      <xdr:rowOff>33440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2286000" y="14162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43617</xdr:rowOff>
    </xdr:from>
    <xdr:ext cx="7620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1955800" y="13931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60393</xdr:rowOff>
    </xdr:from>
    <xdr:to>
      <xdr:col>7</xdr:col>
      <xdr:colOff>31750</xdr:colOff>
      <xdr:row>82</xdr:row>
      <xdr:rowOff>161993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1397000" y="1411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720</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1066800" y="13888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36522</xdr:rowOff>
    </xdr:from>
    <xdr:to>
      <xdr:col>23</xdr:col>
      <xdr:colOff>184150</xdr:colOff>
      <xdr:row>83</xdr:row>
      <xdr:rowOff>138122</xdr:rowOff>
    </xdr:to>
    <xdr:sp macro="" textlink="">
      <xdr:nvSpPr>
        <xdr:cNvPr id="206" name="楕円 205">
          <a:extLst>
            <a:ext uri="{FF2B5EF4-FFF2-40B4-BE49-F238E27FC236}">
              <a16:creationId xmlns:a16="http://schemas.microsoft.com/office/drawing/2014/main" id="{00000000-0008-0000-0300-0000CE000000}"/>
            </a:ext>
          </a:extLst>
        </xdr:cNvPr>
        <xdr:cNvSpPr/>
      </xdr:nvSpPr>
      <xdr:spPr>
        <a:xfrm>
          <a:off x="4902200" y="14266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8599</xdr:rowOff>
    </xdr:from>
    <xdr:ext cx="762000" cy="259045"/>
    <xdr:sp macro="" textlink="">
      <xdr:nvSpPr>
        <xdr:cNvPr id="207" name="人件費・物件費等の状況該当値テキスト">
          <a:extLst>
            <a:ext uri="{FF2B5EF4-FFF2-40B4-BE49-F238E27FC236}">
              <a16:creationId xmlns:a16="http://schemas.microsoft.com/office/drawing/2014/main" id="{00000000-0008-0000-0300-0000CF000000}"/>
            </a:ext>
          </a:extLst>
        </xdr:cNvPr>
        <xdr:cNvSpPr txBox="1"/>
      </xdr:nvSpPr>
      <xdr:spPr>
        <a:xfrm>
          <a:off x="5041900" y="14238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164942</xdr:rowOff>
    </xdr:from>
    <xdr:to>
      <xdr:col>19</xdr:col>
      <xdr:colOff>184150</xdr:colOff>
      <xdr:row>83</xdr:row>
      <xdr:rowOff>95092</xdr:rowOff>
    </xdr:to>
    <xdr:sp macro="" textlink="">
      <xdr:nvSpPr>
        <xdr:cNvPr id="208" name="楕円 207">
          <a:extLst>
            <a:ext uri="{FF2B5EF4-FFF2-40B4-BE49-F238E27FC236}">
              <a16:creationId xmlns:a16="http://schemas.microsoft.com/office/drawing/2014/main" id="{00000000-0008-0000-0300-0000D0000000}"/>
            </a:ext>
          </a:extLst>
        </xdr:cNvPr>
        <xdr:cNvSpPr/>
      </xdr:nvSpPr>
      <xdr:spPr>
        <a:xfrm>
          <a:off x="4064000" y="14223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79869</xdr:rowOff>
    </xdr:from>
    <xdr:ext cx="7366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733800" y="143102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143244</xdr:rowOff>
    </xdr:from>
    <xdr:to>
      <xdr:col>15</xdr:col>
      <xdr:colOff>133350</xdr:colOff>
      <xdr:row>83</xdr:row>
      <xdr:rowOff>73394</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3175000" y="14202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58171</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2844800" y="14288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150338</xdr:rowOff>
    </xdr:from>
    <xdr:to>
      <xdr:col>11</xdr:col>
      <xdr:colOff>82550</xdr:colOff>
      <xdr:row>83</xdr:row>
      <xdr:rowOff>80488</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2286000" y="14209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65265</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955800" y="142956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114505</xdr:rowOff>
    </xdr:from>
    <xdr:to>
      <xdr:col>7</xdr:col>
      <xdr:colOff>31750</xdr:colOff>
      <xdr:row>83</xdr:row>
      <xdr:rowOff>44655</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1397000" y="14173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29432</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066800" y="14259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16" name="正方形/長方形 215">
          <a:extLst>
            <a:ext uri="{FF2B5EF4-FFF2-40B4-BE49-F238E27FC236}">
              <a16:creationId xmlns:a16="http://schemas.microsoft.com/office/drawing/2014/main" id="{00000000-0008-0000-0300-0000D8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19" name="正方形/長方形 218">
          <a:extLst>
            <a:ext uri="{FF2B5EF4-FFF2-40B4-BE49-F238E27FC236}">
              <a16:creationId xmlns:a16="http://schemas.microsoft.com/office/drawing/2014/main" id="{00000000-0008-0000-0300-0000DB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mn-lt"/>
              <a:ea typeface="+mn-ea"/>
              <a:cs typeface="+mn-cs"/>
            </a:rPr>
            <a:t>類似団体平均及び全国町村平均を上回っていることから、今後も給与の適正化に努める必要がある。</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29" name="直線コネクタ 228">
          <a:extLst>
            <a:ext uri="{FF2B5EF4-FFF2-40B4-BE49-F238E27FC236}">
              <a16:creationId xmlns:a16="http://schemas.microsoft.com/office/drawing/2014/main" id="{00000000-0008-0000-0300-0000E5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1" name="直線コネクタ 230">
          <a:extLst>
            <a:ext uri="{FF2B5EF4-FFF2-40B4-BE49-F238E27FC236}">
              <a16:creationId xmlns:a16="http://schemas.microsoft.com/office/drawing/2014/main" id="{00000000-0008-0000-0300-0000E7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5" name="給与水準   （国との比較）グラフ枠">
          <a:extLst>
            <a:ext uri="{FF2B5EF4-FFF2-40B4-BE49-F238E27FC236}">
              <a16:creationId xmlns:a16="http://schemas.microsoft.com/office/drawing/2014/main" id="{00000000-0008-0000-0300-0000F5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45357</xdr:rowOff>
    </xdr:from>
    <xdr:to>
      <xdr:col>81</xdr:col>
      <xdr:colOff>44450</xdr:colOff>
      <xdr:row>89</xdr:row>
      <xdr:rowOff>138793</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flipV="1">
          <a:off x="17018000" y="13932807"/>
          <a:ext cx="0" cy="146503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110870</xdr:rowOff>
    </xdr:from>
    <xdr:ext cx="762000" cy="259045"/>
    <xdr:sp macro="" textlink="">
      <xdr:nvSpPr>
        <xdr:cNvPr id="247" name="給与水準   （国との比較）最小値テキスト">
          <a:extLst>
            <a:ext uri="{FF2B5EF4-FFF2-40B4-BE49-F238E27FC236}">
              <a16:creationId xmlns:a16="http://schemas.microsoft.com/office/drawing/2014/main" id="{00000000-0008-0000-0300-0000F7000000}"/>
            </a:ext>
          </a:extLst>
        </xdr:cNvPr>
        <xdr:cNvSpPr txBox="1"/>
      </xdr:nvSpPr>
      <xdr:spPr>
        <a:xfrm>
          <a:off x="17106900" y="15369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138793</xdr:rowOff>
    </xdr:from>
    <xdr:to>
      <xdr:col>81</xdr:col>
      <xdr:colOff>133350</xdr:colOff>
      <xdr:row>89</xdr:row>
      <xdr:rowOff>138793</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6929100" y="15397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131734</xdr:rowOff>
    </xdr:from>
    <xdr:ext cx="762000" cy="259045"/>
    <xdr:sp macro="" textlink="">
      <xdr:nvSpPr>
        <xdr:cNvPr id="249" name="給与水準   （国との比較）最大値テキスト">
          <a:extLst>
            <a:ext uri="{FF2B5EF4-FFF2-40B4-BE49-F238E27FC236}">
              <a16:creationId xmlns:a16="http://schemas.microsoft.com/office/drawing/2014/main" id="{00000000-0008-0000-0300-0000F9000000}"/>
            </a:ext>
          </a:extLst>
        </xdr:cNvPr>
        <xdr:cNvSpPr txBox="1"/>
      </xdr:nvSpPr>
      <xdr:spPr>
        <a:xfrm>
          <a:off x="17106900" y="1367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45357</xdr:rowOff>
    </xdr:from>
    <xdr:to>
      <xdr:col>81</xdr:col>
      <xdr:colOff>133350</xdr:colOff>
      <xdr:row>81</xdr:row>
      <xdr:rowOff>45357</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393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33564</xdr:rowOff>
    </xdr:from>
    <xdr:to>
      <xdr:col>81</xdr:col>
      <xdr:colOff>44450</xdr:colOff>
      <xdr:row>87</xdr:row>
      <xdr:rowOff>68036</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flipV="1">
          <a:off x="16179800" y="14949714"/>
          <a:ext cx="8382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168927</xdr:rowOff>
    </xdr:from>
    <xdr:ext cx="762000" cy="259045"/>
    <xdr:sp macro="" textlink="">
      <xdr:nvSpPr>
        <xdr:cNvPr id="252" name="給与水準   （国との比較）平均値テキスト">
          <a:extLst>
            <a:ext uri="{FF2B5EF4-FFF2-40B4-BE49-F238E27FC236}">
              <a16:creationId xmlns:a16="http://schemas.microsoft.com/office/drawing/2014/main" id="{00000000-0008-0000-0300-0000FC000000}"/>
            </a:ext>
          </a:extLst>
        </xdr:cNvPr>
        <xdr:cNvSpPr txBox="1"/>
      </xdr:nvSpPr>
      <xdr:spPr>
        <a:xfrm>
          <a:off x="17106900" y="14399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53" name="フローチャート: 判断 252">
          <a:extLst>
            <a:ext uri="{FF2B5EF4-FFF2-40B4-BE49-F238E27FC236}">
              <a16:creationId xmlns:a16="http://schemas.microsoft.com/office/drawing/2014/main" id="{00000000-0008-0000-0300-0000FD000000}"/>
            </a:ext>
          </a:extLst>
        </xdr:cNvPr>
        <xdr:cNvSpPr/>
      </xdr:nvSpPr>
      <xdr:spPr>
        <a:xfrm>
          <a:off x="169672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68036</xdr:rowOff>
    </xdr:from>
    <xdr:to>
      <xdr:col>77</xdr:col>
      <xdr:colOff>44450</xdr:colOff>
      <xdr:row>87</xdr:row>
      <xdr:rowOff>119743</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5290800" y="14984186"/>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135164</xdr:rowOff>
    </xdr:from>
    <xdr:to>
      <xdr:col>77</xdr:col>
      <xdr:colOff>95250</xdr:colOff>
      <xdr:row>85</xdr:row>
      <xdr:rowOff>65314</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129000" y="14536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75491</xdr:rowOff>
    </xdr:from>
    <xdr:ext cx="7366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5798800" y="143058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85271</xdr:rowOff>
    </xdr:from>
    <xdr:to>
      <xdr:col>72</xdr:col>
      <xdr:colOff>203200</xdr:colOff>
      <xdr:row>87</xdr:row>
      <xdr:rowOff>119743</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4401800" y="15001421"/>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152400</xdr:rowOff>
    </xdr:from>
    <xdr:to>
      <xdr:col>73</xdr:col>
      <xdr:colOff>44450</xdr:colOff>
      <xdr:row>85</xdr:row>
      <xdr:rowOff>82550</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5240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92727</xdr:rowOff>
    </xdr:from>
    <xdr:ext cx="762000" cy="259045"/>
    <xdr:sp macro="" textlink="">
      <xdr:nvSpPr>
        <xdr:cNvPr id="259" name="テキスト ボックス 258">
          <a:extLst>
            <a:ext uri="{FF2B5EF4-FFF2-40B4-BE49-F238E27FC236}">
              <a16:creationId xmlns:a16="http://schemas.microsoft.com/office/drawing/2014/main" id="{00000000-0008-0000-0300-000003010000}"/>
            </a:ext>
          </a:extLst>
        </xdr:cNvPr>
        <xdr:cNvSpPr txBox="1"/>
      </xdr:nvSpPr>
      <xdr:spPr>
        <a:xfrm>
          <a:off x="14909800" y="1432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118836</xdr:rowOff>
    </xdr:from>
    <xdr:to>
      <xdr:col>68</xdr:col>
      <xdr:colOff>152400</xdr:colOff>
      <xdr:row>87</xdr:row>
      <xdr:rowOff>85271</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3512800" y="14863536"/>
          <a:ext cx="889000" cy="137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169636</xdr:rowOff>
    </xdr:from>
    <xdr:to>
      <xdr:col>68</xdr:col>
      <xdr:colOff>203200</xdr:colOff>
      <xdr:row>85</xdr:row>
      <xdr:rowOff>99786</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4351000" y="1457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109963</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4020800" y="14340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49893</xdr:rowOff>
    </xdr:from>
    <xdr:to>
      <xdr:col>64</xdr:col>
      <xdr:colOff>152400</xdr:colOff>
      <xdr:row>85</xdr:row>
      <xdr:rowOff>151493</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3462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161670</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3131800" y="1439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154214</xdr:rowOff>
    </xdr:from>
    <xdr:to>
      <xdr:col>81</xdr:col>
      <xdr:colOff>95250</xdr:colOff>
      <xdr:row>87</xdr:row>
      <xdr:rowOff>84364</xdr:rowOff>
    </xdr:to>
    <xdr:sp macro="" textlink="">
      <xdr:nvSpPr>
        <xdr:cNvPr id="270" name="楕円 269">
          <a:extLst>
            <a:ext uri="{FF2B5EF4-FFF2-40B4-BE49-F238E27FC236}">
              <a16:creationId xmlns:a16="http://schemas.microsoft.com/office/drawing/2014/main" id="{00000000-0008-0000-0300-00000E010000}"/>
            </a:ext>
          </a:extLst>
        </xdr:cNvPr>
        <xdr:cNvSpPr/>
      </xdr:nvSpPr>
      <xdr:spPr>
        <a:xfrm>
          <a:off x="16967200" y="14898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126291</xdr:rowOff>
    </xdr:from>
    <xdr:ext cx="762000" cy="259045"/>
    <xdr:sp macro="" textlink="">
      <xdr:nvSpPr>
        <xdr:cNvPr id="271" name="給与水準   （国との比較）該当値テキスト">
          <a:extLst>
            <a:ext uri="{FF2B5EF4-FFF2-40B4-BE49-F238E27FC236}">
              <a16:creationId xmlns:a16="http://schemas.microsoft.com/office/drawing/2014/main" id="{00000000-0008-0000-0300-00000F010000}"/>
            </a:ext>
          </a:extLst>
        </xdr:cNvPr>
        <xdr:cNvSpPr txBox="1"/>
      </xdr:nvSpPr>
      <xdr:spPr>
        <a:xfrm>
          <a:off x="17106900" y="148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17236</xdr:rowOff>
    </xdr:from>
    <xdr:to>
      <xdr:col>77</xdr:col>
      <xdr:colOff>95250</xdr:colOff>
      <xdr:row>87</xdr:row>
      <xdr:rowOff>118836</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129000" y="14933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103613</xdr:rowOff>
    </xdr:from>
    <xdr:ext cx="7366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798800" y="150197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68943</xdr:rowOff>
    </xdr:from>
    <xdr:to>
      <xdr:col>73</xdr:col>
      <xdr:colOff>44450</xdr:colOff>
      <xdr:row>87</xdr:row>
      <xdr:rowOff>170543</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5240000" y="14985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155320</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909800" y="15071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34471</xdr:rowOff>
    </xdr:from>
    <xdr:to>
      <xdr:col>68</xdr:col>
      <xdr:colOff>203200</xdr:colOff>
      <xdr:row>87</xdr:row>
      <xdr:rowOff>136071</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4351000" y="14950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120848</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020800" y="150369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68036</xdr:rowOff>
    </xdr:from>
    <xdr:to>
      <xdr:col>64</xdr:col>
      <xdr:colOff>152400</xdr:colOff>
      <xdr:row>86</xdr:row>
      <xdr:rowOff>169636</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3462000" y="14812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154413</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131800" y="14899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0" name="正方形/長方形 279">
          <a:extLst>
            <a:ext uri="{FF2B5EF4-FFF2-40B4-BE49-F238E27FC236}">
              <a16:creationId xmlns:a16="http://schemas.microsoft.com/office/drawing/2014/main" id="{00000000-0008-0000-0300-000018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[8.71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ほぼ横ばいで推移しており、類似団体平均を上回る状況が続いている。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住民サービスを低下させることなく、適正な人員配置、組織の編制に努める。</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4" name="直線コネクタ 293">
          <a:extLst>
            <a:ext uri="{FF2B5EF4-FFF2-40B4-BE49-F238E27FC236}">
              <a16:creationId xmlns:a16="http://schemas.microsoft.com/office/drawing/2014/main" id="{00000000-0008-0000-0300-000026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08" name="定員管理の状況グラフ枠">
          <a:extLst>
            <a:ext uri="{FF2B5EF4-FFF2-40B4-BE49-F238E27FC236}">
              <a16:creationId xmlns:a16="http://schemas.microsoft.com/office/drawing/2014/main" id="{00000000-0008-0000-0300-000034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27940</xdr:rowOff>
    </xdr:from>
    <xdr:to>
      <xdr:col>81</xdr:col>
      <xdr:colOff>44450</xdr:colOff>
      <xdr:row>67</xdr:row>
      <xdr:rowOff>2258</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flipV="1">
          <a:off x="17018000" y="10143490"/>
          <a:ext cx="0" cy="13459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145785</xdr:rowOff>
    </xdr:from>
    <xdr:ext cx="762000" cy="259045"/>
    <xdr:sp macro="" textlink="">
      <xdr:nvSpPr>
        <xdr:cNvPr id="310" name="定員管理の状況最小値テキスト">
          <a:extLst>
            <a:ext uri="{FF2B5EF4-FFF2-40B4-BE49-F238E27FC236}">
              <a16:creationId xmlns:a16="http://schemas.microsoft.com/office/drawing/2014/main" id="{00000000-0008-0000-0300-000036010000}"/>
            </a:ext>
          </a:extLst>
        </xdr:cNvPr>
        <xdr:cNvSpPr txBox="1"/>
      </xdr:nvSpPr>
      <xdr:spPr>
        <a:xfrm>
          <a:off x="17106900" y="11461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2258</xdr:rowOff>
    </xdr:from>
    <xdr:to>
      <xdr:col>81</xdr:col>
      <xdr:colOff>133350</xdr:colOff>
      <xdr:row>67</xdr:row>
      <xdr:rowOff>2258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6929100" y="114894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114317</xdr:rowOff>
    </xdr:from>
    <xdr:ext cx="762000" cy="259045"/>
    <xdr:sp macro="" textlink="">
      <xdr:nvSpPr>
        <xdr:cNvPr id="312" name="定員管理の状況最大値テキスト">
          <a:extLst>
            <a:ext uri="{FF2B5EF4-FFF2-40B4-BE49-F238E27FC236}">
              <a16:creationId xmlns:a16="http://schemas.microsoft.com/office/drawing/2014/main" id="{00000000-0008-0000-0300-000038010000}"/>
            </a:ext>
          </a:extLst>
        </xdr:cNvPr>
        <xdr:cNvSpPr txBox="1"/>
      </xdr:nvSpPr>
      <xdr:spPr>
        <a:xfrm>
          <a:off x="17106900" y="9886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27940</xdr:rowOff>
    </xdr:from>
    <xdr:to>
      <xdr:col>81</xdr:col>
      <xdr:colOff>133350</xdr:colOff>
      <xdr:row>59</xdr:row>
      <xdr:rowOff>27940</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0143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95391</xdr:rowOff>
    </xdr:from>
    <xdr:to>
      <xdr:col>81</xdr:col>
      <xdr:colOff>44450</xdr:colOff>
      <xdr:row>62</xdr:row>
      <xdr:rowOff>126224</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179800" y="10725291"/>
          <a:ext cx="838200" cy="30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170762</xdr:rowOff>
    </xdr:from>
    <xdr:ext cx="762000" cy="259045"/>
    <xdr:sp macro="" textlink="">
      <xdr:nvSpPr>
        <xdr:cNvPr id="315" name="定員管理の状況平均値テキスト">
          <a:extLst>
            <a:ext uri="{FF2B5EF4-FFF2-40B4-BE49-F238E27FC236}">
              <a16:creationId xmlns:a16="http://schemas.microsoft.com/office/drawing/2014/main" id="{00000000-0008-0000-0300-00003B010000}"/>
            </a:ext>
          </a:extLst>
        </xdr:cNvPr>
        <xdr:cNvSpPr txBox="1"/>
      </xdr:nvSpPr>
      <xdr:spPr>
        <a:xfrm>
          <a:off x="17106900" y="102863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154235</xdr:rowOff>
    </xdr:from>
    <xdr:to>
      <xdr:col>81</xdr:col>
      <xdr:colOff>95250</xdr:colOff>
      <xdr:row>61</xdr:row>
      <xdr:rowOff>84385</xdr:rowOff>
    </xdr:to>
    <xdr:sp macro="" textlink="">
      <xdr:nvSpPr>
        <xdr:cNvPr id="316" name="フローチャート: 判断 315">
          <a:extLst>
            <a:ext uri="{FF2B5EF4-FFF2-40B4-BE49-F238E27FC236}">
              <a16:creationId xmlns:a16="http://schemas.microsoft.com/office/drawing/2014/main" id="{00000000-0008-0000-0300-00003C010000}"/>
            </a:ext>
          </a:extLst>
        </xdr:cNvPr>
        <xdr:cNvSpPr/>
      </xdr:nvSpPr>
      <xdr:spPr>
        <a:xfrm>
          <a:off x="16967200" y="10441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69921</xdr:rowOff>
    </xdr:from>
    <xdr:to>
      <xdr:col>77</xdr:col>
      <xdr:colOff>44450</xdr:colOff>
      <xdr:row>62</xdr:row>
      <xdr:rowOff>95391</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5290800" y="10699821"/>
          <a:ext cx="889000" cy="25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152894</xdr:rowOff>
    </xdr:from>
    <xdr:to>
      <xdr:col>77</xdr:col>
      <xdr:colOff>95250</xdr:colOff>
      <xdr:row>61</xdr:row>
      <xdr:rowOff>83044</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129000" y="10439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93221</xdr:rowOff>
    </xdr:from>
    <xdr:ext cx="7366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5798800" y="102087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60537</xdr:rowOff>
    </xdr:from>
    <xdr:to>
      <xdr:col>72</xdr:col>
      <xdr:colOff>203200</xdr:colOff>
      <xdr:row>62</xdr:row>
      <xdr:rowOff>69921</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4401800" y="10690437"/>
          <a:ext cx="889000" cy="9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142170</xdr:rowOff>
    </xdr:from>
    <xdr:to>
      <xdr:col>73</xdr:col>
      <xdr:colOff>44450</xdr:colOff>
      <xdr:row>61</xdr:row>
      <xdr:rowOff>72320</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5240000" y="1042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82497</xdr:rowOff>
    </xdr:from>
    <xdr:ext cx="7620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4909800" y="10198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48471</xdr:rowOff>
    </xdr:from>
    <xdr:to>
      <xdr:col>68</xdr:col>
      <xdr:colOff>152400</xdr:colOff>
      <xdr:row>62</xdr:row>
      <xdr:rowOff>60537</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3512800" y="10678371"/>
          <a:ext cx="889000" cy="12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130104</xdr:rowOff>
    </xdr:from>
    <xdr:to>
      <xdr:col>68</xdr:col>
      <xdr:colOff>203200</xdr:colOff>
      <xdr:row>61</xdr:row>
      <xdr:rowOff>60254</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4351000" y="10417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70431</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020800" y="10185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120721</xdr:rowOff>
    </xdr:from>
    <xdr:to>
      <xdr:col>64</xdr:col>
      <xdr:colOff>152400</xdr:colOff>
      <xdr:row>61</xdr:row>
      <xdr:rowOff>50871</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3462000" y="10407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61048</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3131800" y="101765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75424</xdr:rowOff>
    </xdr:from>
    <xdr:to>
      <xdr:col>81</xdr:col>
      <xdr:colOff>95250</xdr:colOff>
      <xdr:row>63</xdr:row>
      <xdr:rowOff>5574</xdr:rowOff>
    </xdr:to>
    <xdr:sp macro="" textlink="">
      <xdr:nvSpPr>
        <xdr:cNvPr id="333" name="楕円 332">
          <a:extLst>
            <a:ext uri="{FF2B5EF4-FFF2-40B4-BE49-F238E27FC236}">
              <a16:creationId xmlns:a16="http://schemas.microsoft.com/office/drawing/2014/main" id="{00000000-0008-0000-0300-00004D010000}"/>
            </a:ext>
          </a:extLst>
        </xdr:cNvPr>
        <xdr:cNvSpPr/>
      </xdr:nvSpPr>
      <xdr:spPr>
        <a:xfrm>
          <a:off x="16967200" y="10705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47501</xdr:rowOff>
    </xdr:from>
    <xdr:ext cx="762000" cy="259045"/>
    <xdr:sp macro="" textlink="">
      <xdr:nvSpPr>
        <xdr:cNvPr id="334" name="定員管理の状況該当値テキスト">
          <a:extLst>
            <a:ext uri="{FF2B5EF4-FFF2-40B4-BE49-F238E27FC236}">
              <a16:creationId xmlns:a16="http://schemas.microsoft.com/office/drawing/2014/main" id="{00000000-0008-0000-0300-00004E010000}"/>
            </a:ext>
          </a:extLst>
        </xdr:cNvPr>
        <xdr:cNvSpPr txBox="1"/>
      </xdr:nvSpPr>
      <xdr:spPr>
        <a:xfrm>
          <a:off x="17106900" y="10677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44591</xdr:rowOff>
    </xdr:from>
    <xdr:to>
      <xdr:col>77</xdr:col>
      <xdr:colOff>95250</xdr:colOff>
      <xdr:row>62</xdr:row>
      <xdr:rowOff>146191</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129000" y="10674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130968</xdr:rowOff>
    </xdr:from>
    <xdr:ext cx="7366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798800" y="107608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19121</xdr:rowOff>
    </xdr:from>
    <xdr:to>
      <xdr:col>73</xdr:col>
      <xdr:colOff>44450</xdr:colOff>
      <xdr:row>62</xdr:row>
      <xdr:rowOff>120721</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5240000" y="10649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105498</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4909800" y="107353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9737</xdr:rowOff>
    </xdr:from>
    <xdr:to>
      <xdr:col>68</xdr:col>
      <xdr:colOff>203200</xdr:colOff>
      <xdr:row>62</xdr:row>
      <xdr:rowOff>111337</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4351000" y="10639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96114</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020800" y="107260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169121</xdr:rowOff>
    </xdr:from>
    <xdr:to>
      <xdr:col>64</xdr:col>
      <xdr:colOff>152400</xdr:colOff>
      <xdr:row>62</xdr:row>
      <xdr:rowOff>99271</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3462000" y="10627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84048</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3131800" y="107139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3" name="正方形/長方形 342">
          <a:extLst>
            <a:ext uri="{FF2B5EF4-FFF2-40B4-BE49-F238E27FC236}">
              <a16:creationId xmlns:a16="http://schemas.microsoft.com/office/drawing/2014/main" id="{00000000-0008-0000-0300-000057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lang="ja-JP" altLang="ja-JP" sz="1100" b="0" i="0" baseline="0">
              <a:solidFill>
                <a:schemeClr val="dk1"/>
              </a:solidFill>
              <a:effectLst/>
              <a:latin typeface="+mn-lt"/>
              <a:ea typeface="+mn-ea"/>
              <a:cs typeface="+mn-cs"/>
            </a:rPr>
            <a:t>実質公債費比率は、平成３０年度から増加傾向で推移していたが、令和３年度以降は減少傾向となり、令和</a:t>
          </a:r>
          <a:r>
            <a:rPr lang="ja-JP" altLang="en-US" sz="1100" b="0" i="0" baseline="0">
              <a:solidFill>
                <a:schemeClr val="dk1"/>
              </a:solidFill>
              <a:effectLst/>
              <a:latin typeface="+mn-lt"/>
              <a:ea typeface="+mn-ea"/>
              <a:cs typeface="+mn-cs"/>
            </a:rPr>
            <a:t>６</a:t>
          </a:r>
          <a:r>
            <a:rPr lang="ja-JP" altLang="ja-JP" sz="1100" b="0" i="0" baseline="0">
              <a:solidFill>
                <a:schemeClr val="dk1"/>
              </a:solidFill>
              <a:effectLst/>
              <a:latin typeface="+mn-lt"/>
              <a:ea typeface="+mn-ea"/>
              <a:cs typeface="+mn-cs"/>
            </a:rPr>
            <a:t>年度は、前年度から</a:t>
          </a:r>
          <a:r>
            <a:rPr lang="ja-JP" altLang="en-US" sz="1100" b="0" i="0" baseline="0">
              <a:solidFill>
                <a:schemeClr val="dk1"/>
              </a:solidFill>
              <a:effectLst/>
              <a:latin typeface="+mn-lt"/>
              <a:ea typeface="+mn-ea"/>
              <a:cs typeface="+mn-cs"/>
            </a:rPr>
            <a:t>１．０</a:t>
          </a:r>
          <a:r>
            <a:rPr lang="ja-JP" altLang="ja-JP" sz="1100" b="0" i="0" baseline="0">
              <a:solidFill>
                <a:schemeClr val="dk1"/>
              </a:solidFill>
              <a:effectLst/>
              <a:latin typeface="+mn-lt"/>
              <a:ea typeface="+mn-ea"/>
              <a:cs typeface="+mn-cs"/>
            </a:rPr>
            <a:t>ポイント低下し、全国平均、</a:t>
          </a:r>
          <a:r>
            <a:rPr kumimoji="1" lang="ja-JP" altLang="ja-JP" sz="1100" b="0" i="0" baseline="0">
              <a:solidFill>
                <a:schemeClr val="dk1"/>
              </a:solidFill>
              <a:effectLst/>
              <a:latin typeface="+mn-lt"/>
              <a:ea typeface="+mn-ea"/>
              <a:cs typeface="+mn-cs"/>
            </a:rPr>
            <a:t>類似団体平均及び徳島県平均を下回っている。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今後も新規地方債については、事業の規模や必要性、交付税算入の有無などを考慮し、抑制に努める。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7" name="直線コネクタ 356">
          <a:extLst>
            <a:ext uri="{FF2B5EF4-FFF2-40B4-BE49-F238E27FC236}">
              <a16:creationId xmlns:a16="http://schemas.microsoft.com/office/drawing/2014/main" id="{00000000-0008-0000-0300-000065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9" name="公債費負担の状況グラフ枠">
          <a:extLst>
            <a:ext uri="{FF2B5EF4-FFF2-40B4-BE49-F238E27FC236}">
              <a16:creationId xmlns:a16="http://schemas.microsoft.com/office/drawing/2014/main" id="{00000000-0008-0000-0300-000071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45</xdr:row>
      <xdr:rowOff>138430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flipV="1">
          <a:off x="17018000" y="6381750"/>
          <a:ext cx="0" cy="147193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110507</xdr:rowOff>
    </xdr:from>
    <xdr:ext cx="762000" cy="259045"/>
    <xdr:sp macro="" textlink="">
      <xdr:nvSpPr>
        <xdr:cNvPr id="371" name="公債費負担の状況最小値テキスト">
          <a:extLst>
            <a:ext uri="{FF2B5EF4-FFF2-40B4-BE49-F238E27FC236}">
              <a16:creationId xmlns:a16="http://schemas.microsoft.com/office/drawing/2014/main" id="{00000000-0008-0000-0300-000073010000}"/>
            </a:ext>
          </a:extLst>
        </xdr:cNvPr>
        <xdr:cNvSpPr txBox="1"/>
      </xdr:nvSpPr>
      <xdr:spPr>
        <a:xfrm>
          <a:off x="17106900" y="782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138430</xdr:rowOff>
    </xdr:from>
    <xdr:to>
      <xdr:col>81</xdr:col>
      <xdr:colOff>133350</xdr:colOff>
      <xdr:row>45</xdr:row>
      <xdr:rowOff>138430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6929100" y="785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macro="" textlink="">
      <xdr:nvSpPr>
        <xdr:cNvPr id="373" name="公債費負担の状況最大値テキスト">
          <a:extLst>
            <a:ext uri="{FF2B5EF4-FFF2-40B4-BE49-F238E27FC236}">
              <a16:creationId xmlns:a16="http://schemas.microsoft.com/office/drawing/2014/main" id="{00000000-0008-0000-0300-000075010000}"/>
            </a:ext>
          </a:extLst>
        </xdr:cNvPr>
        <xdr:cNvSpPr txBox="1"/>
      </xdr:nvSpPr>
      <xdr:spPr>
        <a:xfrm>
          <a:off x="17106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929100" y="638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6350</xdr:rowOff>
    </xdr:from>
    <xdr:to>
      <xdr:col>81</xdr:col>
      <xdr:colOff>44450</xdr:colOff>
      <xdr:row>40</xdr:row>
      <xdr:rowOff>86783</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flipV="1">
          <a:off x="16179800" y="6864350"/>
          <a:ext cx="8382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37694</xdr:rowOff>
    </xdr:from>
    <xdr:ext cx="762000" cy="259045"/>
    <xdr:sp macro="" textlink="">
      <xdr:nvSpPr>
        <xdr:cNvPr id="376" name="公債費負担の状況平均値テキスト">
          <a:extLst>
            <a:ext uri="{FF2B5EF4-FFF2-40B4-BE49-F238E27FC236}">
              <a16:creationId xmlns:a16="http://schemas.microsoft.com/office/drawing/2014/main" id="{00000000-0008-0000-0300-000078010000}"/>
            </a:ext>
          </a:extLst>
        </xdr:cNvPr>
        <xdr:cNvSpPr txBox="1"/>
      </xdr:nvSpPr>
      <xdr:spPr>
        <a:xfrm>
          <a:off x="17106900" y="70671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65617</xdr:rowOff>
    </xdr:from>
    <xdr:to>
      <xdr:col>81</xdr:col>
      <xdr:colOff>95250</xdr:colOff>
      <xdr:row>41</xdr:row>
      <xdr:rowOff>167217</xdr:rowOff>
    </xdr:to>
    <xdr:sp macro="" textlink="">
      <xdr:nvSpPr>
        <xdr:cNvPr id="377" name="フローチャート: 判断 376">
          <a:extLst>
            <a:ext uri="{FF2B5EF4-FFF2-40B4-BE49-F238E27FC236}">
              <a16:creationId xmlns:a16="http://schemas.microsoft.com/office/drawing/2014/main" id="{00000000-0008-0000-0300-000079010000}"/>
            </a:ext>
          </a:extLst>
        </xdr:cNvPr>
        <xdr:cNvSpPr/>
      </xdr:nvSpPr>
      <xdr:spPr>
        <a:xfrm>
          <a:off x="169672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86783</xdr:rowOff>
    </xdr:from>
    <xdr:to>
      <xdr:col>77</xdr:col>
      <xdr:colOff>44450</xdr:colOff>
      <xdr:row>40</xdr:row>
      <xdr:rowOff>151130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flipV="1">
          <a:off x="15290800" y="6944783"/>
          <a:ext cx="889000" cy="64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49530</xdr:rowOff>
    </xdr:from>
    <xdr:to>
      <xdr:col>77</xdr:col>
      <xdr:colOff>95250</xdr:colOff>
      <xdr:row>41</xdr:row>
      <xdr:rowOff>151130</xdr:rowOff>
    </xdr:to>
    <xdr:sp macro="" textlink="">
      <xdr:nvSpPr>
        <xdr:cNvPr id="379" name="フローチャート: 判断 378">
          <a:extLst>
            <a:ext uri="{FF2B5EF4-FFF2-40B4-BE49-F238E27FC236}">
              <a16:creationId xmlns:a16="http://schemas.microsoft.com/office/drawing/2014/main" id="{00000000-0008-0000-0300-00007B010000}"/>
            </a:ext>
          </a:extLst>
        </xdr:cNvPr>
        <xdr:cNvSpPr/>
      </xdr:nvSpPr>
      <xdr:spPr>
        <a:xfrm>
          <a:off x="16129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135907</xdr:rowOff>
    </xdr:from>
    <xdr:ext cx="7366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5798800" y="7165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151130</xdr:rowOff>
    </xdr:from>
    <xdr:to>
      <xdr:col>72</xdr:col>
      <xdr:colOff>203200</xdr:colOff>
      <xdr:row>41</xdr:row>
      <xdr:rowOff>3810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4401800" y="700913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33444</xdr:rowOff>
    </xdr:from>
    <xdr:to>
      <xdr:col>73</xdr:col>
      <xdr:colOff>44450</xdr:colOff>
      <xdr:row>41</xdr:row>
      <xdr:rowOff>135044</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5240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119821</xdr:rowOff>
    </xdr:from>
    <xdr:ext cx="7620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4909800" y="714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3810</xdr:rowOff>
    </xdr:from>
    <xdr:to>
      <xdr:col>68</xdr:col>
      <xdr:colOff>152400</xdr:colOff>
      <xdr:row>41</xdr:row>
      <xdr:rowOff>27940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3512800" y="703326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9313</xdr:rowOff>
    </xdr:from>
    <xdr:to>
      <xdr:col>68</xdr:col>
      <xdr:colOff>203200</xdr:colOff>
      <xdr:row>41</xdr:row>
      <xdr:rowOff>110913</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4351000" y="703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95690</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020800" y="7125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17356</xdr:rowOff>
    </xdr:from>
    <xdr:to>
      <xdr:col>64</xdr:col>
      <xdr:colOff>152400</xdr:colOff>
      <xdr:row>41</xdr:row>
      <xdr:rowOff>118956</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3462000" y="7046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103733</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3131800" y="7133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127000</xdr:rowOff>
    </xdr:from>
    <xdr:to>
      <xdr:col>81</xdr:col>
      <xdr:colOff>95250</xdr:colOff>
      <xdr:row>40</xdr:row>
      <xdr:rowOff>57150</xdr:rowOff>
    </xdr:to>
    <xdr:sp macro="" textlink="">
      <xdr:nvSpPr>
        <xdr:cNvPr id="394" name="楕円 393">
          <a:extLst>
            <a:ext uri="{FF2B5EF4-FFF2-40B4-BE49-F238E27FC236}">
              <a16:creationId xmlns:a16="http://schemas.microsoft.com/office/drawing/2014/main" id="{00000000-0008-0000-0300-00008A010000}"/>
            </a:ext>
          </a:extLst>
        </xdr:cNvPr>
        <xdr:cNvSpPr/>
      </xdr:nvSpPr>
      <xdr:spPr>
        <a:xfrm>
          <a:off x="16967200" y="681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143527</xdr:rowOff>
    </xdr:from>
    <xdr:ext cx="762000" cy="259045"/>
    <xdr:sp macro="" textlink="">
      <xdr:nvSpPr>
        <xdr:cNvPr id="395" name="公債費負担の状況該当値テキスト">
          <a:extLst>
            <a:ext uri="{FF2B5EF4-FFF2-40B4-BE49-F238E27FC236}">
              <a16:creationId xmlns:a16="http://schemas.microsoft.com/office/drawing/2014/main" id="{00000000-0008-0000-0300-00008B010000}"/>
            </a:ext>
          </a:extLst>
        </xdr:cNvPr>
        <xdr:cNvSpPr txBox="1"/>
      </xdr:nvSpPr>
      <xdr:spPr>
        <a:xfrm>
          <a:off x="17106900" y="665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35983</xdr:rowOff>
    </xdr:from>
    <xdr:to>
      <xdr:col>77</xdr:col>
      <xdr:colOff>95250</xdr:colOff>
      <xdr:row>40</xdr:row>
      <xdr:rowOff>137583</xdr:rowOff>
    </xdr:to>
    <xdr:sp macro="" textlink="">
      <xdr:nvSpPr>
        <xdr:cNvPr id="396" name="楕円 395">
          <a:extLst>
            <a:ext uri="{FF2B5EF4-FFF2-40B4-BE49-F238E27FC236}">
              <a16:creationId xmlns:a16="http://schemas.microsoft.com/office/drawing/2014/main" id="{00000000-0008-0000-0300-00008C010000}"/>
            </a:ext>
          </a:extLst>
        </xdr:cNvPr>
        <xdr:cNvSpPr/>
      </xdr:nvSpPr>
      <xdr:spPr>
        <a:xfrm>
          <a:off x="16129000" y="6893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147760</xdr:rowOff>
    </xdr:from>
    <xdr:ext cx="7366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798800" y="66628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100330</xdr:rowOff>
    </xdr:from>
    <xdr:to>
      <xdr:col>73</xdr:col>
      <xdr:colOff>44450</xdr:colOff>
      <xdr:row>41</xdr:row>
      <xdr:rowOff>30480</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5240000" y="695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40657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4909800" y="6727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124460</xdr:rowOff>
    </xdr:from>
    <xdr:to>
      <xdr:col>68</xdr:col>
      <xdr:colOff>203200</xdr:colOff>
      <xdr:row>41</xdr:row>
      <xdr:rowOff>54610</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4351000" y="698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64787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020800" y="675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148590</xdr:rowOff>
    </xdr:from>
    <xdr:to>
      <xdr:col>64</xdr:col>
      <xdr:colOff>152400</xdr:colOff>
      <xdr:row>41</xdr:row>
      <xdr:rowOff>78740</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3462000" y="7006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88917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131800" y="6775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4" name="正方形/長方形 403">
          <a:extLst>
            <a:ext uri="{FF2B5EF4-FFF2-40B4-BE49-F238E27FC236}">
              <a16:creationId xmlns:a16="http://schemas.microsoft.com/office/drawing/2014/main" id="{00000000-0008-0000-0300-000094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平成２０年度以降、数値が算出されない状況が続いている。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主な要因として、大規模事業の財源とした地方債の償還終了による地方債残高の減少等が挙げられる。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今後も、義務的経費の削減を中心とする行財政改革を進め、財政の健全化に努める。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8" name="直線コネクタ 417">
          <a:extLst>
            <a:ext uri="{FF2B5EF4-FFF2-40B4-BE49-F238E27FC236}">
              <a16:creationId xmlns:a16="http://schemas.microsoft.com/office/drawing/2014/main" id="{00000000-0008-0000-0300-0000A2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3" name="将来負担の状況グラフ枠">
          <a:extLst>
            <a:ext uri="{FF2B5EF4-FFF2-40B4-BE49-F238E27FC236}">
              <a16:creationId xmlns:a16="http://schemas.microsoft.com/office/drawing/2014/main" id="{00000000-0008-0000-0300-0000B1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34834</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flipV="1">
          <a:off x="17018000" y="2313214"/>
          <a:ext cx="0" cy="16649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6911</xdr:rowOff>
    </xdr:from>
    <xdr:ext cx="762000" cy="259045"/>
    <xdr:sp macro="" textlink="">
      <xdr:nvSpPr>
        <xdr:cNvPr id="435" name="将来負担の状況最小値テキスト">
          <a:extLst>
            <a:ext uri="{FF2B5EF4-FFF2-40B4-BE49-F238E27FC236}">
              <a16:creationId xmlns:a16="http://schemas.microsoft.com/office/drawing/2014/main" id="{00000000-0008-0000-0300-0000B3010000}"/>
            </a:ext>
          </a:extLst>
        </xdr:cNvPr>
        <xdr:cNvSpPr txBox="1"/>
      </xdr:nvSpPr>
      <xdr:spPr>
        <a:xfrm>
          <a:off x="17106900" y="3950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34834</xdr:rowOff>
    </xdr:from>
    <xdr:to>
      <xdr:col>81</xdr:col>
      <xdr:colOff>133350</xdr:colOff>
      <xdr:row>23</xdr:row>
      <xdr:rowOff>34834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3978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37" name="将来負担の状況最大値テキスト">
          <a:extLst>
            <a:ext uri="{FF2B5EF4-FFF2-40B4-BE49-F238E27FC236}">
              <a16:creationId xmlns:a16="http://schemas.microsoft.com/office/drawing/2014/main" id="{00000000-0008-0000-0300-0000B5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22877</xdr:rowOff>
    </xdr:from>
    <xdr:ext cx="762000" cy="259045"/>
    <xdr:sp macro="" textlink="">
      <xdr:nvSpPr>
        <xdr:cNvPr id="439" name="将来負担の状況平均値テキスト">
          <a:extLst>
            <a:ext uri="{FF2B5EF4-FFF2-40B4-BE49-F238E27FC236}">
              <a16:creationId xmlns:a16="http://schemas.microsoft.com/office/drawing/2014/main" id="{00000000-0008-0000-0300-0000B7010000}"/>
            </a:ext>
          </a:extLst>
        </xdr:cNvPr>
        <xdr:cNvSpPr txBox="1"/>
      </xdr:nvSpPr>
      <xdr:spPr>
        <a:xfrm>
          <a:off x="17106900" y="22517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50800</xdr:rowOff>
    </xdr:from>
    <xdr:to>
      <xdr:col>81</xdr:col>
      <xdr:colOff>95250</xdr:colOff>
      <xdr:row>13</xdr:row>
      <xdr:rowOff>152400</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967200" y="2279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2" name="テキスト ボックス 441">
          <a:extLst>
            <a:ext uri="{FF2B5EF4-FFF2-40B4-BE49-F238E27FC236}">
              <a16:creationId xmlns:a16="http://schemas.microsoft.com/office/drawing/2014/main" id="{00000000-0008-0000-0300-0000BA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43906</xdr:rowOff>
    </xdr:from>
    <xdr:to>
      <xdr:col>73</xdr:col>
      <xdr:colOff>44450</xdr:colOff>
      <xdr:row>13</xdr:row>
      <xdr:rowOff>145506</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5240000" y="2272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155683</xdr:rowOff>
    </xdr:from>
    <xdr:ext cx="7620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4909800" y="2041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112849</xdr:rowOff>
    </xdr:from>
    <xdr:to>
      <xdr:col>68</xdr:col>
      <xdr:colOff>203200</xdr:colOff>
      <xdr:row>14</xdr:row>
      <xdr:rowOff>42999</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4351000" y="2341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53176</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4020800" y="2110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129268</xdr:rowOff>
    </xdr:from>
    <xdr:to>
      <xdr:col>64</xdr:col>
      <xdr:colOff>152400</xdr:colOff>
      <xdr:row>15</xdr:row>
      <xdr:rowOff>59418</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3462000" y="2529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69595</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3131800" y="2298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徳島県石井町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24,567
24,250
28.85
11,813,711
11,229,211
498,253
6,499,504
4,514,885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人件費に係る経常収支比率は、前年度比較で０．</a:t>
          </a:r>
          <a:r>
            <a:rPr kumimoji="1" lang="ja-JP" altLang="en-US" sz="1100" b="0" i="0" baseline="0">
              <a:solidFill>
                <a:schemeClr val="dk1"/>
              </a:solidFill>
              <a:effectLst/>
              <a:latin typeface="+mn-lt"/>
              <a:ea typeface="+mn-ea"/>
              <a:cs typeface="+mn-cs"/>
            </a:rPr>
            <a:t>９</a:t>
          </a:r>
          <a:r>
            <a:rPr kumimoji="1" lang="ja-JP" altLang="ja-JP" sz="1100" b="0" i="0" baseline="0">
              <a:solidFill>
                <a:schemeClr val="dk1"/>
              </a:solidFill>
              <a:effectLst/>
              <a:latin typeface="+mn-lt"/>
              <a:ea typeface="+mn-ea"/>
              <a:cs typeface="+mn-cs"/>
            </a:rPr>
            <a:t>ポイント上昇し、類似団体平均を６．</a:t>
          </a:r>
          <a:r>
            <a:rPr kumimoji="1" lang="ja-JP" altLang="en-US" sz="1100" b="0" i="0" baseline="0">
              <a:solidFill>
                <a:schemeClr val="dk1"/>
              </a:solidFill>
              <a:effectLst/>
              <a:latin typeface="+mn-lt"/>
              <a:ea typeface="+mn-ea"/>
              <a:cs typeface="+mn-cs"/>
            </a:rPr>
            <a:t>９</a:t>
          </a:r>
          <a:r>
            <a:rPr kumimoji="1" lang="ja-JP" altLang="ja-JP" sz="1100" b="0" i="0" baseline="0">
              <a:solidFill>
                <a:schemeClr val="dk1"/>
              </a:solidFill>
              <a:effectLst/>
              <a:latin typeface="+mn-lt"/>
              <a:ea typeface="+mn-ea"/>
              <a:cs typeface="+mn-cs"/>
            </a:rPr>
            <a:t>ポイント上回っている。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人件費に準ずる経費も含めた人件費関係全体について、抑制していく必要がある。</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163576</xdr:rowOff>
    </xdr:from>
    <xdr:to>
      <xdr:col>24</xdr:col>
      <xdr:colOff>25400</xdr:colOff>
      <xdr:row>40</xdr:row>
      <xdr:rowOff>127000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92876"/>
          <a:ext cx="0" cy="9921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99077</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5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127000</xdr:rowOff>
    </xdr:from>
    <xdr:to>
      <xdr:col>24</xdr:col>
      <xdr:colOff>114300</xdr:colOff>
      <xdr:row>40</xdr:row>
      <xdr:rowOff>127000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78503</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6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163576</xdr:rowOff>
    </xdr:from>
    <xdr:to>
      <xdr:col>24</xdr:col>
      <xdr:colOff>114300</xdr:colOff>
      <xdr:row>34</xdr:row>
      <xdr:rowOff>163576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92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131572</xdr:rowOff>
    </xdr:from>
    <xdr:to>
      <xdr:col>24</xdr:col>
      <xdr:colOff>25400</xdr:colOff>
      <xdr:row>39</xdr:row>
      <xdr:rowOff>1270</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646672"/>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165879</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1666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149352</xdr:rowOff>
    </xdr:from>
    <xdr:to>
      <xdr:col>24</xdr:col>
      <xdr:colOff>76200</xdr:colOff>
      <xdr:row>37</xdr:row>
      <xdr:rowOff>79502</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94996</xdr:rowOff>
    </xdr:from>
    <xdr:to>
      <xdr:col>19</xdr:col>
      <xdr:colOff>187325</xdr:colOff>
      <xdr:row>38</xdr:row>
      <xdr:rowOff>131572</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610096"/>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121920</xdr:rowOff>
    </xdr:from>
    <xdr:to>
      <xdr:col>20</xdr:col>
      <xdr:colOff>38100</xdr:colOff>
      <xdr:row>37</xdr:row>
      <xdr:rowOff>52070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62247</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062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38</xdr:row>
      <xdr:rowOff>17272</xdr:rowOff>
    </xdr:from>
    <xdr:to>
      <xdr:col>15</xdr:col>
      <xdr:colOff>98425</xdr:colOff>
      <xdr:row>38</xdr:row>
      <xdr:rowOff>94996</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532372"/>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117348</xdr:rowOff>
    </xdr:from>
    <xdr:to>
      <xdr:col>15</xdr:col>
      <xdr:colOff>149225</xdr:colOff>
      <xdr:row>37</xdr:row>
      <xdr:rowOff>47498</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57675</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58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38</xdr:row>
      <xdr:rowOff>17272</xdr:rowOff>
    </xdr:from>
    <xdr:to>
      <xdr:col>11</xdr:col>
      <xdr:colOff>9525</xdr:colOff>
      <xdr:row>38</xdr:row>
      <xdr:rowOff>127000</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532372"/>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89916</xdr:rowOff>
    </xdr:from>
    <xdr:to>
      <xdr:col>11</xdr:col>
      <xdr:colOff>60325</xdr:colOff>
      <xdr:row>37</xdr:row>
      <xdr:rowOff>20066</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62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30243</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30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158496</xdr:rowOff>
    </xdr:from>
    <xdr:to>
      <xdr:col>6</xdr:col>
      <xdr:colOff>171450</xdr:colOff>
      <xdr:row>37</xdr:row>
      <xdr:rowOff>88646</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98823</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099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121920</xdr:rowOff>
    </xdr:from>
    <xdr:to>
      <xdr:col>24</xdr:col>
      <xdr:colOff>76200</xdr:colOff>
      <xdr:row>39</xdr:row>
      <xdr:rowOff>52070</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637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93997</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609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80772</xdr:rowOff>
    </xdr:from>
    <xdr:to>
      <xdr:col>20</xdr:col>
      <xdr:colOff>38100</xdr:colOff>
      <xdr:row>39</xdr:row>
      <xdr:rowOff>10922</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595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167149</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6822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38</xdr:row>
      <xdr:rowOff>44196</xdr:rowOff>
    </xdr:from>
    <xdr:to>
      <xdr:col>15</xdr:col>
      <xdr:colOff>149225</xdr:colOff>
      <xdr:row>38</xdr:row>
      <xdr:rowOff>145796</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559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130573</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645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137922</xdr:rowOff>
    </xdr:from>
    <xdr:to>
      <xdr:col>11</xdr:col>
      <xdr:colOff>60325</xdr:colOff>
      <xdr:row>38</xdr:row>
      <xdr:rowOff>68072</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481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52849</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567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76200</xdr:rowOff>
    </xdr:from>
    <xdr:to>
      <xdr:col>6</xdr:col>
      <xdr:colOff>171450</xdr:colOff>
      <xdr:row>39</xdr:row>
      <xdr:rowOff>6350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59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162577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67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物件費に係る経常収支比率については、予算編成過程での徹底した削減、指定管理者制度の導入などの行革努力により、類似団体平均を１．</a:t>
          </a:r>
          <a:r>
            <a:rPr kumimoji="1" lang="ja-JP" altLang="en-US" sz="1100" b="0" i="0" baseline="0">
              <a:solidFill>
                <a:schemeClr val="dk1"/>
              </a:solidFill>
              <a:effectLst/>
              <a:latin typeface="+mn-lt"/>
              <a:ea typeface="+mn-ea"/>
              <a:cs typeface="+mn-cs"/>
            </a:rPr>
            <a:t>４</a:t>
          </a:r>
          <a:r>
            <a:rPr kumimoji="1" lang="ja-JP" altLang="ja-JP" sz="1100" b="0" i="0" baseline="0">
              <a:solidFill>
                <a:schemeClr val="dk1"/>
              </a:solidFill>
              <a:effectLst/>
              <a:latin typeface="+mn-lt"/>
              <a:ea typeface="+mn-ea"/>
              <a:cs typeface="+mn-cs"/>
            </a:rPr>
            <a:t>ポイント下回っている。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今後も引き続き、コスト削減に努める。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0000000-0008-0000-0400-000073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18415</xdr:rowOff>
    </xdr:from>
    <xdr:to>
      <xdr:col>82</xdr:col>
      <xdr:colOff>107950</xdr:colOff>
      <xdr:row>21</xdr:row>
      <xdr:rowOff>12700</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6510000" y="2418715"/>
          <a:ext cx="0" cy="1194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156227</xdr:rowOff>
    </xdr:from>
    <xdr:ext cx="762000" cy="259045"/>
    <xdr:sp macro=""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6598900" y="358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12700</xdr:rowOff>
    </xdr:from>
    <xdr:to>
      <xdr:col>82</xdr:col>
      <xdr:colOff>196850</xdr:colOff>
      <xdr:row>21</xdr:row>
      <xdr:rowOff>12700</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6421100" y="3613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104792</xdr:rowOff>
    </xdr:from>
    <xdr:ext cx="762000" cy="259045"/>
    <xdr:sp macro=""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6598900" y="2162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18415</xdr:rowOff>
    </xdr:from>
    <xdr:to>
      <xdr:col>82</xdr:col>
      <xdr:colOff>196850</xdr:colOff>
      <xdr:row>14</xdr:row>
      <xdr:rowOff>18415</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2418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12700</xdr:rowOff>
    </xdr:from>
    <xdr:to>
      <xdr:col>82</xdr:col>
      <xdr:colOff>107950</xdr:colOff>
      <xdr:row>16</xdr:row>
      <xdr:rowOff>18415</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flipV="1">
          <a:off x="15671800" y="2755900"/>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13987</xdr:rowOff>
    </xdr:from>
    <xdr:ext cx="762000" cy="259045"/>
    <xdr:sp macro=""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6598900" y="2757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41910</xdr:rowOff>
    </xdr:from>
    <xdr:to>
      <xdr:col>82</xdr:col>
      <xdr:colOff>158750</xdr:colOff>
      <xdr:row>16</xdr:row>
      <xdr:rowOff>143510</xdr:rowOff>
    </xdr:to>
    <xdr:sp macro=""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6459200" y="2785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18415</xdr:rowOff>
    </xdr:from>
    <xdr:to>
      <xdr:col>78</xdr:col>
      <xdr:colOff>69850</xdr:colOff>
      <xdr:row>16</xdr:row>
      <xdr:rowOff>46990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4782800" y="276161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36195</xdr:rowOff>
    </xdr:from>
    <xdr:to>
      <xdr:col>78</xdr:col>
      <xdr:colOff>120650</xdr:colOff>
      <xdr:row>16</xdr:row>
      <xdr:rowOff>137795</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5621000" y="2779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122572</xdr:rowOff>
    </xdr:from>
    <xdr:ext cx="7366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5290800" y="28657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132715</xdr:rowOff>
    </xdr:from>
    <xdr:to>
      <xdr:col>73</xdr:col>
      <xdr:colOff>180975</xdr:colOff>
      <xdr:row>16</xdr:row>
      <xdr:rowOff>46990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3893800" y="2704465"/>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7620</xdr:rowOff>
    </xdr:from>
    <xdr:to>
      <xdr:col>74</xdr:col>
      <xdr:colOff>31750</xdr:colOff>
      <xdr:row>16</xdr:row>
      <xdr:rowOff>109220</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4732000" y="275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93997</xdr:rowOff>
    </xdr:from>
    <xdr:ext cx="7620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4401800" y="2837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29845</xdr:rowOff>
    </xdr:from>
    <xdr:to>
      <xdr:col>69</xdr:col>
      <xdr:colOff>92075</xdr:colOff>
      <xdr:row>15</xdr:row>
      <xdr:rowOff>132715</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004800" y="2601595"/>
          <a:ext cx="889000" cy="10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110490</xdr:rowOff>
    </xdr:from>
    <xdr:to>
      <xdr:col>69</xdr:col>
      <xdr:colOff>142875</xdr:colOff>
      <xdr:row>16</xdr:row>
      <xdr:rowOff>40640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3843000" y="2682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25417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512800" y="2768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150495</xdr:rowOff>
    </xdr:from>
    <xdr:to>
      <xdr:col>65</xdr:col>
      <xdr:colOff>53975</xdr:colOff>
      <xdr:row>16</xdr:row>
      <xdr:rowOff>80645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2954000" y="2722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65422</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2623800" y="2808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133350</xdr:rowOff>
    </xdr:from>
    <xdr:to>
      <xdr:col>82</xdr:col>
      <xdr:colOff>158750</xdr:colOff>
      <xdr:row>16</xdr:row>
      <xdr:rowOff>63500</xdr:rowOff>
    </xdr:to>
    <xdr:sp macro="" textlink="">
      <xdr:nvSpPr>
        <xdr:cNvPr id="140" name="楕円 139">
          <a:extLst>
            <a:ext uri="{FF2B5EF4-FFF2-40B4-BE49-F238E27FC236}">
              <a16:creationId xmlns:a16="http://schemas.microsoft.com/office/drawing/2014/main" id="{00000000-0008-0000-0400-00008C000000}"/>
            </a:ext>
          </a:extLst>
        </xdr:cNvPr>
        <xdr:cNvSpPr/>
      </xdr:nvSpPr>
      <xdr:spPr>
        <a:xfrm>
          <a:off x="16459200" y="270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149877</xdr:rowOff>
    </xdr:from>
    <xdr:ext cx="762000" cy="259045"/>
    <xdr:sp macro=""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6598900" y="255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139065</xdr:rowOff>
    </xdr:from>
    <xdr:to>
      <xdr:col>78</xdr:col>
      <xdr:colOff>120650</xdr:colOff>
      <xdr:row>16</xdr:row>
      <xdr:rowOff>69215</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5621000" y="2710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79392</xdr:rowOff>
    </xdr:from>
    <xdr:ext cx="7366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5290800" y="24796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167640</xdr:rowOff>
    </xdr:from>
    <xdr:to>
      <xdr:col>74</xdr:col>
      <xdr:colOff>31750</xdr:colOff>
      <xdr:row>16</xdr:row>
      <xdr:rowOff>97790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4732000" y="2739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107967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401800" y="2508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81915</xdr:rowOff>
    </xdr:from>
    <xdr:to>
      <xdr:col>69</xdr:col>
      <xdr:colOff>142875</xdr:colOff>
      <xdr:row>16</xdr:row>
      <xdr:rowOff>12065</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3843000" y="2653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22242</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512800" y="2422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150495</xdr:rowOff>
    </xdr:from>
    <xdr:to>
      <xdr:col>65</xdr:col>
      <xdr:colOff>53975</xdr:colOff>
      <xdr:row>15</xdr:row>
      <xdr:rowOff>80645</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2954000" y="2550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90822</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623800" y="2319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00000000-0008-0000-0400-000096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扶助費に係る経常収支比率は、類似団体平均を１．</a:t>
          </a:r>
          <a:r>
            <a:rPr kumimoji="1" lang="ja-JP" altLang="en-US" sz="1100" b="0" i="0" baseline="0">
              <a:solidFill>
                <a:schemeClr val="dk1"/>
              </a:solidFill>
              <a:effectLst/>
              <a:latin typeface="+mn-lt"/>
              <a:ea typeface="+mn-ea"/>
              <a:cs typeface="+mn-cs"/>
            </a:rPr>
            <a:t>１</a:t>
          </a:r>
          <a:r>
            <a:rPr kumimoji="1" lang="ja-JP" altLang="ja-JP" sz="1100" b="0" i="0" baseline="0">
              <a:solidFill>
                <a:schemeClr val="dk1"/>
              </a:solidFill>
              <a:effectLst/>
              <a:latin typeface="+mn-lt"/>
              <a:ea typeface="+mn-ea"/>
              <a:cs typeface="+mn-cs"/>
            </a:rPr>
            <a:t>ポイント上回っている。要因として、社会福祉関係経費や子育て支援関係経費が膨らんでいることが挙げられる。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受益者負担の原則などを徹底し、財政を圧迫する上昇傾向に歯止めをかけるよう努める。</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4" name="扶助費グラフ枠">
          <a:extLst>
            <a:ext uri="{FF2B5EF4-FFF2-40B4-BE49-F238E27FC236}">
              <a16:creationId xmlns:a16="http://schemas.microsoft.com/office/drawing/2014/main" id="{00000000-0008-0000-0400-0000AE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104140</xdr:rowOff>
    </xdr:from>
    <xdr:to>
      <xdr:col>24</xdr:col>
      <xdr:colOff>25400</xdr:colOff>
      <xdr:row>61</xdr:row>
      <xdr:rowOff>60706</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flipV="1">
          <a:off x="4826000" y="9019540"/>
          <a:ext cx="0" cy="1499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32783</xdr:rowOff>
    </xdr:from>
    <xdr:ext cx="762000" cy="259045"/>
    <xdr:sp macro="" textlink="">
      <xdr:nvSpPr>
        <xdr:cNvPr id="176" name="扶助費最小値テキスト">
          <a:extLst>
            <a:ext uri="{FF2B5EF4-FFF2-40B4-BE49-F238E27FC236}">
              <a16:creationId xmlns:a16="http://schemas.microsoft.com/office/drawing/2014/main" id="{00000000-0008-0000-0400-0000B0000000}"/>
            </a:ext>
          </a:extLst>
        </xdr:cNvPr>
        <xdr:cNvSpPr txBox="1"/>
      </xdr:nvSpPr>
      <xdr:spPr>
        <a:xfrm>
          <a:off x="4914900" y="10491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60706</xdr:rowOff>
    </xdr:from>
    <xdr:to>
      <xdr:col>24</xdr:col>
      <xdr:colOff>114300</xdr:colOff>
      <xdr:row>61</xdr:row>
      <xdr:rowOff>60706</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4737100" y="10519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19067</xdr:rowOff>
    </xdr:from>
    <xdr:ext cx="762000" cy="259045"/>
    <xdr:sp macro="" textlink="">
      <xdr:nvSpPr>
        <xdr:cNvPr id="178" name="扶助費最大値テキスト">
          <a:extLst>
            <a:ext uri="{FF2B5EF4-FFF2-40B4-BE49-F238E27FC236}">
              <a16:creationId xmlns:a16="http://schemas.microsoft.com/office/drawing/2014/main" id="{00000000-0008-0000-0400-0000B2000000}"/>
            </a:ext>
          </a:extLst>
        </xdr:cNvPr>
        <xdr:cNvSpPr txBox="1"/>
      </xdr:nvSpPr>
      <xdr:spPr>
        <a:xfrm>
          <a:off x="4914900" y="876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104140</xdr:rowOff>
    </xdr:from>
    <xdr:to>
      <xdr:col>24</xdr:col>
      <xdr:colOff>114300</xdr:colOff>
      <xdr:row>52</xdr:row>
      <xdr:rowOff>104140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737100" y="901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140716</xdr:rowOff>
    </xdr:from>
    <xdr:to>
      <xdr:col>24</xdr:col>
      <xdr:colOff>25400</xdr:colOff>
      <xdr:row>56</xdr:row>
      <xdr:rowOff>140716</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3987800" y="974191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5859</xdr:rowOff>
    </xdr:from>
    <xdr:ext cx="762000" cy="259045"/>
    <xdr:sp macro="" textlink="">
      <xdr:nvSpPr>
        <xdr:cNvPr id="181" name="扶助費平均値テキスト">
          <a:extLst>
            <a:ext uri="{FF2B5EF4-FFF2-40B4-BE49-F238E27FC236}">
              <a16:creationId xmlns:a16="http://schemas.microsoft.com/office/drawing/2014/main" id="{00000000-0008-0000-0400-0000B5000000}"/>
            </a:ext>
          </a:extLst>
        </xdr:cNvPr>
        <xdr:cNvSpPr txBox="1"/>
      </xdr:nvSpPr>
      <xdr:spPr>
        <a:xfrm>
          <a:off x="4914900" y="9435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160782</xdr:rowOff>
    </xdr:from>
    <xdr:to>
      <xdr:col>24</xdr:col>
      <xdr:colOff>76200</xdr:colOff>
      <xdr:row>56</xdr:row>
      <xdr:rowOff>90932</xdr:rowOff>
    </xdr:to>
    <xdr:sp macro="" textlink="">
      <xdr:nvSpPr>
        <xdr:cNvPr id="182" name="フローチャート: 判断 181">
          <a:extLst>
            <a:ext uri="{FF2B5EF4-FFF2-40B4-BE49-F238E27FC236}">
              <a16:creationId xmlns:a16="http://schemas.microsoft.com/office/drawing/2014/main" id="{00000000-0008-0000-0400-0000B6000000}"/>
            </a:ext>
          </a:extLst>
        </xdr:cNvPr>
        <xdr:cNvSpPr/>
      </xdr:nvSpPr>
      <xdr:spPr>
        <a:xfrm>
          <a:off x="4775200" y="9590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122428</xdr:rowOff>
    </xdr:from>
    <xdr:to>
      <xdr:col>19</xdr:col>
      <xdr:colOff>187325</xdr:colOff>
      <xdr:row>56</xdr:row>
      <xdr:rowOff>140716</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3098800" y="972362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124206</xdr:rowOff>
    </xdr:from>
    <xdr:to>
      <xdr:col>20</xdr:col>
      <xdr:colOff>38100</xdr:colOff>
      <xdr:row>56</xdr:row>
      <xdr:rowOff>54356</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3937000" y="9553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64533</xdr:rowOff>
    </xdr:from>
    <xdr:ext cx="7366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3606800" y="93228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49276</xdr:rowOff>
    </xdr:from>
    <xdr:to>
      <xdr:col>15</xdr:col>
      <xdr:colOff>98425</xdr:colOff>
      <xdr:row>56</xdr:row>
      <xdr:rowOff>122428</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2209800" y="9650476"/>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69342</xdr:rowOff>
    </xdr:from>
    <xdr:to>
      <xdr:col>15</xdr:col>
      <xdr:colOff>149225</xdr:colOff>
      <xdr:row>55</xdr:row>
      <xdr:rowOff>170942</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3048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9669</xdr:rowOff>
    </xdr:from>
    <xdr:ext cx="762000" cy="259045"/>
    <xdr:sp macro="" textlink="">
      <xdr:nvSpPr>
        <xdr:cNvPr id="188" name="テキスト ボックス 187">
          <a:extLst>
            <a:ext uri="{FF2B5EF4-FFF2-40B4-BE49-F238E27FC236}">
              <a16:creationId xmlns:a16="http://schemas.microsoft.com/office/drawing/2014/main" id="{00000000-0008-0000-0400-0000BC000000}"/>
            </a:ext>
          </a:extLst>
        </xdr:cNvPr>
        <xdr:cNvSpPr txBox="1"/>
      </xdr:nvSpPr>
      <xdr:spPr>
        <a:xfrm>
          <a:off x="2717800" y="9267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49276</xdr:rowOff>
    </xdr:from>
    <xdr:to>
      <xdr:col>11</xdr:col>
      <xdr:colOff>9525</xdr:colOff>
      <xdr:row>56</xdr:row>
      <xdr:rowOff>94996</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1320800" y="9650476"/>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23622</xdr:rowOff>
    </xdr:from>
    <xdr:to>
      <xdr:col>11</xdr:col>
      <xdr:colOff>60325</xdr:colOff>
      <xdr:row>55</xdr:row>
      <xdr:rowOff>125222</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2159000" y="9453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135399</xdr:rowOff>
    </xdr:from>
    <xdr:ext cx="7620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1828800" y="9222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69342</xdr:rowOff>
    </xdr:from>
    <xdr:to>
      <xdr:col>6</xdr:col>
      <xdr:colOff>171450</xdr:colOff>
      <xdr:row>55</xdr:row>
      <xdr:rowOff>170942</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1270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9669</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939800" y="9267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89916</xdr:rowOff>
    </xdr:from>
    <xdr:to>
      <xdr:col>24</xdr:col>
      <xdr:colOff>76200</xdr:colOff>
      <xdr:row>57</xdr:row>
      <xdr:rowOff>20066</xdr:rowOff>
    </xdr:to>
    <xdr:sp macro="" textlink="">
      <xdr:nvSpPr>
        <xdr:cNvPr id="199" name="楕円 198">
          <a:extLst>
            <a:ext uri="{FF2B5EF4-FFF2-40B4-BE49-F238E27FC236}">
              <a16:creationId xmlns:a16="http://schemas.microsoft.com/office/drawing/2014/main" id="{00000000-0008-0000-0400-0000C7000000}"/>
            </a:ext>
          </a:extLst>
        </xdr:cNvPr>
        <xdr:cNvSpPr/>
      </xdr:nvSpPr>
      <xdr:spPr>
        <a:xfrm>
          <a:off x="4775200" y="9691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61993</xdr:rowOff>
    </xdr:from>
    <xdr:ext cx="762000" cy="259045"/>
    <xdr:sp macro="" textlink="">
      <xdr:nvSpPr>
        <xdr:cNvPr id="200" name="扶助費該当値テキスト">
          <a:extLst>
            <a:ext uri="{FF2B5EF4-FFF2-40B4-BE49-F238E27FC236}">
              <a16:creationId xmlns:a16="http://schemas.microsoft.com/office/drawing/2014/main" id="{00000000-0008-0000-0400-0000C8000000}"/>
            </a:ext>
          </a:extLst>
        </xdr:cNvPr>
        <xdr:cNvSpPr txBox="1"/>
      </xdr:nvSpPr>
      <xdr:spPr>
        <a:xfrm>
          <a:off x="4914900" y="9663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89916</xdr:rowOff>
    </xdr:from>
    <xdr:to>
      <xdr:col>20</xdr:col>
      <xdr:colOff>38100</xdr:colOff>
      <xdr:row>57</xdr:row>
      <xdr:rowOff>20066</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3937000" y="9691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4843</xdr:rowOff>
    </xdr:from>
    <xdr:ext cx="7366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3606800" y="97774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71628</xdr:rowOff>
    </xdr:from>
    <xdr:to>
      <xdr:col>15</xdr:col>
      <xdr:colOff>149225</xdr:colOff>
      <xdr:row>57</xdr:row>
      <xdr:rowOff>1778</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048000" y="9672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158005</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717800" y="9759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169926</xdr:rowOff>
    </xdr:from>
    <xdr:to>
      <xdr:col>11</xdr:col>
      <xdr:colOff>60325</xdr:colOff>
      <xdr:row>56</xdr:row>
      <xdr:rowOff>100076</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2159000" y="9599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84853</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828800" y="9686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44196</xdr:rowOff>
    </xdr:from>
    <xdr:to>
      <xdr:col>6</xdr:col>
      <xdr:colOff>171450</xdr:colOff>
      <xdr:row>56</xdr:row>
      <xdr:rowOff>145796</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1270000" y="9645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130573</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939800" y="9731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09" name="正方形/長方形 208">
          <a:extLst>
            <a:ext uri="{FF2B5EF4-FFF2-40B4-BE49-F238E27FC236}">
              <a16:creationId xmlns:a16="http://schemas.microsoft.com/office/drawing/2014/main" id="{00000000-0008-0000-0400-0000D1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0" name="正方形/長方形 209">
          <a:extLst>
            <a:ext uri="{FF2B5EF4-FFF2-40B4-BE49-F238E27FC236}">
              <a16:creationId xmlns:a16="http://schemas.microsoft.com/office/drawing/2014/main" id="{00000000-0008-0000-0400-0000D2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19" name="テキスト ボックス 218">
          <a:extLst>
            <a:ext uri="{FF2B5EF4-FFF2-40B4-BE49-F238E27FC236}">
              <a16:creationId xmlns:a16="http://schemas.microsoft.com/office/drawing/2014/main" id="{00000000-0008-0000-0400-0000DB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その他の経費に係る経常収支比率は、類似団体平均を３．</a:t>
          </a:r>
          <a:r>
            <a:rPr kumimoji="1" lang="ja-JP" altLang="en-US" sz="1100" b="0" i="0" baseline="0">
              <a:solidFill>
                <a:schemeClr val="dk1"/>
              </a:solidFill>
              <a:effectLst/>
              <a:latin typeface="+mn-lt"/>
              <a:ea typeface="+mn-ea"/>
              <a:cs typeface="+mn-cs"/>
            </a:rPr>
            <a:t>５</a:t>
          </a:r>
          <a:r>
            <a:rPr kumimoji="1" lang="ja-JP" altLang="ja-JP" sz="1100" b="0" i="0" baseline="0">
              <a:solidFill>
                <a:schemeClr val="dk1"/>
              </a:solidFill>
              <a:effectLst/>
              <a:latin typeface="+mn-lt"/>
              <a:ea typeface="+mn-ea"/>
              <a:cs typeface="+mn-cs"/>
            </a:rPr>
            <a:t>ポイント上回っている。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保険料の適正化を図ることなどにより、特別会計への繰出を抑制し、税収を主な財源とする普通会計の負担額を減らしていくよう努める。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1" name="直線コネクタ 220">
          <a:extLst>
            <a:ext uri="{FF2B5EF4-FFF2-40B4-BE49-F238E27FC236}">
              <a16:creationId xmlns:a16="http://schemas.microsoft.com/office/drawing/2014/main" id="{00000000-0008-0000-0400-0000DD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5" name="その他グラフ枠">
          <a:extLst>
            <a:ext uri="{FF2B5EF4-FFF2-40B4-BE49-F238E27FC236}">
              <a16:creationId xmlns:a16="http://schemas.microsoft.com/office/drawing/2014/main" id="{00000000-0008-0000-0400-0000EB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82550</xdr:rowOff>
    </xdr:from>
    <xdr:to>
      <xdr:col>82</xdr:col>
      <xdr:colOff>107950</xdr:colOff>
      <xdr:row>61</xdr:row>
      <xdr:rowOff>19050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flipV="1">
          <a:off x="16510000" y="9169400"/>
          <a:ext cx="0" cy="1308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162577</xdr:rowOff>
    </xdr:from>
    <xdr:ext cx="762000" cy="259045"/>
    <xdr:sp macro="" textlink="">
      <xdr:nvSpPr>
        <xdr:cNvPr id="237" name="その他最小値テキスト">
          <a:extLst>
            <a:ext uri="{FF2B5EF4-FFF2-40B4-BE49-F238E27FC236}">
              <a16:creationId xmlns:a16="http://schemas.microsoft.com/office/drawing/2014/main" id="{00000000-0008-0000-0400-0000ED000000}"/>
            </a:ext>
          </a:extLst>
        </xdr:cNvPr>
        <xdr:cNvSpPr txBox="1"/>
      </xdr:nvSpPr>
      <xdr:spPr>
        <a:xfrm>
          <a:off x="16598900" y="1044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19050</xdr:rowOff>
    </xdr:from>
    <xdr:to>
      <xdr:col>82</xdr:col>
      <xdr:colOff>196850</xdr:colOff>
      <xdr:row>61</xdr:row>
      <xdr:rowOff>19050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6421100" y="10477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168927</xdr:rowOff>
    </xdr:from>
    <xdr:ext cx="762000" cy="259045"/>
    <xdr:sp macro="" textlink="">
      <xdr:nvSpPr>
        <xdr:cNvPr id="239" name="その他最大値テキスト">
          <a:extLst>
            <a:ext uri="{FF2B5EF4-FFF2-40B4-BE49-F238E27FC236}">
              <a16:creationId xmlns:a16="http://schemas.microsoft.com/office/drawing/2014/main" id="{00000000-0008-0000-0400-0000EF000000}"/>
            </a:ext>
          </a:extLst>
        </xdr:cNvPr>
        <xdr:cNvSpPr txBox="1"/>
      </xdr:nvSpPr>
      <xdr:spPr>
        <a:xfrm>
          <a:off x="16598900" y="891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82550</xdr:rowOff>
    </xdr:from>
    <xdr:to>
      <xdr:col>82</xdr:col>
      <xdr:colOff>196850</xdr:colOff>
      <xdr:row>53</xdr:row>
      <xdr:rowOff>82550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9169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60</xdr:row>
      <xdr:rowOff>63500</xdr:rowOff>
    </xdr:from>
    <xdr:to>
      <xdr:col>82</xdr:col>
      <xdr:colOff>107950</xdr:colOff>
      <xdr:row>61</xdr:row>
      <xdr:rowOff>6350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flipV="1">
          <a:off x="15671800" y="10350500"/>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99077</xdr:rowOff>
    </xdr:from>
    <xdr:ext cx="762000" cy="259045"/>
    <xdr:sp macro="" textlink="">
      <xdr:nvSpPr>
        <xdr:cNvPr id="242" name="その他平均値テキスト">
          <a:extLst>
            <a:ext uri="{FF2B5EF4-FFF2-40B4-BE49-F238E27FC236}">
              <a16:creationId xmlns:a16="http://schemas.microsoft.com/office/drawing/2014/main" id="{00000000-0008-0000-0400-0000F2000000}"/>
            </a:ext>
          </a:extLst>
        </xdr:cNvPr>
        <xdr:cNvSpPr txBox="1"/>
      </xdr:nvSpPr>
      <xdr:spPr>
        <a:xfrm>
          <a:off x="16598900" y="9700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82550</xdr:rowOff>
    </xdr:from>
    <xdr:to>
      <xdr:col>82</xdr:col>
      <xdr:colOff>158750</xdr:colOff>
      <xdr:row>58</xdr:row>
      <xdr:rowOff>12700</xdr:rowOff>
    </xdr:to>
    <xdr:sp macro="" textlink="">
      <xdr:nvSpPr>
        <xdr:cNvPr id="243" name="フローチャート: 判断 242">
          <a:extLst>
            <a:ext uri="{FF2B5EF4-FFF2-40B4-BE49-F238E27FC236}">
              <a16:creationId xmlns:a16="http://schemas.microsoft.com/office/drawing/2014/main" id="{00000000-0008-0000-0400-0000F3000000}"/>
            </a:ext>
          </a:extLst>
        </xdr:cNvPr>
        <xdr:cNvSpPr/>
      </xdr:nvSpPr>
      <xdr:spPr>
        <a:xfrm>
          <a:off x="16459200" y="985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60</xdr:row>
      <xdr:rowOff>114300</xdr:rowOff>
    </xdr:from>
    <xdr:to>
      <xdr:col>78</xdr:col>
      <xdr:colOff>69850</xdr:colOff>
      <xdr:row>61</xdr:row>
      <xdr:rowOff>6350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4782800" y="104013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158750</xdr:rowOff>
    </xdr:from>
    <xdr:to>
      <xdr:col>78</xdr:col>
      <xdr:colOff>120650</xdr:colOff>
      <xdr:row>58</xdr:row>
      <xdr:rowOff>88900</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5621000" y="993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99077</xdr:rowOff>
    </xdr:from>
    <xdr:ext cx="7366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5290800" y="9700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60</xdr:row>
      <xdr:rowOff>25400</xdr:rowOff>
    </xdr:from>
    <xdr:to>
      <xdr:col>73</xdr:col>
      <xdr:colOff>180975</xdr:colOff>
      <xdr:row>60</xdr:row>
      <xdr:rowOff>114300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3893800" y="103124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133350</xdr:rowOff>
    </xdr:from>
    <xdr:to>
      <xdr:col>74</xdr:col>
      <xdr:colOff>31750</xdr:colOff>
      <xdr:row>58</xdr:row>
      <xdr:rowOff>63500</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4732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73677</xdr:rowOff>
    </xdr:from>
    <xdr:ext cx="7620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4401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60</xdr:row>
      <xdr:rowOff>25400</xdr:rowOff>
    </xdr:from>
    <xdr:to>
      <xdr:col>69</xdr:col>
      <xdr:colOff>92075</xdr:colOff>
      <xdr:row>61</xdr:row>
      <xdr:rowOff>44450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3004800" y="1031240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57150</xdr:rowOff>
    </xdr:from>
    <xdr:to>
      <xdr:col>69</xdr:col>
      <xdr:colOff>142875</xdr:colOff>
      <xdr:row>57</xdr:row>
      <xdr:rowOff>158750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3843000" y="9829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168927</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3512800" y="959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25400</xdr:rowOff>
    </xdr:from>
    <xdr:to>
      <xdr:col>65</xdr:col>
      <xdr:colOff>53975</xdr:colOff>
      <xdr:row>58</xdr:row>
      <xdr:rowOff>127000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2954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137177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2623800" y="973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60</xdr:row>
      <xdr:rowOff>12700</xdr:rowOff>
    </xdr:from>
    <xdr:to>
      <xdr:col>82</xdr:col>
      <xdr:colOff>158750</xdr:colOff>
      <xdr:row>60</xdr:row>
      <xdr:rowOff>114300</xdr:rowOff>
    </xdr:to>
    <xdr:sp macro="" textlink="">
      <xdr:nvSpPr>
        <xdr:cNvPr id="260" name="楕円 259">
          <a:extLst>
            <a:ext uri="{FF2B5EF4-FFF2-40B4-BE49-F238E27FC236}">
              <a16:creationId xmlns:a16="http://schemas.microsoft.com/office/drawing/2014/main" id="{00000000-0008-0000-0400-000004010000}"/>
            </a:ext>
          </a:extLst>
        </xdr:cNvPr>
        <xdr:cNvSpPr/>
      </xdr:nvSpPr>
      <xdr:spPr>
        <a:xfrm>
          <a:off x="16459200" y="1029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156227</xdr:rowOff>
    </xdr:from>
    <xdr:ext cx="762000" cy="259045"/>
    <xdr:sp macro="" textlink="">
      <xdr:nvSpPr>
        <xdr:cNvPr id="261" name="その他該当値テキスト">
          <a:extLst>
            <a:ext uri="{FF2B5EF4-FFF2-40B4-BE49-F238E27FC236}">
              <a16:creationId xmlns:a16="http://schemas.microsoft.com/office/drawing/2014/main" id="{00000000-0008-0000-0400-000005010000}"/>
            </a:ext>
          </a:extLst>
        </xdr:cNvPr>
        <xdr:cNvSpPr txBox="1"/>
      </xdr:nvSpPr>
      <xdr:spPr>
        <a:xfrm>
          <a:off x="16598900" y="1027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60</xdr:row>
      <xdr:rowOff>127000</xdr:rowOff>
    </xdr:from>
    <xdr:to>
      <xdr:col>78</xdr:col>
      <xdr:colOff>120650</xdr:colOff>
      <xdr:row>61</xdr:row>
      <xdr:rowOff>57150</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5621000" y="1041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61</xdr:row>
      <xdr:rowOff>41927</xdr:rowOff>
    </xdr:from>
    <xdr:ext cx="7366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5290800" y="10500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60</xdr:row>
      <xdr:rowOff>63500</xdr:rowOff>
    </xdr:from>
    <xdr:to>
      <xdr:col>74</xdr:col>
      <xdr:colOff>31750</xdr:colOff>
      <xdr:row>60</xdr:row>
      <xdr:rowOff>165100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4732000" y="1035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149877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401800" y="10436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146050</xdr:rowOff>
    </xdr:from>
    <xdr:to>
      <xdr:col>69</xdr:col>
      <xdr:colOff>142875</xdr:colOff>
      <xdr:row>60</xdr:row>
      <xdr:rowOff>76200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3843000" y="1026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60977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512800" y="1034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165100</xdr:rowOff>
    </xdr:from>
    <xdr:to>
      <xdr:col>65</xdr:col>
      <xdr:colOff>53975</xdr:colOff>
      <xdr:row>61</xdr:row>
      <xdr:rowOff>95250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2954000" y="1045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80027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0" name="正方形/長方形 269">
          <a:extLst>
            <a:ext uri="{FF2B5EF4-FFF2-40B4-BE49-F238E27FC236}">
              <a16:creationId xmlns:a16="http://schemas.microsoft.com/office/drawing/2014/main" id="{00000000-0008-0000-0400-00000E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1" name="正方形/長方形 270">
          <a:extLst>
            <a:ext uri="{FF2B5EF4-FFF2-40B4-BE49-F238E27FC236}">
              <a16:creationId xmlns:a16="http://schemas.microsoft.com/office/drawing/2014/main" id="{00000000-0008-0000-0400-00000F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補助費等に係る経常収支比率については、類似団体平均・全国平均・徳島県平均すべてを下回っている。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引き続き、各種団体に対する補助金等について見直しを行うなど、コスト削減に努める。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2" name="直線コネクタ 281">
          <a:extLst>
            <a:ext uri="{FF2B5EF4-FFF2-40B4-BE49-F238E27FC236}">
              <a16:creationId xmlns:a16="http://schemas.microsoft.com/office/drawing/2014/main" id="{00000000-0008-0000-0400-00001A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296" name="補助費等グラフ枠">
          <a:extLst>
            <a:ext uri="{FF2B5EF4-FFF2-40B4-BE49-F238E27FC236}">
              <a16:creationId xmlns:a16="http://schemas.microsoft.com/office/drawing/2014/main" id="{00000000-0008-0000-0400-000028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149860</xdr:rowOff>
    </xdr:from>
    <xdr:to>
      <xdr:col>82</xdr:col>
      <xdr:colOff>107950</xdr:colOff>
      <xdr:row>41</xdr:row>
      <xdr:rowOff>100330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flipV="1">
          <a:off x="16510000" y="5636260"/>
          <a:ext cx="0" cy="1493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72407</xdr:rowOff>
    </xdr:from>
    <xdr:ext cx="762000" cy="259045"/>
    <xdr:sp macro="" textlink="">
      <xdr:nvSpPr>
        <xdr:cNvPr id="298" name="補助費等最小値テキスト">
          <a:extLst>
            <a:ext uri="{FF2B5EF4-FFF2-40B4-BE49-F238E27FC236}">
              <a16:creationId xmlns:a16="http://schemas.microsoft.com/office/drawing/2014/main" id="{00000000-0008-0000-0400-00002A010000}"/>
            </a:ext>
          </a:extLst>
        </xdr:cNvPr>
        <xdr:cNvSpPr txBox="1"/>
      </xdr:nvSpPr>
      <xdr:spPr>
        <a:xfrm>
          <a:off x="16598900" y="7101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100330</xdr:rowOff>
    </xdr:from>
    <xdr:to>
      <xdr:col>82</xdr:col>
      <xdr:colOff>196850</xdr:colOff>
      <xdr:row>41</xdr:row>
      <xdr:rowOff>100330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6421100" y="712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64787</xdr:rowOff>
    </xdr:from>
    <xdr:ext cx="762000" cy="259045"/>
    <xdr:sp macro="" textlink="">
      <xdr:nvSpPr>
        <xdr:cNvPr id="300" name="補助費等最大値テキスト">
          <a:extLst>
            <a:ext uri="{FF2B5EF4-FFF2-40B4-BE49-F238E27FC236}">
              <a16:creationId xmlns:a16="http://schemas.microsoft.com/office/drawing/2014/main" id="{00000000-0008-0000-0400-00002C010000}"/>
            </a:ext>
          </a:extLst>
        </xdr:cNvPr>
        <xdr:cNvSpPr txBox="1"/>
      </xdr:nvSpPr>
      <xdr:spPr>
        <a:xfrm>
          <a:off x="16598900" y="5379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149860</xdr:rowOff>
    </xdr:from>
    <xdr:to>
      <xdr:col>82</xdr:col>
      <xdr:colOff>196850</xdr:colOff>
      <xdr:row>32</xdr:row>
      <xdr:rowOff>149860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5636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33</xdr:row>
      <xdr:rowOff>153670</xdr:rowOff>
    </xdr:from>
    <xdr:to>
      <xdr:col>82</xdr:col>
      <xdr:colOff>107950</xdr:colOff>
      <xdr:row>34</xdr:row>
      <xdr:rowOff>5080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5671800" y="581152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109237</xdr:rowOff>
    </xdr:from>
    <xdr:ext cx="762000" cy="259045"/>
    <xdr:sp macro="" textlink="">
      <xdr:nvSpPr>
        <xdr:cNvPr id="303" name="補助費等平均値テキスト">
          <a:extLst>
            <a:ext uri="{FF2B5EF4-FFF2-40B4-BE49-F238E27FC236}">
              <a16:creationId xmlns:a16="http://schemas.microsoft.com/office/drawing/2014/main" id="{00000000-0008-0000-0400-00002F010000}"/>
            </a:ext>
          </a:extLst>
        </xdr:cNvPr>
        <xdr:cNvSpPr txBox="1"/>
      </xdr:nvSpPr>
      <xdr:spPr>
        <a:xfrm>
          <a:off x="16598900" y="62814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137160</xdr:rowOff>
    </xdr:from>
    <xdr:to>
      <xdr:col>82</xdr:col>
      <xdr:colOff>158750</xdr:colOff>
      <xdr:row>37</xdr:row>
      <xdr:rowOff>67310</xdr:rowOff>
    </xdr:to>
    <xdr:sp macro="" textlink="">
      <xdr:nvSpPr>
        <xdr:cNvPr id="304" name="フローチャート: 判断 303">
          <a:extLst>
            <a:ext uri="{FF2B5EF4-FFF2-40B4-BE49-F238E27FC236}">
              <a16:creationId xmlns:a16="http://schemas.microsoft.com/office/drawing/2014/main" id="{00000000-0008-0000-0400-000030010000}"/>
            </a:ext>
          </a:extLst>
        </xdr:cNvPr>
        <xdr:cNvSpPr/>
      </xdr:nvSpPr>
      <xdr:spPr>
        <a:xfrm>
          <a:off x="164592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33</xdr:row>
      <xdr:rowOff>115570</xdr:rowOff>
    </xdr:from>
    <xdr:to>
      <xdr:col>78</xdr:col>
      <xdr:colOff>69850</xdr:colOff>
      <xdr:row>33</xdr:row>
      <xdr:rowOff>153670</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4782800" y="577342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129540</xdr:rowOff>
    </xdr:from>
    <xdr:to>
      <xdr:col>78</xdr:col>
      <xdr:colOff>120650</xdr:colOff>
      <xdr:row>37</xdr:row>
      <xdr:rowOff>59690</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5621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44467</xdr:rowOff>
    </xdr:from>
    <xdr:ext cx="7366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5290800" y="6388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33</xdr:row>
      <xdr:rowOff>115570</xdr:rowOff>
    </xdr:from>
    <xdr:to>
      <xdr:col>73</xdr:col>
      <xdr:colOff>180975</xdr:colOff>
      <xdr:row>33</xdr:row>
      <xdr:rowOff>146050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3893800" y="577342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91440</xdr:rowOff>
    </xdr:from>
    <xdr:to>
      <xdr:col>74</xdr:col>
      <xdr:colOff>31750</xdr:colOff>
      <xdr:row>37</xdr:row>
      <xdr:rowOff>21590</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47320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6367</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4401800" y="6350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33</xdr:row>
      <xdr:rowOff>146050</xdr:rowOff>
    </xdr:from>
    <xdr:to>
      <xdr:col>69</xdr:col>
      <xdr:colOff>92075</xdr:colOff>
      <xdr:row>34</xdr:row>
      <xdr:rowOff>12700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3004800" y="58039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53340</xdr:rowOff>
    </xdr:from>
    <xdr:to>
      <xdr:col>69</xdr:col>
      <xdr:colOff>142875</xdr:colOff>
      <xdr:row>36</xdr:row>
      <xdr:rowOff>154940</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3843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139717</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3512800" y="6311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114300</xdr:rowOff>
    </xdr:from>
    <xdr:to>
      <xdr:col>65</xdr:col>
      <xdr:colOff>53975</xdr:colOff>
      <xdr:row>37</xdr:row>
      <xdr:rowOff>44450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2954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29227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2623800" y="637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33</xdr:row>
      <xdr:rowOff>125730</xdr:rowOff>
    </xdr:from>
    <xdr:to>
      <xdr:col>82</xdr:col>
      <xdr:colOff>158750</xdr:colOff>
      <xdr:row>34</xdr:row>
      <xdr:rowOff>55880</xdr:rowOff>
    </xdr:to>
    <xdr:sp macro="" textlink="">
      <xdr:nvSpPr>
        <xdr:cNvPr id="321" name="楕円 320">
          <a:extLst>
            <a:ext uri="{FF2B5EF4-FFF2-40B4-BE49-F238E27FC236}">
              <a16:creationId xmlns:a16="http://schemas.microsoft.com/office/drawing/2014/main" id="{00000000-0008-0000-0400-000041010000}"/>
            </a:ext>
          </a:extLst>
        </xdr:cNvPr>
        <xdr:cNvSpPr/>
      </xdr:nvSpPr>
      <xdr:spPr>
        <a:xfrm>
          <a:off x="16459200" y="578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32</xdr:row>
      <xdr:rowOff>142257</xdr:rowOff>
    </xdr:from>
    <xdr:ext cx="762000" cy="259045"/>
    <xdr:sp macro="" textlink="">
      <xdr:nvSpPr>
        <xdr:cNvPr id="322" name="補助費等該当値テキスト">
          <a:extLst>
            <a:ext uri="{FF2B5EF4-FFF2-40B4-BE49-F238E27FC236}">
              <a16:creationId xmlns:a16="http://schemas.microsoft.com/office/drawing/2014/main" id="{00000000-0008-0000-0400-000042010000}"/>
            </a:ext>
          </a:extLst>
        </xdr:cNvPr>
        <xdr:cNvSpPr txBox="1"/>
      </xdr:nvSpPr>
      <xdr:spPr>
        <a:xfrm>
          <a:off x="16598900" y="5628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33</xdr:row>
      <xdr:rowOff>102870</xdr:rowOff>
    </xdr:from>
    <xdr:to>
      <xdr:col>78</xdr:col>
      <xdr:colOff>120650</xdr:colOff>
      <xdr:row>34</xdr:row>
      <xdr:rowOff>33020</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5621000" y="576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32</xdr:row>
      <xdr:rowOff>43197</xdr:rowOff>
    </xdr:from>
    <xdr:ext cx="7366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290800" y="5529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33</xdr:row>
      <xdr:rowOff>64770</xdr:rowOff>
    </xdr:from>
    <xdr:to>
      <xdr:col>74</xdr:col>
      <xdr:colOff>31750</xdr:colOff>
      <xdr:row>33</xdr:row>
      <xdr:rowOff>166370</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4732000" y="5722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32</xdr:row>
      <xdr:rowOff>5097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401800" y="5491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33</xdr:row>
      <xdr:rowOff>95250</xdr:rowOff>
    </xdr:from>
    <xdr:to>
      <xdr:col>69</xdr:col>
      <xdr:colOff>142875</xdr:colOff>
      <xdr:row>34</xdr:row>
      <xdr:rowOff>25400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3843000" y="575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32</xdr:row>
      <xdr:rowOff>35577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512800" y="552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33</xdr:row>
      <xdr:rowOff>133350</xdr:rowOff>
    </xdr:from>
    <xdr:to>
      <xdr:col>65</xdr:col>
      <xdr:colOff>53975</xdr:colOff>
      <xdr:row>34</xdr:row>
      <xdr:rowOff>63500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2954000" y="579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32</xdr:row>
      <xdr:rowOff>73677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2623800" y="556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公債費に係る経常収支比率は、類似団体平均・全国平均・徳島県平均全てを下回っている。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今後も新規地方債については、事業の規模や必要性、交付税算入の有無などを考慮して抑制していくよう努める。</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3" name="直線コネクタ 342">
          <a:extLst>
            <a:ext uri="{FF2B5EF4-FFF2-40B4-BE49-F238E27FC236}">
              <a16:creationId xmlns:a16="http://schemas.microsoft.com/office/drawing/2014/main" id="{00000000-0008-0000-0400-000057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4" name="公債費グラフ枠">
          <a:extLst>
            <a:ext uri="{FF2B5EF4-FFF2-40B4-BE49-F238E27FC236}">
              <a16:creationId xmlns:a16="http://schemas.microsoft.com/office/drawing/2014/main" id="{00000000-0008-0000-0400-000062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147574</xdr:rowOff>
    </xdr:from>
    <xdr:to>
      <xdr:col>24</xdr:col>
      <xdr:colOff>25400</xdr:colOff>
      <xdr:row>80</xdr:row>
      <xdr:rowOff>40132</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flipV="1">
          <a:off x="4826000" y="12663424"/>
          <a:ext cx="0" cy="10927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12209</xdr:rowOff>
    </xdr:from>
    <xdr:ext cx="762000" cy="259045"/>
    <xdr:sp macro="" textlink="">
      <xdr:nvSpPr>
        <xdr:cNvPr id="356" name="公債費最小値テキスト">
          <a:extLst>
            <a:ext uri="{FF2B5EF4-FFF2-40B4-BE49-F238E27FC236}">
              <a16:creationId xmlns:a16="http://schemas.microsoft.com/office/drawing/2014/main" id="{00000000-0008-0000-0400-000064010000}"/>
            </a:ext>
          </a:extLst>
        </xdr:cNvPr>
        <xdr:cNvSpPr txBox="1"/>
      </xdr:nvSpPr>
      <xdr:spPr>
        <a:xfrm>
          <a:off x="4914900" y="13728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40132</xdr:rowOff>
    </xdr:from>
    <xdr:to>
      <xdr:col>24</xdr:col>
      <xdr:colOff>114300</xdr:colOff>
      <xdr:row>80</xdr:row>
      <xdr:rowOff>40132</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4737100" y="13756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62501</xdr:rowOff>
    </xdr:from>
    <xdr:ext cx="762000" cy="259045"/>
    <xdr:sp macro="" textlink="">
      <xdr:nvSpPr>
        <xdr:cNvPr id="358" name="公債費最大値テキスト">
          <a:extLst>
            <a:ext uri="{FF2B5EF4-FFF2-40B4-BE49-F238E27FC236}">
              <a16:creationId xmlns:a16="http://schemas.microsoft.com/office/drawing/2014/main" id="{00000000-0008-0000-0400-000066010000}"/>
            </a:ext>
          </a:extLst>
        </xdr:cNvPr>
        <xdr:cNvSpPr txBox="1"/>
      </xdr:nvSpPr>
      <xdr:spPr>
        <a:xfrm>
          <a:off x="4914900" y="12406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147574</xdr:rowOff>
    </xdr:from>
    <xdr:to>
      <xdr:col>24</xdr:col>
      <xdr:colOff>114300</xdr:colOff>
      <xdr:row>73</xdr:row>
      <xdr:rowOff>147574</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4737100" y="12663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101854</xdr:rowOff>
    </xdr:from>
    <xdr:to>
      <xdr:col>24</xdr:col>
      <xdr:colOff>25400</xdr:colOff>
      <xdr:row>75</xdr:row>
      <xdr:rowOff>156718</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flipV="1">
          <a:off x="3987800" y="12960604"/>
          <a:ext cx="8382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57421</xdr:rowOff>
    </xdr:from>
    <xdr:ext cx="762000" cy="259045"/>
    <xdr:sp macro="" textlink="">
      <xdr:nvSpPr>
        <xdr:cNvPr id="361" name="公債費平均値テキスト">
          <a:extLst>
            <a:ext uri="{FF2B5EF4-FFF2-40B4-BE49-F238E27FC236}">
              <a16:creationId xmlns:a16="http://schemas.microsoft.com/office/drawing/2014/main" id="{00000000-0008-0000-0400-000069010000}"/>
            </a:ext>
          </a:extLst>
        </xdr:cNvPr>
        <xdr:cNvSpPr txBox="1"/>
      </xdr:nvSpPr>
      <xdr:spPr>
        <a:xfrm>
          <a:off x="4914900" y="130876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85344</xdr:rowOff>
    </xdr:from>
    <xdr:to>
      <xdr:col>24</xdr:col>
      <xdr:colOff>76200</xdr:colOff>
      <xdr:row>77</xdr:row>
      <xdr:rowOff>15494</xdr:rowOff>
    </xdr:to>
    <xdr:sp macro="" textlink="">
      <xdr:nvSpPr>
        <xdr:cNvPr id="362" name="フローチャート: 判断 361">
          <a:extLst>
            <a:ext uri="{FF2B5EF4-FFF2-40B4-BE49-F238E27FC236}">
              <a16:creationId xmlns:a16="http://schemas.microsoft.com/office/drawing/2014/main" id="{00000000-0008-0000-0400-00006A010000}"/>
            </a:ext>
          </a:extLst>
        </xdr:cNvPr>
        <xdr:cNvSpPr/>
      </xdr:nvSpPr>
      <xdr:spPr>
        <a:xfrm>
          <a:off x="47752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156718</xdr:rowOff>
    </xdr:from>
    <xdr:to>
      <xdr:col>19</xdr:col>
      <xdr:colOff>187325</xdr:colOff>
      <xdr:row>76</xdr:row>
      <xdr:rowOff>76708</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3098800" y="13015468"/>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103632</xdr:rowOff>
    </xdr:from>
    <xdr:to>
      <xdr:col>20</xdr:col>
      <xdr:colOff>38100</xdr:colOff>
      <xdr:row>77</xdr:row>
      <xdr:rowOff>33782</xdr:rowOff>
    </xdr:to>
    <xdr:sp macro="" textlink="">
      <xdr:nvSpPr>
        <xdr:cNvPr id="364" name="フローチャート: 判断 363">
          <a:extLst>
            <a:ext uri="{FF2B5EF4-FFF2-40B4-BE49-F238E27FC236}">
              <a16:creationId xmlns:a16="http://schemas.microsoft.com/office/drawing/2014/main" id="{00000000-0008-0000-0400-00006C010000}"/>
            </a:ext>
          </a:extLst>
        </xdr:cNvPr>
        <xdr:cNvSpPr/>
      </xdr:nvSpPr>
      <xdr:spPr>
        <a:xfrm>
          <a:off x="3937000" y="13133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18559</xdr:rowOff>
    </xdr:from>
    <xdr:ext cx="736600" cy="259045"/>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3606800" y="132202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76708</xdr:rowOff>
    </xdr:from>
    <xdr:to>
      <xdr:col>15</xdr:col>
      <xdr:colOff>98425</xdr:colOff>
      <xdr:row>76</xdr:row>
      <xdr:rowOff>81280</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flipV="1">
          <a:off x="2209800" y="1310690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108204</xdr:rowOff>
    </xdr:from>
    <xdr:to>
      <xdr:col>15</xdr:col>
      <xdr:colOff>149225</xdr:colOff>
      <xdr:row>77</xdr:row>
      <xdr:rowOff>38354</xdr:rowOff>
    </xdr:to>
    <xdr:sp macro="" textlink="">
      <xdr:nvSpPr>
        <xdr:cNvPr id="367" name="フローチャート: 判断 366">
          <a:extLst>
            <a:ext uri="{FF2B5EF4-FFF2-40B4-BE49-F238E27FC236}">
              <a16:creationId xmlns:a16="http://schemas.microsoft.com/office/drawing/2014/main" id="{00000000-0008-0000-0400-00006F010000}"/>
            </a:ext>
          </a:extLst>
        </xdr:cNvPr>
        <xdr:cNvSpPr/>
      </xdr:nvSpPr>
      <xdr:spPr>
        <a:xfrm>
          <a:off x="3048000" y="13138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23131</xdr:rowOff>
    </xdr:from>
    <xdr:ext cx="7620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2717800" y="13224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81280</xdr:rowOff>
    </xdr:from>
    <xdr:to>
      <xdr:col>11</xdr:col>
      <xdr:colOff>9525</xdr:colOff>
      <xdr:row>76</xdr:row>
      <xdr:rowOff>145287</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1320800" y="13111480"/>
          <a:ext cx="889000" cy="64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80772</xdr:rowOff>
    </xdr:from>
    <xdr:to>
      <xdr:col>11</xdr:col>
      <xdr:colOff>60325</xdr:colOff>
      <xdr:row>77</xdr:row>
      <xdr:rowOff>10922</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2159000" y="13110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167149</xdr:rowOff>
    </xdr:from>
    <xdr:ext cx="7620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1828800" y="13197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112776</xdr:rowOff>
    </xdr:from>
    <xdr:to>
      <xdr:col>6</xdr:col>
      <xdr:colOff>171450</xdr:colOff>
      <xdr:row>77</xdr:row>
      <xdr:rowOff>42926</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1270000" y="13142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27703</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939800" y="13229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51054</xdr:rowOff>
    </xdr:from>
    <xdr:to>
      <xdr:col>24</xdr:col>
      <xdr:colOff>76200</xdr:colOff>
      <xdr:row>75</xdr:row>
      <xdr:rowOff>152654</xdr:rowOff>
    </xdr:to>
    <xdr:sp macro="" textlink="">
      <xdr:nvSpPr>
        <xdr:cNvPr id="379" name="楕円 378">
          <a:extLst>
            <a:ext uri="{FF2B5EF4-FFF2-40B4-BE49-F238E27FC236}">
              <a16:creationId xmlns:a16="http://schemas.microsoft.com/office/drawing/2014/main" id="{00000000-0008-0000-0400-00007B010000}"/>
            </a:ext>
          </a:extLst>
        </xdr:cNvPr>
        <xdr:cNvSpPr/>
      </xdr:nvSpPr>
      <xdr:spPr>
        <a:xfrm>
          <a:off x="4775200" y="12909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67581</xdr:rowOff>
    </xdr:from>
    <xdr:ext cx="762000" cy="259045"/>
    <xdr:sp macro="" textlink="">
      <xdr:nvSpPr>
        <xdr:cNvPr id="380" name="公債費該当値テキスト">
          <a:extLst>
            <a:ext uri="{FF2B5EF4-FFF2-40B4-BE49-F238E27FC236}">
              <a16:creationId xmlns:a16="http://schemas.microsoft.com/office/drawing/2014/main" id="{00000000-0008-0000-0400-00007C010000}"/>
            </a:ext>
          </a:extLst>
        </xdr:cNvPr>
        <xdr:cNvSpPr txBox="1"/>
      </xdr:nvSpPr>
      <xdr:spPr>
        <a:xfrm>
          <a:off x="4914900" y="12754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105918</xdr:rowOff>
    </xdr:from>
    <xdr:to>
      <xdr:col>20</xdr:col>
      <xdr:colOff>38100</xdr:colOff>
      <xdr:row>76</xdr:row>
      <xdr:rowOff>36069</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3937000" y="1296466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46245</xdr:rowOff>
    </xdr:from>
    <xdr:ext cx="7366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606800" y="127335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25908</xdr:rowOff>
    </xdr:from>
    <xdr:to>
      <xdr:col>15</xdr:col>
      <xdr:colOff>149225</xdr:colOff>
      <xdr:row>76</xdr:row>
      <xdr:rowOff>127508</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3048000" y="13056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137685</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717800" y="12824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30480</xdr:rowOff>
    </xdr:from>
    <xdr:to>
      <xdr:col>11</xdr:col>
      <xdr:colOff>60325</xdr:colOff>
      <xdr:row>76</xdr:row>
      <xdr:rowOff>132080</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2159000" y="13060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142257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828800" y="12829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94487</xdr:rowOff>
    </xdr:from>
    <xdr:to>
      <xdr:col>6</xdr:col>
      <xdr:colOff>171450</xdr:colOff>
      <xdr:row>77</xdr:row>
      <xdr:rowOff>24637</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1270000" y="13124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34815</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939800" y="12893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9" name="正方形/長方形 388">
          <a:extLst>
            <a:ext uri="{FF2B5EF4-FFF2-40B4-BE49-F238E27FC236}">
              <a16:creationId xmlns:a16="http://schemas.microsoft.com/office/drawing/2014/main" id="{00000000-0008-0000-0400-000085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公債費以外の経費に係る経常収支比率は、前年度から</a:t>
          </a:r>
          <a:r>
            <a:rPr kumimoji="1" lang="ja-JP" altLang="en-US" sz="1100" b="0" i="0" baseline="0">
              <a:solidFill>
                <a:schemeClr val="dk1"/>
              </a:solidFill>
              <a:effectLst/>
              <a:latin typeface="+mn-lt"/>
              <a:ea typeface="+mn-ea"/>
              <a:cs typeface="+mn-cs"/>
            </a:rPr>
            <a:t>０．２</a:t>
          </a:r>
          <a:r>
            <a:rPr kumimoji="1" lang="ja-JP" altLang="ja-JP" sz="1100" b="0" i="0" baseline="0">
              <a:solidFill>
                <a:schemeClr val="dk1"/>
              </a:solidFill>
              <a:effectLst/>
              <a:latin typeface="+mn-lt"/>
              <a:ea typeface="+mn-ea"/>
              <a:cs typeface="+mn-cs"/>
            </a:rPr>
            <a:t>ポイント上昇し、類似団体の平均値を３．</a:t>
          </a:r>
          <a:r>
            <a:rPr kumimoji="1" lang="ja-JP" altLang="en-US" sz="1100" b="0" i="0" baseline="0">
              <a:solidFill>
                <a:schemeClr val="dk1"/>
              </a:solidFill>
              <a:effectLst/>
              <a:latin typeface="+mn-lt"/>
              <a:ea typeface="+mn-ea"/>
              <a:cs typeface="+mn-cs"/>
            </a:rPr>
            <a:t>２</a:t>
          </a:r>
          <a:r>
            <a:rPr kumimoji="1" lang="ja-JP" altLang="ja-JP" sz="1100" b="0" i="0" baseline="0">
              <a:solidFill>
                <a:schemeClr val="dk1"/>
              </a:solidFill>
              <a:effectLst/>
              <a:latin typeface="+mn-lt"/>
              <a:ea typeface="+mn-ea"/>
              <a:cs typeface="+mn-cs"/>
            </a:rPr>
            <a:t>ポイント上回っている。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今後も事務事業の見直しを進め、経常経費の削減を図る。</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1" name="直線コネクタ 400">
          <a:extLst>
            <a:ext uri="{FF2B5EF4-FFF2-40B4-BE49-F238E27FC236}">
              <a16:creationId xmlns:a16="http://schemas.microsoft.com/office/drawing/2014/main" id="{00000000-0008-0000-0400-000091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5" name="公債費以外グラフ枠">
          <a:extLst>
            <a:ext uri="{FF2B5EF4-FFF2-40B4-BE49-F238E27FC236}">
              <a16:creationId xmlns:a16="http://schemas.microsoft.com/office/drawing/2014/main" id="{00000000-0008-0000-0400-00009F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31750</xdr:rowOff>
    </xdr:from>
    <xdr:to>
      <xdr:col>82</xdr:col>
      <xdr:colOff>107950</xdr:colOff>
      <xdr:row>81</xdr:row>
      <xdr:rowOff>77470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flipV="1">
          <a:off x="16510000" y="1254760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49547</xdr:rowOff>
    </xdr:from>
    <xdr:ext cx="762000" cy="259045"/>
    <xdr:sp macro="" textlink="">
      <xdr:nvSpPr>
        <xdr:cNvPr id="417" name="公債費以外最小値テキスト">
          <a:extLst>
            <a:ext uri="{FF2B5EF4-FFF2-40B4-BE49-F238E27FC236}">
              <a16:creationId xmlns:a16="http://schemas.microsoft.com/office/drawing/2014/main" id="{00000000-0008-0000-0400-0000A1010000}"/>
            </a:ext>
          </a:extLst>
        </xdr:cNvPr>
        <xdr:cNvSpPr txBox="1"/>
      </xdr:nvSpPr>
      <xdr:spPr>
        <a:xfrm>
          <a:off x="16598900" y="13936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77470</xdr:rowOff>
    </xdr:from>
    <xdr:to>
      <xdr:col>82</xdr:col>
      <xdr:colOff>196850</xdr:colOff>
      <xdr:row>81</xdr:row>
      <xdr:rowOff>77470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6421100" y="13964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118127</xdr:rowOff>
    </xdr:from>
    <xdr:ext cx="762000" cy="259045"/>
    <xdr:sp macro="" textlink="">
      <xdr:nvSpPr>
        <xdr:cNvPr id="419" name="公債費以外最大値テキスト">
          <a:extLst>
            <a:ext uri="{FF2B5EF4-FFF2-40B4-BE49-F238E27FC236}">
              <a16:creationId xmlns:a16="http://schemas.microsoft.com/office/drawing/2014/main" id="{00000000-0008-0000-0400-0000A3010000}"/>
            </a:ext>
          </a:extLst>
        </xdr:cNvPr>
        <xdr:cNvSpPr txBox="1"/>
      </xdr:nvSpPr>
      <xdr:spPr>
        <a:xfrm>
          <a:off x="16598900" y="1229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31750</xdr:rowOff>
    </xdr:from>
    <xdr:to>
      <xdr:col>82</xdr:col>
      <xdr:colOff>196850</xdr:colOff>
      <xdr:row>73</xdr:row>
      <xdr:rowOff>31750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6421100" y="12547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130811</xdr:rowOff>
    </xdr:from>
    <xdr:to>
      <xdr:col>82</xdr:col>
      <xdr:colOff>107950</xdr:colOff>
      <xdr:row>77</xdr:row>
      <xdr:rowOff>138430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5671800" y="13332461"/>
          <a:ext cx="8382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153688</xdr:rowOff>
    </xdr:from>
    <xdr:ext cx="762000" cy="259045"/>
    <xdr:sp macro="" textlink="">
      <xdr:nvSpPr>
        <xdr:cNvPr id="422" name="公債費以外平均値テキスト">
          <a:extLst>
            <a:ext uri="{FF2B5EF4-FFF2-40B4-BE49-F238E27FC236}">
              <a16:creationId xmlns:a16="http://schemas.microsoft.com/office/drawing/2014/main" id="{00000000-0008-0000-0400-0000A6010000}"/>
            </a:ext>
          </a:extLst>
        </xdr:cNvPr>
        <xdr:cNvSpPr txBox="1"/>
      </xdr:nvSpPr>
      <xdr:spPr>
        <a:xfrm>
          <a:off x="16598900" y="130124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137161</xdr:rowOff>
    </xdr:from>
    <xdr:to>
      <xdr:col>82</xdr:col>
      <xdr:colOff>158750</xdr:colOff>
      <xdr:row>77</xdr:row>
      <xdr:rowOff>67311</xdr:rowOff>
    </xdr:to>
    <xdr:sp macro="" textlink="">
      <xdr:nvSpPr>
        <xdr:cNvPr id="423" name="フローチャート: 判断 422">
          <a:extLst>
            <a:ext uri="{FF2B5EF4-FFF2-40B4-BE49-F238E27FC236}">
              <a16:creationId xmlns:a16="http://schemas.microsoft.com/office/drawing/2014/main" id="{00000000-0008-0000-0400-0000A7010000}"/>
            </a:ext>
          </a:extLst>
        </xdr:cNvPr>
        <xdr:cNvSpPr/>
      </xdr:nvSpPr>
      <xdr:spPr>
        <a:xfrm>
          <a:off x="164592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73661</xdr:rowOff>
    </xdr:from>
    <xdr:to>
      <xdr:col>78</xdr:col>
      <xdr:colOff>69850</xdr:colOff>
      <xdr:row>77</xdr:row>
      <xdr:rowOff>130811</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4782800" y="13275311"/>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114300</xdr:rowOff>
    </xdr:from>
    <xdr:to>
      <xdr:col>78</xdr:col>
      <xdr:colOff>120650</xdr:colOff>
      <xdr:row>77</xdr:row>
      <xdr:rowOff>44450</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5621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54627</xdr:rowOff>
    </xdr:from>
    <xdr:ext cx="7366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5290800" y="1291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81280</xdr:rowOff>
    </xdr:from>
    <xdr:to>
      <xdr:col>73</xdr:col>
      <xdr:colOff>180975</xdr:colOff>
      <xdr:row>77</xdr:row>
      <xdr:rowOff>73661</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3893800" y="13111480"/>
          <a:ext cx="889000" cy="163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41911</xdr:rowOff>
    </xdr:from>
    <xdr:to>
      <xdr:col>74</xdr:col>
      <xdr:colOff>31750</xdr:colOff>
      <xdr:row>76</xdr:row>
      <xdr:rowOff>143511</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4732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153687</xdr:rowOff>
    </xdr:from>
    <xdr:ext cx="762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4401800" y="12840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81280</xdr:rowOff>
    </xdr:from>
    <xdr:to>
      <xdr:col>69</xdr:col>
      <xdr:colOff>92075</xdr:colOff>
      <xdr:row>77</xdr:row>
      <xdr:rowOff>27939</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3004800" y="13111480"/>
          <a:ext cx="889000" cy="118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83820</xdr:rowOff>
    </xdr:from>
    <xdr:to>
      <xdr:col>69</xdr:col>
      <xdr:colOff>142875</xdr:colOff>
      <xdr:row>76</xdr:row>
      <xdr:rowOff>13970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3843000" y="12942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24147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3512800" y="12711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87630</xdr:rowOff>
    </xdr:from>
    <xdr:to>
      <xdr:col>65</xdr:col>
      <xdr:colOff>53975</xdr:colOff>
      <xdr:row>77</xdr:row>
      <xdr:rowOff>17780</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2954000" y="13117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27957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2623800" y="12886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87630</xdr:rowOff>
    </xdr:from>
    <xdr:to>
      <xdr:col>82</xdr:col>
      <xdr:colOff>158750</xdr:colOff>
      <xdr:row>78</xdr:row>
      <xdr:rowOff>17780</xdr:rowOff>
    </xdr:to>
    <xdr:sp macro="" textlink="">
      <xdr:nvSpPr>
        <xdr:cNvPr id="440" name="楕円 439">
          <a:extLst>
            <a:ext uri="{FF2B5EF4-FFF2-40B4-BE49-F238E27FC236}">
              <a16:creationId xmlns:a16="http://schemas.microsoft.com/office/drawing/2014/main" id="{00000000-0008-0000-0400-0000B8010000}"/>
            </a:ext>
          </a:extLst>
        </xdr:cNvPr>
        <xdr:cNvSpPr/>
      </xdr:nvSpPr>
      <xdr:spPr>
        <a:xfrm>
          <a:off x="16459200" y="13289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59707</xdr:rowOff>
    </xdr:from>
    <xdr:ext cx="762000" cy="259045"/>
    <xdr:sp macro="" textlink="">
      <xdr:nvSpPr>
        <xdr:cNvPr id="441" name="公債費以外該当値テキスト">
          <a:extLst>
            <a:ext uri="{FF2B5EF4-FFF2-40B4-BE49-F238E27FC236}">
              <a16:creationId xmlns:a16="http://schemas.microsoft.com/office/drawing/2014/main" id="{00000000-0008-0000-0400-0000B9010000}"/>
            </a:ext>
          </a:extLst>
        </xdr:cNvPr>
        <xdr:cNvSpPr txBox="1"/>
      </xdr:nvSpPr>
      <xdr:spPr>
        <a:xfrm>
          <a:off x="16598900" y="13261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80011</xdr:rowOff>
    </xdr:from>
    <xdr:to>
      <xdr:col>78</xdr:col>
      <xdr:colOff>120650</xdr:colOff>
      <xdr:row>78</xdr:row>
      <xdr:rowOff>10161</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5621000" y="13281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166388</xdr:rowOff>
    </xdr:from>
    <xdr:ext cx="7366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290800" y="133680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22861</xdr:rowOff>
    </xdr:from>
    <xdr:to>
      <xdr:col>74</xdr:col>
      <xdr:colOff>31750</xdr:colOff>
      <xdr:row>77</xdr:row>
      <xdr:rowOff>124461</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4732000" y="13224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109238</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401800" y="133108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30480</xdr:rowOff>
    </xdr:from>
    <xdr:to>
      <xdr:col>69</xdr:col>
      <xdr:colOff>142875</xdr:colOff>
      <xdr:row>76</xdr:row>
      <xdr:rowOff>132080</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3843000" y="13060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116857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512800" y="13147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148589</xdr:rowOff>
    </xdr:from>
    <xdr:to>
      <xdr:col>65</xdr:col>
      <xdr:colOff>53975</xdr:colOff>
      <xdr:row>77</xdr:row>
      <xdr:rowOff>78739</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2954000" y="13178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63516</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623800" y="13265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徳島県石井町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13</xdr:row>
      <xdr:rowOff>13754</xdr:rowOff>
    </xdr:from>
    <xdr:to>
      <xdr:col>29</xdr:col>
      <xdr:colOff>127000</xdr:colOff>
      <xdr:row>20</xdr:row>
      <xdr:rowOff>147561</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90229"/>
          <a:ext cx="0" cy="133395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119638</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96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147561</xdr:rowOff>
    </xdr:from>
    <xdr:to>
      <xdr:col>30</xdr:col>
      <xdr:colOff>25400</xdr:colOff>
      <xdr:row>20</xdr:row>
      <xdr:rowOff>147561</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241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100131</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2033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159,667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13</xdr:row>
      <xdr:rowOff>13754</xdr:rowOff>
    </xdr:from>
    <xdr:to>
      <xdr:col>30</xdr:col>
      <xdr:colOff>25400</xdr:colOff>
      <xdr:row>13</xdr:row>
      <xdr:rowOff>13754</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9022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98781</xdr:rowOff>
    </xdr:from>
    <xdr:to>
      <xdr:col>29</xdr:col>
      <xdr:colOff>127000</xdr:colOff>
      <xdr:row>17</xdr:row>
      <xdr:rowOff>170066</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061056"/>
          <a:ext cx="647700" cy="7128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18</xdr:row>
      <xdr:rowOff>70362</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2040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98285</xdr:rowOff>
    </xdr:from>
    <xdr:to>
      <xdr:col>29</xdr:col>
      <xdr:colOff>177800</xdr:colOff>
      <xdr:row>19</xdr:row>
      <xdr:rowOff>28435</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320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170066</xdr:rowOff>
    </xdr:from>
    <xdr:to>
      <xdr:col>26</xdr:col>
      <xdr:colOff>50800</xdr:colOff>
      <xdr:row>18</xdr:row>
      <xdr:rowOff>87109</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132341"/>
          <a:ext cx="698500" cy="8849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160452</xdr:rowOff>
    </xdr:from>
    <xdr:to>
      <xdr:col>26</xdr:col>
      <xdr:colOff>101600</xdr:colOff>
      <xdr:row>19</xdr:row>
      <xdr:rowOff>90602</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2941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75379</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3805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87109</xdr:rowOff>
    </xdr:from>
    <xdr:to>
      <xdr:col>22</xdr:col>
      <xdr:colOff>114300</xdr:colOff>
      <xdr:row>18</xdr:row>
      <xdr:rowOff>125032</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220834"/>
          <a:ext cx="698500" cy="3792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22873</xdr:rowOff>
    </xdr:from>
    <xdr:to>
      <xdr:col>22</xdr:col>
      <xdr:colOff>165100</xdr:colOff>
      <xdr:row>19</xdr:row>
      <xdr:rowOff>124473</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280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109250</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414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125032</xdr:rowOff>
    </xdr:from>
    <xdr:to>
      <xdr:col>18</xdr:col>
      <xdr:colOff>177800</xdr:colOff>
      <xdr:row>18</xdr:row>
      <xdr:rowOff>135001</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258757"/>
          <a:ext cx="698500" cy="996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35281</xdr:rowOff>
    </xdr:from>
    <xdr:to>
      <xdr:col>19</xdr:col>
      <xdr:colOff>38100</xdr:colOff>
      <xdr:row>19</xdr:row>
      <xdr:rowOff>136881</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404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121658</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426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56426</xdr:rowOff>
    </xdr:from>
    <xdr:to>
      <xdr:col>15</xdr:col>
      <xdr:colOff>101600</xdr:colOff>
      <xdr:row>19</xdr:row>
      <xdr:rowOff>158026</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36160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142803</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4479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47981</xdr:rowOff>
    </xdr:from>
    <xdr:to>
      <xdr:col>29</xdr:col>
      <xdr:colOff>177800</xdr:colOff>
      <xdr:row>17</xdr:row>
      <xdr:rowOff>149581</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01025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64508</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855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119266</xdr:rowOff>
    </xdr:from>
    <xdr:to>
      <xdr:col>26</xdr:col>
      <xdr:colOff>101600</xdr:colOff>
      <xdr:row>18</xdr:row>
      <xdr:rowOff>49416</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08154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59593</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85041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36309</xdr:rowOff>
    </xdr:from>
    <xdr:to>
      <xdr:col>22</xdr:col>
      <xdr:colOff>165100</xdr:colOff>
      <xdr:row>18</xdr:row>
      <xdr:rowOff>137909</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1700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148086</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9389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74232</xdr:rowOff>
    </xdr:from>
    <xdr:to>
      <xdr:col>19</xdr:col>
      <xdr:colOff>38100</xdr:colOff>
      <xdr:row>19</xdr:row>
      <xdr:rowOff>4382</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2079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14559</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976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84201</xdr:rowOff>
    </xdr:from>
    <xdr:to>
      <xdr:col>15</xdr:col>
      <xdr:colOff>101600</xdr:colOff>
      <xdr:row>19</xdr:row>
      <xdr:rowOff>14351</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2179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24528</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9868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53505</xdr:rowOff>
    </xdr:from>
    <xdr:to>
      <xdr:col>29</xdr:col>
      <xdr:colOff>127000</xdr:colOff>
      <xdr:row>37</xdr:row>
      <xdr:rowOff>36726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5978055"/>
          <a:ext cx="0" cy="118337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8803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133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36726</xdr:rowOff>
    </xdr:from>
    <xdr:to>
      <xdr:col>30</xdr:col>
      <xdr:colOff>25400</xdr:colOff>
      <xdr:row>37</xdr:row>
      <xdr:rowOff>36726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1614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311332</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721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45,715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53505</xdr:rowOff>
    </xdr:from>
    <xdr:to>
      <xdr:col>30</xdr:col>
      <xdr:colOff>25400</xdr:colOff>
      <xdr:row>33</xdr:row>
      <xdr:rowOff>53505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597805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237459</xdr:rowOff>
    </xdr:from>
    <xdr:to>
      <xdr:col>29</xdr:col>
      <xdr:colOff>127000</xdr:colOff>
      <xdr:row>35</xdr:row>
      <xdr:rowOff>270607</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003800" y="6847809"/>
          <a:ext cx="647700" cy="3314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194111</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4615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6134</xdr:rowOff>
    </xdr:from>
    <xdr:to>
      <xdr:col>29</xdr:col>
      <xdr:colOff>177800</xdr:colOff>
      <xdr:row>35</xdr:row>
      <xdr:rowOff>107734</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6164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150934</xdr:rowOff>
    </xdr:from>
    <xdr:to>
      <xdr:col>26</xdr:col>
      <xdr:colOff>50800</xdr:colOff>
      <xdr:row>35</xdr:row>
      <xdr:rowOff>237459</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4305300" y="6761284"/>
          <a:ext cx="698500" cy="8652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18364</xdr:rowOff>
    </xdr:from>
    <xdr:to>
      <xdr:col>26</xdr:col>
      <xdr:colOff>101600</xdr:colOff>
      <xdr:row>35</xdr:row>
      <xdr:rowOff>119964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6287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130141</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3975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135001</xdr:rowOff>
    </xdr:from>
    <xdr:to>
      <xdr:col>22</xdr:col>
      <xdr:colOff>114300</xdr:colOff>
      <xdr:row>35</xdr:row>
      <xdr:rowOff>150934</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3606800" y="6745351"/>
          <a:ext cx="698500" cy="1593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28308</xdr:rowOff>
    </xdr:from>
    <xdr:to>
      <xdr:col>22</xdr:col>
      <xdr:colOff>165100</xdr:colOff>
      <xdr:row>35</xdr:row>
      <xdr:rowOff>129908</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6386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140085</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407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126131</xdr:rowOff>
    </xdr:from>
    <xdr:to>
      <xdr:col>18</xdr:col>
      <xdr:colOff>177800</xdr:colOff>
      <xdr:row>35</xdr:row>
      <xdr:rowOff>135001</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a:off x="2908300" y="6736481"/>
          <a:ext cx="698500" cy="887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56060</xdr:rowOff>
    </xdr:from>
    <xdr:to>
      <xdr:col>19</xdr:col>
      <xdr:colOff>38100</xdr:colOff>
      <xdr:row>35</xdr:row>
      <xdr:rowOff>157660</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66664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167838</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4352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71354</xdr:rowOff>
    </xdr:from>
    <xdr:to>
      <xdr:col>15</xdr:col>
      <xdr:colOff>101600</xdr:colOff>
      <xdr:row>35</xdr:row>
      <xdr:rowOff>172954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66817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183131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450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219807</xdr:rowOff>
    </xdr:from>
    <xdr:to>
      <xdr:col>29</xdr:col>
      <xdr:colOff>177800</xdr:colOff>
      <xdr:row>35</xdr:row>
      <xdr:rowOff>321407</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8301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191884</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802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186659</xdr:rowOff>
    </xdr:from>
    <xdr:to>
      <xdr:col>26</xdr:col>
      <xdr:colOff>101600</xdr:colOff>
      <xdr:row>35</xdr:row>
      <xdr:rowOff>288259</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7970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273036</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8833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100134</xdr:rowOff>
    </xdr:from>
    <xdr:to>
      <xdr:col>22</xdr:col>
      <xdr:colOff>165100</xdr:colOff>
      <xdr:row>35</xdr:row>
      <xdr:rowOff>201734</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7104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186511</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796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84201</xdr:rowOff>
    </xdr:from>
    <xdr:to>
      <xdr:col>19</xdr:col>
      <xdr:colOff>38100</xdr:colOff>
      <xdr:row>35</xdr:row>
      <xdr:rowOff>185801</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69455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170578</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67809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75331</xdr:rowOff>
    </xdr:from>
    <xdr:to>
      <xdr:col>15</xdr:col>
      <xdr:colOff>101600</xdr:colOff>
      <xdr:row>35</xdr:row>
      <xdr:rowOff>176931</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668568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161708</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772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徳島県石井町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24,567
24,250
28.85
11,813,711
11,229,211
498,253
6,499,504
4,514,885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73096</xdr:rowOff>
    </xdr:from>
    <xdr:to>
      <xdr:col>24</xdr:col>
      <xdr:colOff>62865</xdr:colOff>
      <xdr:row>38</xdr:row>
      <xdr:rowOff>141366</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16596"/>
          <a:ext cx="1270" cy="1439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145193</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60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141366</xdr:rowOff>
    </xdr:from>
    <xdr:to>
      <xdr:col>24</xdr:col>
      <xdr:colOff>152400</xdr:colOff>
      <xdr:row>38</xdr:row>
      <xdr:rowOff>141366</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56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19773</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91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136,079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73096</xdr:rowOff>
    </xdr:from>
    <xdr:to>
      <xdr:col>24</xdr:col>
      <xdr:colOff>152400</xdr:colOff>
      <xdr:row>30</xdr:row>
      <xdr:rowOff>73096</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16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154820</xdr:rowOff>
    </xdr:from>
    <xdr:to>
      <xdr:col>24</xdr:col>
      <xdr:colOff>63500</xdr:colOff>
      <xdr:row>35</xdr:row>
      <xdr:rowOff>80607</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5984120"/>
          <a:ext cx="838200" cy="9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16872</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1890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38445</xdr:rowOff>
    </xdr:from>
    <xdr:to>
      <xdr:col>24</xdr:col>
      <xdr:colOff>114300</xdr:colOff>
      <xdr:row>36</xdr:row>
      <xdr:rowOff>140045</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21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80607</xdr:rowOff>
    </xdr:from>
    <xdr:to>
      <xdr:col>19</xdr:col>
      <xdr:colOff>177800</xdr:colOff>
      <xdr:row>35</xdr:row>
      <xdr:rowOff>161939</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081357"/>
          <a:ext cx="889000" cy="81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117508</xdr:rowOff>
    </xdr:from>
    <xdr:to>
      <xdr:col>20</xdr:col>
      <xdr:colOff>38100</xdr:colOff>
      <xdr:row>37</xdr:row>
      <xdr:rowOff>47658</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89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38785</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382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161939</xdr:rowOff>
    </xdr:from>
    <xdr:to>
      <xdr:col>15</xdr:col>
      <xdr:colOff>50800</xdr:colOff>
      <xdr:row>36</xdr:row>
      <xdr:rowOff>27245</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162689"/>
          <a:ext cx="889000" cy="36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145185</xdr:rowOff>
    </xdr:from>
    <xdr:to>
      <xdr:col>15</xdr:col>
      <xdr:colOff>101600</xdr:colOff>
      <xdr:row>37</xdr:row>
      <xdr:rowOff>75335</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317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66462</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410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27245</xdr:rowOff>
    </xdr:from>
    <xdr:to>
      <xdr:col>10</xdr:col>
      <xdr:colOff>114300</xdr:colOff>
      <xdr:row>36</xdr:row>
      <xdr:rowOff>41761</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199445"/>
          <a:ext cx="889000" cy="14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152989</xdr:rowOff>
    </xdr:from>
    <xdr:to>
      <xdr:col>10</xdr:col>
      <xdr:colOff>165100</xdr:colOff>
      <xdr:row>37</xdr:row>
      <xdr:rowOff>83139</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25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74266</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417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4302</xdr:rowOff>
    </xdr:from>
    <xdr:to>
      <xdr:col>6</xdr:col>
      <xdr:colOff>38100</xdr:colOff>
      <xdr:row>37</xdr:row>
      <xdr:rowOff>105902</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4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97029</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440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104020</xdr:rowOff>
    </xdr:from>
    <xdr:to>
      <xdr:col>24</xdr:col>
      <xdr:colOff>114300</xdr:colOff>
      <xdr:row>35</xdr:row>
      <xdr:rowOff>34170</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593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126897</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784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29807</xdr:rowOff>
    </xdr:from>
    <xdr:to>
      <xdr:col>20</xdr:col>
      <xdr:colOff>38100</xdr:colOff>
      <xdr:row>35</xdr:row>
      <xdr:rowOff>131407</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030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147934</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5805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111139</xdr:rowOff>
    </xdr:from>
    <xdr:to>
      <xdr:col>15</xdr:col>
      <xdr:colOff>101600</xdr:colOff>
      <xdr:row>36</xdr:row>
      <xdr:rowOff>41289</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111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57816</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5887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147895</xdr:rowOff>
    </xdr:from>
    <xdr:to>
      <xdr:col>10</xdr:col>
      <xdr:colOff>165100</xdr:colOff>
      <xdr:row>36</xdr:row>
      <xdr:rowOff>78045</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148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94572</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5923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162411</xdr:rowOff>
    </xdr:from>
    <xdr:to>
      <xdr:col>6</xdr:col>
      <xdr:colOff>38100</xdr:colOff>
      <xdr:row>36</xdr:row>
      <xdr:rowOff>92561</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163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109088</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5938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126002</xdr:rowOff>
    </xdr:from>
    <xdr:to>
      <xdr:col>24</xdr:col>
      <xdr:colOff>62865</xdr:colOff>
      <xdr:row>59</xdr:row>
      <xdr:rowOff>19612</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698502"/>
          <a:ext cx="1270" cy="1436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23439</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38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19612</xdr:rowOff>
    </xdr:from>
    <xdr:to>
      <xdr:col>24</xdr:col>
      <xdr:colOff>152400</xdr:colOff>
      <xdr:row>59</xdr:row>
      <xdr:rowOff>19612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35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72679</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473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126002</xdr:rowOff>
    </xdr:from>
    <xdr:to>
      <xdr:col>24</xdr:col>
      <xdr:colOff>152400</xdr:colOff>
      <xdr:row>50</xdr:row>
      <xdr:rowOff>126002</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6985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23663</xdr:rowOff>
    </xdr:from>
    <xdr:to>
      <xdr:col>24</xdr:col>
      <xdr:colOff>63500</xdr:colOff>
      <xdr:row>58</xdr:row>
      <xdr:rowOff>41055</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967763"/>
          <a:ext cx="838200" cy="17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67045</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6682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44168</xdr:rowOff>
    </xdr:from>
    <xdr:to>
      <xdr:col>24</xdr:col>
      <xdr:colOff>114300</xdr:colOff>
      <xdr:row>57</xdr:row>
      <xdr:rowOff>145768</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816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25318</xdr:rowOff>
    </xdr:from>
    <xdr:to>
      <xdr:col>19</xdr:col>
      <xdr:colOff>177800</xdr:colOff>
      <xdr:row>58</xdr:row>
      <xdr:rowOff>41055</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969418"/>
          <a:ext cx="889000" cy="15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63324</xdr:rowOff>
    </xdr:from>
    <xdr:to>
      <xdr:col>20</xdr:col>
      <xdr:colOff>38100</xdr:colOff>
      <xdr:row>57</xdr:row>
      <xdr:rowOff>164924</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83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10001</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611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169281</xdr:rowOff>
    </xdr:from>
    <xdr:to>
      <xdr:col>15</xdr:col>
      <xdr:colOff>50800</xdr:colOff>
      <xdr:row>58</xdr:row>
      <xdr:rowOff>25318</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a:off x="2019300" y="9941931"/>
          <a:ext cx="889000" cy="27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42376</xdr:rowOff>
    </xdr:from>
    <xdr:to>
      <xdr:col>15</xdr:col>
      <xdr:colOff>101600</xdr:colOff>
      <xdr:row>57</xdr:row>
      <xdr:rowOff>143976</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815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160503</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590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169281</xdr:rowOff>
    </xdr:from>
    <xdr:to>
      <xdr:col>10</xdr:col>
      <xdr:colOff>114300</xdr:colOff>
      <xdr:row>58</xdr:row>
      <xdr:rowOff>31965</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941931"/>
          <a:ext cx="889000" cy="34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85882</xdr:rowOff>
    </xdr:from>
    <xdr:to>
      <xdr:col>10</xdr:col>
      <xdr:colOff>165100</xdr:colOff>
      <xdr:row>58</xdr:row>
      <xdr:rowOff>16032</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58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32559</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633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137254</xdr:rowOff>
    </xdr:from>
    <xdr:to>
      <xdr:col>6</xdr:col>
      <xdr:colOff>38100</xdr:colOff>
      <xdr:row>58</xdr:row>
      <xdr:rowOff>67404</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909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83931</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685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144313</xdr:rowOff>
    </xdr:from>
    <xdr:to>
      <xdr:col>24</xdr:col>
      <xdr:colOff>114300</xdr:colOff>
      <xdr:row>58</xdr:row>
      <xdr:rowOff>74463</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916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122740</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895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161705</xdr:rowOff>
    </xdr:from>
    <xdr:to>
      <xdr:col>20</xdr:col>
      <xdr:colOff>38100</xdr:colOff>
      <xdr:row>58</xdr:row>
      <xdr:rowOff>91855</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934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82982</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10027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145968</xdr:rowOff>
    </xdr:from>
    <xdr:to>
      <xdr:col>15</xdr:col>
      <xdr:colOff>101600</xdr:colOff>
      <xdr:row>58</xdr:row>
      <xdr:rowOff>76118</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918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67245</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10011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118481</xdr:rowOff>
    </xdr:from>
    <xdr:to>
      <xdr:col>10</xdr:col>
      <xdr:colOff>165100</xdr:colOff>
      <xdr:row>58</xdr:row>
      <xdr:rowOff>48631</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891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39758</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983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152615</xdr:rowOff>
    </xdr:from>
    <xdr:to>
      <xdr:col>6</xdr:col>
      <xdr:colOff>38100</xdr:colOff>
      <xdr:row>58</xdr:row>
      <xdr:rowOff>82765</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925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73892</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100179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2311</xdr:rowOff>
    </xdr:from>
    <xdr:to>
      <xdr:col>24</xdr:col>
      <xdr:colOff>62865</xdr:colOff>
      <xdr:row>78</xdr:row>
      <xdr:rowOff>117526</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346711"/>
          <a:ext cx="1270" cy="11439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121353</xdr:rowOff>
    </xdr:from>
    <xdr:ext cx="378565"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4944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117526</xdr:rowOff>
    </xdr:from>
    <xdr:to>
      <xdr:col>24</xdr:col>
      <xdr:colOff>152400</xdr:colOff>
      <xdr:row>78</xdr:row>
      <xdr:rowOff>117526</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490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120438</xdr:rowOff>
    </xdr:from>
    <xdr:ext cx="534377"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2121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2311</xdr:rowOff>
    </xdr:from>
    <xdr:to>
      <xdr:col>24</xdr:col>
      <xdr:colOff>152400</xdr:colOff>
      <xdr:row>72</xdr:row>
      <xdr:rowOff>2311</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346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165760</xdr:rowOff>
    </xdr:from>
    <xdr:to>
      <xdr:col>24</xdr:col>
      <xdr:colOff>63500</xdr:colOff>
      <xdr:row>77</xdr:row>
      <xdr:rowOff>28189</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3797300" y="13195960"/>
          <a:ext cx="838200" cy="33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40581</xdr:rowOff>
    </xdr:from>
    <xdr:ext cx="469744"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32422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62154</xdr:rowOff>
    </xdr:from>
    <xdr:to>
      <xdr:col>24</xdr:col>
      <xdr:colOff>114300</xdr:colOff>
      <xdr:row>77</xdr:row>
      <xdr:rowOff>163754</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263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165760</xdr:rowOff>
    </xdr:from>
    <xdr:to>
      <xdr:col>19</xdr:col>
      <xdr:colOff>177800</xdr:colOff>
      <xdr:row>77</xdr:row>
      <xdr:rowOff>24668</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flipV="1">
          <a:off x="2908300" y="13195960"/>
          <a:ext cx="889000" cy="30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65263</xdr:rowOff>
    </xdr:from>
    <xdr:to>
      <xdr:col>20</xdr:col>
      <xdr:colOff>38100</xdr:colOff>
      <xdr:row>77</xdr:row>
      <xdr:rowOff>166863</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266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157990</xdr:rowOff>
    </xdr:from>
    <xdr:ext cx="469744"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62428" y="13359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24668</xdr:rowOff>
    </xdr:from>
    <xdr:to>
      <xdr:col>15</xdr:col>
      <xdr:colOff>50800</xdr:colOff>
      <xdr:row>77</xdr:row>
      <xdr:rowOff>28417</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2019300" y="13226318"/>
          <a:ext cx="889000" cy="3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68692</xdr:rowOff>
    </xdr:from>
    <xdr:to>
      <xdr:col>15</xdr:col>
      <xdr:colOff>101600</xdr:colOff>
      <xdr:row>77</xdr:row>
      <xdr:rowOff>170292</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270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161419</xdr:rowOff>
    </xdr:from>
    <xdr:ext cx="469744"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73428" y="13363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28417</xdr:rowOff>
    </xdr:from>
    <xdr:to>
      <xdr:col>10</xdr:col>
      <xdr:colOff>114300</xdr:colOff>
      <xdr:row>77</xdr:row>
      <xdr:rowOff>50180</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1130300" y="13230067"/>
          <a:ext cx="889000" cy="21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73492</xdr:rowOff>
    </xdr:from>
    <xdr:to>
      <xdr:col>10</xdr:col>
      <xdr:colOff>165100</xdr:colOff>
      <xdr:row>78</xdr:row>
      <xdr:rowOff>3642</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275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166219</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84428" y="133678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74819</xdr:rowOff>
    </xdr:from>
    <xdr:to>
      <xdr:col>6</xdr:col>
      <xdr:colOff>38100</xdr:colOff>
      <xdr:row>78</xdr:row>
      <xdr:rowOff>4969</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276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167546</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95428" y="13369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148839</xdr:rowOff>
    </xdr:from>
    <xdr:to>
      <xdr:col>24</xdr:col>
      <xdr:colOff>114300</xdr:colOff>
      <xdr:row>77</xdr:row>
      <xdr:rowOff>78989</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3179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266</xdr:rowOff>
    </xdr:from>
    <xdr:ext cx="469744"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3030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114960</xdr:rowOff>
    </xdr:from>
    <xdr:to>
      <xdr:col>20</xdr:col>
      <xdr:colOff>38100</xdr:colOff>
      <xdr:row>77</xdr:row>
      <xdr:rowOff>45110</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3145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61637</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62428" y="12920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145318</xdr:rowOff>
    </xdr:from>
    <xdr:to>
      <xdr:col>15</xdr:col>
      <xdr:colOff>101600</xdr:colOff>
      <xdr:row>77</xdr:row>
      <xdr:rowOff>75468</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3175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91995</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73428" y="12950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149067</xdr:rowOff>
    </xdr:from>
    <xdr:to>
      <xdr:col>10</xdr:col>
      <xdr:colOff>165100</xdr:colOff>
      <xdr:row>77</xdr:row>
      <xdr:rowOff>79217</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3179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95745</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84428" y="12954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170830</xdr:rowOff>
    </xdr:from>
    <xdr:to>
      <xdr:col>6</xdr:col>
      <xdr:colOff>38100</xdr:colOff>
      <xdr:row>77</xdr:row>
      <xdr:rowOff>100980</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3201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117507</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95428" y="12976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65982</xdr:rowOff>
    </xdr:from>
    <xdr:to>
      <xdr:col>24</xdr:col>
      <xdr:colOff>62865</xdr:colOff>
      <xdr:row>99</xdr:row>
      <xdr:rowOff>144413</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667932"/>
          <a:ext cx="1270" cy="14500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148240</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7121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144413</xdr:rowOff>
    </xdr:from>
    <xdr:to>
      <xdr:col>24</xdr:col>
      <xdr:colOff>152400</xdr:colOff>
      <xdr:row>99</xdr:row>
      <xdr:rowOff>144413</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71179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12659</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443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65982</xdr:rowOff>
    </xdr:from>
    <xdr:to>
      <xdr:col>24</xdr:col>
      <xdr:colOff>152400</xdr:colOff>
      <xdr:row>91</xdr:row>
      <xdr:rowOff>65982</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667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90159</xdr:rowOff>
    </xdr:from>
    <xdr:to>
      <xdr:col>24</xdr:col>
      <xdr:colOff>63500</xdr:colOff>
      <xdr:row>96</xdr:row>
      <xdr:rowOff>91520</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3797300" y="16377909"/>
          <a:ext cx="838200" cy="172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13606</xdr:rowOff>
    </xdr:from>
    <xdr:ext cx="599010"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4728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35179</xdr:rowOff>
    </xdr:from>
    <xdr:to>
      <xdr:col>24</xdr:col>
      <xdr:colOff>114300</xdr:colOff>
      <xdr:row>96</xdr:row>
      <xdr:rowOff>136779</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494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91520</xdr:rowOff>
    </xdr:from>
    <xdr:to>
      <xdr:col>19</xdr:col>
      <xdr:colOff>177800</xdr:colOff>
      <xdr:row>97</xdr:row>
      <xdr:rowOff>25008</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908300" y="16550720"/>
          <a:ext cx="889000" cy="104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155085</xdr:rowOff>
    </xdr:from>
    <xdr:to>
      <xdr:col>20</xdr:col>
      <xdr:colOff>38100</xdr:colOff>
      <xdr:row>97</xdr:row>
      <xdr:rowOff>85235</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614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76362</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530111" y="16707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41946</xdr:rowOff>
    </xdr:from>
    <xdr:to>
      <xdr:col>15</xdr:col>
      <xdr:colOff>50800</xdr:colOff>
      <xdr:row>97</xdr:row>
      <xdr:rowOff>25008</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2019300" y="16501146"/>
          <a:ext cx="889000" cy="154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78395</xdr:rowOff>
    </xdr:from>
    <xdr:to>
      <xdr:col>15</xdr:col>
      <xdr:colOff>101600</xdr:colOff>
      <xdr:row>98</xdr:row>
      <xdr:rowOff>8545</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70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171122</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41111" y="16801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41946</xdr:rowOff>
    </xdr:from>
    <xdr:to>
      <xdr:col>10</xdr:col>
      <xdr:colOff>114300</xdr:colOff>
      <xdr:row>97</xdr:row>
      <xdr:rowOff>163920</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6501146"/>
          <a:ext cx="889000" cy="293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117889</xdr:rowOff>
    </xdr:from>
    <xdr:to>
      <xdr:col>10</xdr:col>
      <xdr:colOff>165100</xdr:colOff>
      <xdr:row>97</xdr:row>
      <xdr:rowOff>48039</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577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39166</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19795" y="16669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46544</xdr:rowOff>
    </xdr:from>
    <xdr:to>
      <xdr:col>6</xdr:col>
      <xdr:colOff>38100</xdr:colOff>
      <xdr:row>98</xdr:row>
      <xdr:rowOff>148144</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848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139271</xdr:rowOff>
    </xdr:from>
    <xdr:ext cx="534377"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63111" y="16941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39359</xdr:rowOff>
    </xdr:from>
    <xdr:to>
      <xdr:col>24</xdr:col>
      <xdr:colOff>114300</xdr:colOff>
      <xdr:row>95</xdr:row>
      <xdr:rowOff>140959</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6327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62236</xdr:rowOff>
    </xdr:from>
    <xdr:ext cx="599010"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61785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40720</xdr:rowOff>
    </xdr:from>
    <xdr:to>
      <xdr:col>20</xdr:col>
      <xdr:colOff>38100</xdr:colOff>
      <xdr:row>96</xdr:row>
      <xdr:rowOff>142320</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6499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158847</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497795" y="162751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145658</xdr:rowOff>
    </xdr:from>
    <xdr:to>
      <xdr:col>15</xdr:col>
      <xdr:colOff>101600</xdr:colOff>
      <xdr:row>97</xdr:row>
      <xdr:rowOff>75808</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604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92335</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41111" y="16380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162596</xdr:rowOff>
    </xdr:from>
    <xdr:to>
      <xdr:col>10</xdr:col>
      <xdr:colOff>165100</xdr:colOff>
      <xdr:row>96</xdr:row>
      <xdr:rowOff>92746</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6450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109273</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19795" y="162255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113120</xdr:rowOff>
    </xdr:from>
    <xdr:to>
      <xdr:col>6</xdr:col>
      <xdr:colOff>38100</xdr:colOff>
      <xdr:row>98</xdr:row>
      <xdr:rowOff>43270</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6743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59797</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63111" y="16518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128105</xdr:rowOff>
    </xdr:from>
    <xdr:ext cx="53129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補助費等グラフ枠">
          <a:extLst>
            <a:ext uri="{FF2B5EF4-FFF2-40B4-BE49-F238E27FC236}">
              <a16:creationId xmlns:a16="http://schemas.microsoft.com/office/drawing/2014/main" id="{00000000-0008-0000-0600-000020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27349</xdr:rowOff>
    </xdr:from>
    <xdr:to>
      <xdr:col>54</xdr:col>
      <xdr:colOff>189865</xdr:colOff>
      <xdr:row>39</xdr:row>
      <xdr:rowOff>169701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10475595" y="5342299"/>
          <a:ext cx="1270" cy="15139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40</xdr:row>
      <xdr:rowOff>2078</xdr:rowOff>
    </xdr:from>
    <xdr:ext cx="534377" cy="259045"/>
    <xdr:sp macro="" textlink="">
      <xdr:nvSpPr>
        <xdr:cNvPr id="290" name="補助費等最小値テキスト">
          <a:extLst>
            <a:ext uri="{FF2B5EF4-FFF2-40B4-BE49-F238E27FC236}">
              <a16:creationId xmlns:a16="http://schemas.microsoft.com/office/drawing/2014/main" id="{00000000-0008-0000-0600-000022010000}"/>
            </a:ext>
          </a:extLst>
        </xdr:cNvPr>
        <xdr:cNvSpPr txBox="1"/>
      </xdr:nvSpPr>
      <xdr:spPr>
        <a:xfrm>
          <a:off x="10528300" y="6860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169701</xdr:rowOff>
    </xdr:from>
    <xdr:to>
      <xdr:col>55</xdr:col>
      <xdr:colOff>88900</xdr:colOff>
      <xdr:row>39</xdr:row>
      <xdr:rowOff>169701</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6856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145476</xdr:rowOff>
    </xdr:from>
    <xdr:ext cx="599010" cy="259045"/>
    <xdr:sp macro="" textlink="">
      <xdr:nvSpPr>
        <xdr:cNvPr id="292" name="補助費等最大値テキスト">
          <a:extLst>
            <a:ext uri="{FF2B5EF4-FFF2-40B4-BE49-F238E27FC236}">
              <a16:creationId xmlns:a16="http://schemas.microsoft.com/office/drawing/2014/main" id="{00000000-0008-0000-0600-000024010000}"/>
            </a:ext>
          </a:extLst>
        </xdr:cNvPr>
        <xdr:cNvSpPr txBox="1"/>
      </xdr:nvSpPr>
      <xdr:spPr>
        <a:xfrm>
          <a:off x="10528300" y="5117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27349</xdr:rowOff>
    </xdr:from>
    <xdr:to>
      <xdr:col>55</xdr:col>
      <xdr:colOff>88900</xdr:colOff>
      <xdr:row>31</xdr:row>
      <xdr:rowOff>27349</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5342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170321</xdr:rowOff>
    </xdr:from>
    <xdr:to>
      <xdr:col>55</xdr:col>
      <xdr:colOff>0</xdr:colOff>
      <xdr:row>39</xdr:row>
      <xdr:rowOff>18400</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9639300" y="6685421"/>
          <a:ext cx="838200" cy="19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84182</xdr:rowOff>
    </xdr:from>
    <xdr:ext cx="534377" cy="259045"/>
    <xdr:sp macro="" textlink="">
      <xdr:nvSpPr>
        <xdr:cNvPr id="295" name="補助費等平均値テキスト">
          <a:extLst>
            <a:ext uri="{FF2B5EF4-FFF2-40B4-BE49-F238E27FC236}">
              <a16:creationId xmlns:a16="http://schemas.microsoft.com/office/drawing/2014/main" id="{00000000-0008-0000-0600-000027010000}"/>
            </a:ext>
          </a:extLst>
        </xdr:cNvPr>
        <xdr:cNvSpPr txBox="1"/>
      </xdr:nvSpPr>
      <xdr:spPr>
        <a:xfrm>
          <a:off x="10528300" y="62563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61305</xdr:rowOff>
    </xdr:from>
    <xdr:to>
      <xdr:col>55</xdr:col>
      <xdr:colOff>50800</xdr:colOff>
      <xdr:row>37</xdr:row>
      <xdr:rowOff>162905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10426700" y="6404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170321</xdr:rowOff>
    </xdr:from>
    <xdr:to>
      <xdr:col>50</xdr:col>
      <xdr:colOff>114300</xdr:colOff>
      <xdr:row>39</xdr:row>
      <xdr:rowOff>18683</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flipV="1">
          <a:off x="8750300" y="6685421"/>
          <a:ext cx="889000" cy="19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81530</xdr:rowOff>
    </xdr:from>
    <xdr:to>
      <xdr:col>50</xdr:col>
      <xdr:colOff>165100</xdr:colOff>
      <xdr:row>38</xdr:row>
      <xdr:rowOff>11680</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9588500" y="6425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28207</xdr:rowOff>
    </xdr:from>
    <xdr:ext cx="534377"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9372111" y="6200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18683</xdr:rowOff>
    </xdr:from>
    <xdr:to>
      <xdr:col>45</xdr:col>
      <xdr:colOff>177800</xdr:colOff>
      <xdr:row>39</xdr:row>
      <xdr:rowOff>79491</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flipV="1">
          <a:off x="7861300" y="6705233"/>
          <a:ext cx="889000" cy="60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82097</xdr:rowOff>
    </xdr:from>
    <xdr:to>
      <xdr:col>46</xdr:col>
      <xdr:colOff>38100</xdr:colOff>
      <xdr:row>38</xdr:row>
      <xdr:rowOff>12247</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8699500" y="6425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28774</xdr:rowOff>
    </xdr:from>
    <xdr:ext cx="534377"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8483111" y="6200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33</xdr:row>
      <xdr:rowOff>7645</xdr:rowOff>
    </xdr:from>
    <xdr:to>
      <xdr:col>41</xdr:col>
      <xdr:colOff>50800</xdr:colOff>
      <xdr:row>39</xdr:row>
      <xdr:rowOff>79491</xdr:rowOff>
    </xdr:to>
    <xdr:cxnSp macro="">
      <xdr:nvCxnSpPr>
        <xdr:cNvPr id="303" name="直線コネクタ 302">
          <a:extLst>
            <a:ext uri="{FF2B5EF4-FFF2-40B4-BE49-F238E27FC236}">
              <a16:creationId xmlns:a16="http://schemas.microsoft.com/office/drawing/2014/main" id="{00000000-0008-0000-0600-00002F010000}"/>
            </a:ext>
          </a:extLst>
        </xdr:cNvPr>
        <xdr:cNvCxnSpPr/>
      </xdr:nvCxnSpPr>
      <xdr:spPr>
        <a:xfrm>
          <a:off x="6972300" y="5665495"/>
          <a:ext cx="889000" cy="1100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124235</xdr:rowOff>
    </xdr:from>
    <xdr:to>
      <xdr:col>41</xdr:col>
      <xdr:colOff>101600</xdr:colOff>
      <xdr:row>38</xdr:row>
      <xdr:rowOff>54385</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7810500" y="6467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70912</xdr:rowOff>
    </xdr:from>
    <xdr:ext cx="534377"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594111" y="6243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66443</xdr:rowOff>
    </xdr:from>
    <xdr:to>
      <xdr:col>36</xdr:col>
      <xdr:colOff>165100</xdr:colOff>
      <xdr:row>31</xdr:row>
      <xdr:rowOff>168043</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6921500" y="5381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13120</xdr:rowOff>
    </xdr:from>
    <xdr:ext cx="59901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672795" y="51566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139050</xdr:rowOff>
    </xdr:from>
    <xdr:to>
      <xdr:col>55</xdr:col>
      <xdr:colOff>50800</xdr:colOff>
      <xdr:row>39</xdr:row>
      <xdr:rowOff>69200</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10426700" y="6654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117477</xdr:rowOff>
    </xdr:from>
    <xdr:ext cx="534377" cy="259045"/>
    <xdr:sp macro="" textlink="">
      <xdr:nvSpPr>
        <xdr:cNvPr id="314" name="補助費等該当値テキスト">
          <a:extLst>
            <a:ext uri="{FF2B5EF4-FFF2-40B4-BE49-F238E27FC236}">
              <a16:creationId xmlns:a16="http://schemas.microsoft.com/office/drawing/2014/main" id="{00000000-0008-0000-0600-00003A010000}"/>
            </a:ext>
          </a:extLst>
        </xdr:cNvPr>
        <xdr:cNvSpPr txBox="1"/>
      </xdr:nvSpPr>
      <xdr:spPr>
        <a:xfrm>
          <a:off x="10528300" y="6632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119521</xdr:rowOff>
    </xdr:from>
    <xdr:to>
      <xdr:col>50</xdr:col>
      <xdr:colOff>165100</xdr:colOff>
      <xdr:row>39</xdr:row>
      <xdr:rowOff>49671</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9588500" y="6634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39</xdr:row>
      <xdr:rowOff>40798</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9372111" y="6727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139333</xdr:rowOff>
    </xdr:from>
    <xdr:to>
      <xdr:col>46</xdr:col>
      <xdr:colOff>38100</xdr:colOff>
      <xdr:row>39</xdr:row>
      <xdr:rowOff>69483</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8699500" y="6654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39</xdr:row>
      <xdr:rowOff>60610</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8483111" y="6747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28691</xdr:rowOff>
    </xdr:from>
    <xdr:to>
      <xdr:col>41</xdr:col>
      <xdr:colOff>101600</xdr:colOff>
      <xdr:row>39</xdr:row>
      <xdr:rowOff>130291</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7810500" y="6715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39</xdr:row>
      <xdr:rowOff>121418</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7594111" y="6807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128295</xdr:rowOff>
    </xdr:from>
    <xdr:to>
      <xdr:col>36</xdr:col>
      <xdr:colOff>165100</xdr:colOff>
      <xdr:row>33</xdr:row>
      <xdr:rowOff>58445</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6921500" y="5614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49572</xdr:rowOff>
    </xdr:from>
    <xdr:ext cx="599010"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6672795" y="57074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25400</xdr:rowOff>
    </xdr:from>
    <xdr:to>
      <xdr:col>59</xdr:col>
      <xdr:colOff>50800</xdr:colOff>
      <xdr:row>58</xdr:row>
      <xdr:rowOff>25400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54627</xdr:rowOff>
    </xdr:from>
    <xdr:ext cx="248786"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355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82550</xdr:rowOff>
    </xdr:from>
    <xdr:to>
      <xdr:col>59</xdr:col>
      <xdr:colOff>50800</xdr:colOff>
      <xdr:row>51</xdr:row>
      <xdr:rowOff>82550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50</xdr:row>
      <xdr:rowOff>111777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684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169607</xdr:rowOff>
    </xdr:from>
    <xdr:to>
      <xdr:col>54</xdr:col>
      <xdr:colOff>189865</xdr:colOff>
      <xdr:row>57</xdr:row>
      <xdr:rowOff>129362</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42107"/>
          <a:ext cx="1270" cy="11599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133189</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9905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129362</xdr:rowOff>
    </xdr:from>
    <xdr:to>
      <xdr:col>55</xdr:col>
      <xdr:colOff>88900</xdr:colOff>
      <xdr:row>57</xdr:row>
      <xdr:rowOff>129362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9902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116284</xdr:rowOff>
    </xdr:from>
    <xdr:ext cx="599010"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17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169607</xdr:rowOff>
    </xdr:from>
    <xdr:to>
      <xdr:col>55</xdr:col>
      <xdr:colOff>88900</xdr:colOff>
      <xdr:row>50</xdr:row>
      <xdr:rowOff>169607</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421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44254</xdr:rowOff>
    </xdr:from>
    <xdr:to>
      <xdr:col>55</xdr:col>
      <xdr:colOff>0</xdr:colOff>
      <xdr:row>56</xdr:row>
      <xdr:rowOff>103330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9639300" y="9645454"/>
          <a:ext cx="838200" cy="59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155218</xdr:rowOff>
    </xdr:from>
    <xdr:ext cx="534377"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5849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5341</xdr:rowOff>
    </xdr:from>
    <xdr:to>
      <xdr:col>55</xdr:col>
      <xdr:colOff>50800</xdr:colOff>
      <xdr:row>56</xdr:row>
      <xdr:rowOff>106941</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60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103330</xdr:rowOff>
    </xdr:from>
    <xdr:to>
      <xdr:col>50</xdr:col>
      <xdr:colOff>114300</xdr:colOff>
      <xdr:row>57</xdr:row>
      <xdr:rowOff>56604</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8750300" y="9704530"/>
          <a:ext cx="889000" cy="124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58810</xdr:rowOff>
    </xdr:from>
    <xdr:to>
      <xdr:col>50</xdr:col>
      <xdr:colOff>165100</xdr:colOff>
      <xdr:row>56</xdr:row>
      <xdr:rowOff>160410</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66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151537</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72111" y="9752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56604</xdr:rowOff>
    </xdr:from>
    <xdr:to>
      <xdr:col>45</xdr:col>
      <xdr:colOff>177800</xdr:colOff>
      <xdr:row>57</xdr:row>
      <xdr:rowOff>98169</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7861300" y="9829254"/>
          <a:ext cx="889000" cy="41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69338</xdr:rowOff>
    </xdr:from>
    <xdr:to>
      <xdr:col>46</xdr:col>
      <xdr:colOff>38100</xdr:colOff>
      <xdr:row>56</xdr:row>
      <xdr:rowOff>170938</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670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16015</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83111" y="9445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688</xdr:rowOff>
    </xdr:from>
    <xdr:to>
      <xdr:col>41</xdr:col>
      <xdr:colOff>50800</xdr:colOff>
      <xdr:row>57</xdr:row>
      <xdr:rowOff>98169</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6972300" y="9430438"/>
          <a:ext cx="889000" cy="440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47975</xdr:rowOff>
    </xdr:from>
    <xdr:to>
      <xdr:col>41</xdr:col>
      <xdr:colOff>101600</xdr:colOff>
      <xdr:row>56</xdr:row>
      <xdr:rowOff>149575</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649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166102</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94111" y="9424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19931</xdr:rowOff>
    </xdr:from>
    <xdr:to>
      <xdr:col>36</xdr:col>
      <xdr:colOff>165100</xdr:colOff>
      <xdr:row>56</xdr:row>
      <xdr:rowOff>121531</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621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112658</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705111" y="9713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164904</xdr:rowOff>
    </xdr:from>
    <xdr:to>
      <xdr:col>55</xdr:col>
      <xdr:colOff>50800</xdr:colOff>
      <xdr:row>56</xdr:row>
      <xdr:rowOff>95054</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594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16331</xdr:rowOff>
    </xdr:from>
    <xdr:ext cx="534377"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446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52530</xdr:rowOff>
    </xdr:from>
    <xdr:to>
      <xdr:col>50</xdr:col>
      <xdr:colOff>165100</xdr:colOff>
      <xdr:row>56</xdr:row>
      <xdr:rowOff>154130</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653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170657</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72111" y="9428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5804</xdr:rowOff>
    </xdr:from>
    <xdr:to>
      <xdr:col>46</xdr:col>
      <xdr:colOff>38100</xdr:colOff>
      <xdr:row>57</xdr:row>
      <xdr:rowOff>107404</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778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98531</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83111" y="9871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47369</xdr:rowOff>
    </xdr:from>
    <xdr:to>
      <xdr:col>41</xdr:col>
      <xdr:colOff>101600</xdr:colOff>
      <xdr:row>57</xdr:row>
      <xdr:rowOff>148969</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820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140096</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94111" y="9912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121338</xdr:rowOff>
    </xdr:from>
    <xdr:to>
      <xdr:col>36</xdr:col>
      <xdr:colOff>165100</xdr:colOff>
      <xdr:row>55</xdr:row>
      <xdr:rowOff>51488</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379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68015</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05111" y="9154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37306</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210256"/>
          <a:ext cx="1270" cy="1378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155433</xdr:rowOff>
    </xdr:from>
    <xdr:ext cx="534377"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985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37306</xdr:rowOff>
    </xdr:from>
    <xdr:to>
      <xdr:col>55</xdr:col>
      <xdr:colOff>88900</xdr:colOff>
      <xdr:row>71</xdr:row>
      <xdr:rowOff>37306</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210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24409</xdr:rowOff>
    </xdr:from>
    <xdr:to>
      <xdr:col>55</xdr:col>
      <xdr:colOff>0</xdr:colOff>
      <xdr:row>79</xdr:row>
      <xdr:rowOff>32238</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9639300" y="13568959"/>
          <a:ext cx="838200" cy="7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166831</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1970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143954</xdr:rowOff>
    </xdr:from>
    <xdr:to>
      <xdr:col>55</xdr:col>
      <xdr:colOff>50800</xdr:colOff>
      <xdr:row>78</xdr:row>
      <xdr:rowOff>74104</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45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21895</xdr:rowOff>
    </xdr:from>
    <xdr:to>
      <xdr:col>50</xdr:col>
      <xdr:colOff>114300</xdr:colOff>
      <xdr:row>79</xdr:row>
      <xdr:rowOff>24409</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8750300" y="13566445"/>
          <a:ext cx="889000" cy="2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1632</xdr:rowOff>
    </xdr:from>
    <xdr:to>
      <xdr:col>50</xdr:col>
      <xdr:colOff>165100</xdr:colOff>
      <xdr:row>78</xdr:row>
      <xdr:rowOff>103232</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374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119759</xdr:rowOff>
    </xdr:from>
    <xdr:ext cx="469744"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404428" y="13149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21895</xdr:rowOff>
    </xdr:from>
    <xdr:to>
      <xdr:col>45</xdr:col>
      <xdr:colOff>177800</xdr:colOff>
      <xdr:row>79</xdr:row>
      <xdr:rowOff>33516</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7861300" y="13566445"/>
          <a:ext cx="889000" cy="11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142621</xdr:rowOff>
    </xdr:from>
    <xdr:to>
      <xdr:col>46</xdr:col>
      <xdr:colOff>38100</xdr:colOff>
      <xdr:row>78</xdr:row>
      <xdr:rowOff>72771</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344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89298</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119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33516</xdr:rowOff>
    </xdr:from>
    <xdr:to>
      <xdr:col>41</xdr:col>
      <xdr:colOff>50800</xdr:colOff>
      <xdr:row>79</xdr:row>
      <xdr:rowOff>34201</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6972300" y="13578066"/>
          <a:ext cx="889000" cy="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116294</xdr:rowOff>
    </xdr:from>
    <xdr:to>
      <xdr:col>41</xdr:col>
      <xdr:colOff>101600</xdr:colOff>
      <xdr:row>78</xdr:row>
      <xdr:rowOff>46444</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317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62971</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093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79127</xdr:rowOff>
    </xdr:from>
    <xdr:to>
      <xdr:col>36</xdr:col>
      <xdr:colOff>165100</xdr:colOff>
      <xdr:row>78</xdr:row>
      <xdr:rowOff>9277</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280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25804</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056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152888</xdr:rowOff>
    </xdr:from>
    <xdr:to>
      <xdr:col>55</xdr:col>
      <xdr:colOff>50800</xdr:colOff>
      <xdr:row>79</xdr:row>
      <xdr:rowOff>83038</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525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67815</xdr:rowOff>
    </xdr:from>
    <xdr:ext cx="378565"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4409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145059</xdr:rowOff>
    </xdr:from>
    <xdr:to>
      <xdr:col>50</xdr:col>
      <xdr:colOff>165100</xdr:colOff>
      <xdr:row>79</xdr:row>
      <xdr:rowOff>75209</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518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66336</xdr:rowOff>
    </xdr:from>
    <xdr:ext cx="469744"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404428" y="13610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142545</xdr:rowOff>
    </xdr:from>
    <xdr:to>
      <xdr:col>46</xdr:col>
      <xdr:colOff>38100</xdr:colOff>
      <xdr:row>79</xdr:row>
      <xdr:rowOff>72695</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515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63822</xdr:rowOff>
    </xdr:from>
    <xdr:ext cx="469744"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515428" y="13608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154166</xdr:rowOff>
    </xdr:from>
    <xdr:to>
      <xdr:col>41</xdr:col>
      <xdr:colOff>101600</xdr:colOff>
      <xdr:row>79</xdr:row>
      <xdr:rowOff>84316</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527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79</xdr:row>
      <xdr:rowOff>75443</xdr:rowOff>
    </xdr:from>
    <xdr:ext cx="378565"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672017" y="136199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154851</xdr:rowOff>
    </xdr:from>
    <xdr:to>
      <xdr:col>36</xdr:col>
      <xdr:colOff>165100</xdr:colOff>
      <xdr:row>79</xdr:row>
      <xdr:rowOff>85001</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527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79</xdr:row>
      <xdr:rowOff>76128</xdr:rowOff>
    </xdr:from>
    <xdr:ext cx="378565"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83017" y="136206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普通建設事業費 （ うち更新整備　）グラフ枠">
          <a:extLst>
            <a:ext uri="{FF2B5EF4-FFF2-40B4-BE49-F238E27FC236}">
              <a16:creationId xmlns:a16="http://schemas.microsoft.com/office/drawing/2014/main" id="{00000000-0008-0000-06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11173</xdr:rowOff>
    </xdr:from>
    <xdr:to>
      <xdr:col>54</xdr:col>
      <xdr:colOff>189865</xdr:colOff>
      <xdr:row>98</xdr:row>
      <xdr:rowOff>153005</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10475595" y="15441673"/>
          <a:ext cx="1270" cy="1513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156832</xdr:rowOff>
    </xdr:from>
    <xdr:ext cx="469744" cy="259045"/>
    <xdr:sp macro="" textlink="">
      <xdr:nvSpPr>
        <xdr:cNvPr id="457" name="普通建設事業費 （ うち更新整備　）最小値テキスト">
          <a:extLst>
            <a:ext uri="{FF2B5EF4-FFF2-40B4-BE49-F238E27FC236}">
              <a16:creationId xmlns:a16="http://schemas.microsoft.com/office/drawing/2014/main" id="{00000000-0008-0000-0600-0000C9010000}"/>
            </a:ext>
          </a:extLst>
        </xdr:cNvPr>
        <xdr:cNvSpPr txBox="1"/>
      </xdr:nvSpPr>
      <xdr:spPr>
        <a:xfrm>
          <a:off x="10528300" y="16958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153005</xdr:rowOff>
    </xdr:from>
    <xdr:to>
      <xdr:col>55</xdr:col>
      <xdr:colOff>88900</xdr:colOff>
      <xdr:row>98</xdr:row>
      <xdr:rowOff>153005</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6955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129300</xdr:rowOff>
    </xdr:from>
    <xdr:ext cx="599010" cy="259045"/>
    <xdr:sp macro="" textlink="">
      <xdr:nvSpPr>
        <xdr:cNvPr id="459" name="普通建設事業費 （ うち更新整備　）最大値テキスト">
          <a:extLst>
            <a:ext uri="{FF2B5EF4-FFF2-40B4-BE49-F238E27FC236}">
              <a16:creationId xmlns:a16="http://schemas.microsoft.com/office/drawing/2014/main" id="{00000000-0008-0000-0600-0000CB010000}"/>
            </a:ext>
          </a:extLst>
        </xdr:cNvPr>
        <xdr:cNvSpPr txBox="1"/>
      </xdr:nvSpPr>
      <xdr:spPr>
        <a:xfrm>
          <a:off x="10528300" y="15216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11173</xdr:rowOff>
    </xdr:from>
    <xdr:to>
      <xdr:col>55</xdr:col>
      <xdr:colOff>88900</xdr:colOff>
      <xdr:row>90</xdr:row>
      <xdr:rowOff>11173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54416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163962</xdr:rowOff>
    </xdr:from>
    <xdr:to>
      <xdr:col>55</xdr:col>
      <xdr:colOff>0</xdr:colOff>
      <xdr:row>97</xdr:row>
      <xdr:rowOff>70709</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9639300" y="16623162"/>
          <a:ext cx="838200" cy="78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49709</xdr:rowOff>
    </xdr:from>
    <xdr:ext cx="534377" cy="259045"/>
    <xdr:sp macro="" textlink="">
      <xdr:nvSpPr>
        <xdr:cNvPr id="462" name="普通建設事業費 （ うち更新整備　）平均値テキスト">
          <a:extLst>
            <a:ext uri="{FF2B5EF4-FFF2-40B4-BE49-F238E27FC236}">
              <a16:creationId xmlns:a16="http://schemas.microsoft.com/office/drawing/2014/main" id="{00000000-0008-0000-0600-0000CE010000}"/>
            </a:ext>
          </a:extLst>
        </xdr:cNvPr>
        <xdr:cNvSpPr txBox="1"/>
      </xdr:nvSpPr>
      <xdr:spPr>
        <a:xfrm>
          <a:off x="10528300" y="16680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71282</xdr:rowOff>
    </xdr:from>
    <xdr:to>
      <xdr:col>55</xdr:col>
      <xdr:colOff>50800</xdr:colOff>
      <xdr:row>98</xdr:row>
      <xdr:rowOff>1432</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10426700" y="1670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70709</xdr:rowOff>
    </xdr:from>
    <xdr:to>
      <xdr:col>50</xdr:col>
      <xdr:colOff>114300</xdr:colOff>
      <xdr:row>98</xdr:row>
      <xdr:rowOff>53594</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8750300" y="16701359"/>
          <a:ext cx="889000" cy="154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116294</xdr:rowOff>
    </xdr:from>
    <xdr:to>
      <xdr:col>50</xdr:col>
      <xdr:colOff>165100</xdr:colOff>
      <xdr:row>98</xdr:row>
      <xdr:rowOff>46444</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9588500" y="16746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37571</xdr:rowOff>
    </xdr:from>
    <xdr:ext cx="534377"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9372111" y="16839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53594</xdr:rowOff>
    </xdr:from>
    <xdr:to>
      <xdr:col>45</xdr:col>
      <xdr:colOff>177800</xdr:colOff>
      <xdr:row>98</xdr:row>
      <xdr:rowOff>104321</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flipV="1">
          <a:off x="7861300" y="16855694"/>
          <a:ext cx="889000" cy="50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139436</xdr:rowOff>
    </xdr:from>
    <xdr:to>
      <xdr:col>46</xdr:col>
      <xdr:colOff>38100</xdr:colOff>
      <xdr:row>98</xdr:row>
      <xdr:rowOff>69586</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8699500" y="16770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86113</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8483111" y="16545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36114</xdr:rowOff>
    </xdr:from>
    <xdr:to>
      <xdr:col>41</xdr:col>
      <xdr:colOff>50800</xdr:colOff>
      <xdr:row>98</xdr:row>
      <xdr:rowOff>104321</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6972300" y="16323864"/>
          <a:ext cx="889000" cy="582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136723</xdr:rowOff>
    </xdr:from>
    <xdr:to>
      <xdr:col>41</xdr:col>
      <xdr:colOff>101600</xdr:colOff>
      <xdr:row>98</xdr:row>
      <xdr:rowOff>66873</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7810500" y="16767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83400</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7594111" y="16542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114412</xdr:rowOff>
    </xdr:from>
    <xdr:to>
      <xdr:col>36</xdr:col>
      <xdr:colOff>165100</xdr:colOff>
      <xdr:row>98</xdr:row>
      <xdr:rowOff>44562</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6921500" y="16745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35689</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705111" y="16837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113162</xdr:rowOff>
    </xdr:from>
    <xdr:to>
      <xdr:col>55</xdr:col>
      <xdr:colOff>50800</xdr:colOff>
      <xdr:row>97</xdr:row>
      <xdr:rowOff>43312</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10426700" y="16572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136039</xdr:rowOff>
    </xdr:from>
    <xdr:ext cx="534377" cy="259045"/>
    <xdr:sp macro="" textlink="">
      <xdr:nvSpPr>
        <xdr:cNvPr id="481" name="普通建設事業費 （ うち更新整備　）該当値テキスト">
          <a:extLst>
            <a:ext uri="{FF2B5EF4-FFF2-40B4-BE49-F238E27FC236}">
              <a16:creationId xmlns:a16="http://schemas.microsoft.com/office/drawing/2014/main" id="{00000000-0008-0000-0600-0000E1010000}"/>
            </a:ext>
          </a:extLst>
        </xdr:cNvPr>
        <xdr:cNvSpPr txBox="1"/>
      </xdr:nvSpPr>
      <xdr:spPr>
        <a:xfrm>
          <a:off x="10528300" y="16423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19909</xdr:rowOff>
    </xdr:from>
    <xdr:to>
      <xdr:col>50</xdr:col>
      <xdr:colOff>165100</xdr:colOff>
      <xdr:row>97</xdr:row>
      <xdr:rowOff>121509</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9588500" y="16650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138036</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372111" y="16425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2794</xdr:rowOff>
    </xdr:from>
    <xdr:to>
      <xdr:col>46</xdr:col>
      <xdr:colOff>38100</xdr:colOff>
      <xdr:row>98</xdr:row>
      <xdr:rowOff>104394</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8699500" y="16804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95521</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483111" y="16897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53521</xdr:rowOff>
    </xdr:from>
    <xdr:to>
      <xdr:col>41</xdr:col>
      <xdr:colOff>101600</xdr:colOff>
      <xdr:row>98</xdr:row>
      <xdr:rowOff>155121</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7810500" y="16855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146248</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7594111" y="16948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156764</xdr:rowOff>
    </xdr:from>
    <xdr:to>
      <xdr:col>36</xdr:col>
      <xdr:colOff>165100</xdr:colOff>
      <xdr:row>95</xdr:row>
      <xdr:rowOff>86914</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6921500" y="16273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103441</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705111" y="16048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a:extLst>
            <a:ext uri="{FF2B5EF4-FFF2-40B4-BE49-F238E27FC236}">
              <a16:creationId xmlns:a16="http://schemas.microsoft.com/office/drawing/2014/main" id="{00000000-0008-0000-0600-0000FE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13558</xdr:rowOff>
    </xdr:from>
    <xdr:to>
      <xdr:col>85</xdr:col>
      <xdr:colOff>126364</xdr:colOff>
      <xdr:row>38</xdr:row>
      <xdr:rowOff>139700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flipV="1">
          <a:off x="16317595" y="5499958"/>
          <a:ext cx="1269" cy="11548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159305</xdr:rowOff>
    </xdr:from>
    <xdr:ext cx="249299" cy="259045"/>
    <xdr:sp macro="" textlink="">
      <xdr:nvSpPr>
        <xdr:cNvPr id="512" name="災害復旧事業費最小値テキスト">
          <a:extLst>
            <a:ext uri="{FF2B5EF4-FFF2-40B4-BE49-F238E27FC236}">
              <a16:creationId xmlns:a16="http://schemas.microsoft.com/office/drawing/2014/main" id="{00000000-0008-0000-0600-000000020000}"/>
            </a:ext>
          </a:extLst>
        </xdr:cNvPr>
        <xdr:cNvSpPr txBox="1"/>
      </xdr:nvSpPr>
      <xdr:spPr>
        <a:xfrm>
          <a:off x="16370300" y="667440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131685</xdr:rowOff>
    </xdr:from>
    <xdr:ext cx="534377" cy="259045"/>
    <xdr:sp macro="" textlink="">
      <xdr:nvSpPr>
        <xdr:cNvPr id="514" name="災害復旧事業費最大値テキスト">
          <a:extLst>
            <a:ext uri="{FF2B5EF4-FFF2-40B4-BE49-F238E27FC236}">
              <a16:creationId xmlns:a16="http://schemas.microsoft.com/office/drawing/2014/main" id="{00000000-0008-0000-0600-000002020000}"/>
            </a:ext>
          </a:extLst>
        </xdr:cNvPr>
        <xdr:cNvSpPr txBox="1"/>
      </xdr:nvSpPr>
      <xdr:spPr>
        <a:xfrm>
          <a:off x="16370300" y="5275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50,518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13558</xdr:rowOff>
    </xdr:from>
    <xdr:to>
      <xdr:col>86</xdr:col>
      <xdr:colOff>25400</xdr:colOff>
      <xdr:row>32</xdr:row>
      <xdr:rowOff>13558</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5499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76755</xdr:rowOff>
    </xdr:from>
    <xdr:ext cx="469744" cy="259045"/>
    <xdr:sp macro="" textlink="">
      <xdr:nvSpPr>
        <xdr:cNvPr id="517" name="災害復旧事業費平均値テキスト">
          <a:extLst>
            <a:ext uri="{FF2B5EF4-FFF2-40B4-BE49-F238E27FC236}">
              <a16:creationId xmlns:a16="http://schemas.microsoft.com/office/drawing/2014/main" id="{00000000-0008-0000-0600-000005020000}"/>
            </a:ext>
          </a:extLst>
        </xdr:cNvPr>
        <xdr:cNvSpPr txBox="1"/>
      </xdr:nvSpPr>
      <xdr:spPr>
        <a:xfrm>
          <a:off x="16370300" y="64204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53878</xdr:rowOff>
    </xdr:from>
    <xdr:to>
      <xdr:col>85</xdr:col>
      <xdr:colOff>177800</xdr:colOff>
      <xdr:row>38</xdr:row>
      <xdr:rowOff>155478</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6268700" y="6568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64577</xdr:rowOff>
    </xdr:from>
    <xdr:to>
      <xdr:col>81</xdr:col>
      <xdr:colOff>101600</xdr:colOff>
      <xdr:row>38</xdr:row>
      <xdr:rowOff>166177</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5430500" y="6579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11254</xdr:rowOff>
    </xdr:from>
    <xdr:ext cx="469744"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5246428" y="6354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3703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48986</xdr:rowOff>
    </xdr:from>
    <xdr:to>
      <xdr:col>76</xdr:col>
      <xdr:colOff>165100</xdr:colOff>
      <xdr:row>38</xdr:row>
      <xdr:rowOff>150586</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4541500" y="6564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167114</xdr:rowOff>
    </xdr:from>
    <xdr:ext cx="469744"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4357428" y="6339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139700</xdr:rowOff>
    </xdr:from>
    <xdr:to>
      <xdr:col>71</xdr:col>
      <xdr:colOff>177800</xdr:colOff>
      <xdr:row>38</xdr:row>
      <xdr:rowOff>139700</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281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38243</xdr:rowOff>
    </xdr:from>
    <xdr:to>
      <xdr:col>72</xdr:col>
      <xdr:colOff>38100</xdr:colOff>
      <xdr:row>38</xdr:row>
      <xdr:rowOff>139843</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3652500" y="6553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156369</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3468428" y="6328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51090</xdr:rowOff>
    </xdr:from>
    <xdr:to>
      <xdr:col>67</xdr:col>
      <xdr:colOff>101600</xdr:colOff>
      <xdr:row>38</xdr:row>
      <xdr:rowOff>152690</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2763500" y="656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169217</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2579428" y="6341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32305</xdr:rowOff>
    </xdr:from>
    <xdr:ext cx="249299" cy="259045"/>
    <xdr:sp macro="" textlink="">
      <xdr:nvSpPr>
        <xdr:cNvPr id="536" name="災害復旧事業費該当値テキスト">
          <a:extLst>
            <a:ext uri="{FF2B5EF4-FFF2-40B4-BE49-F238E27FC236}">
              <a16:creationId xmlns:a16="http://schemas.microsoft.com/office/drawing/2014/main" id="{00000000-0008-0000-0600-000018020000}"/>
            </a:ext>
          </a:extLst>
        </xdr:cNvPr>
        <xdr:cNvSpPr txBox="1"/>
      </xdr:nvSpPr>
      <xdr:spPr>
        <a:xfrm>
          <a:off x="16370300" y="654740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68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失業対策事業費グラフ枠">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1" name="失業対策事業費最小値テキスト">
          <a:extLst>
            <a:ext uri="{FF2B5EF4-FFF2-40B4-BE49-F238E27FC236}">
              <a16:creationId xmlns:a16="http://schemas.microsoft.com/office/drawing/2014/main" id="{00000000-0008-0000-0600-000031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3" name="失業対策事業費最大値テキスト">
          <a:extLst>
            <a:ext uri="{FF2B5EF4-FFF2-40B4-BE49-F238E27FC236}">
              <a16:creationId xmlns:a16="http://schemas.microsoft.com/office/drawing/2014/main" id="{00000000-0008-0000-0600-000033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6" name="失業対策事業費平均値テキスト">
          <a:extLst>
            <a:ext uri="{FF2B5EF4-FFF2-40B4-BE49-F238E27FC236}">
              <a16:creationId xmlns:a16="http://schemas.microsoft.com/office/drawing/2014/main" id="{00000000-0008-0000-0600-000036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5" name="失業対策事業費該当値テキスト">
          <a:extLst>
            <a:ext uri="{FF2B5EF4-FFF2-40B4-BE49-F238E27FC236}">
              <a16:creationId xmlns:a16="http://schemas.microsoft.com/office/drawing/2014/main" id="{00000000-0008-0000-0600-000049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65367</xdr:rowOff>
    </xdr:from>
    <xdr:to>
      <xdr:col>85</xdr:col>
      <xdr:colOff>126364</xdr:colOff>
      <xdr:row>78</xdr:row>
      <xdr:rowOff>147016</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238317"/>
          <a:ext cx="1269" cy="1281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150843</xdr:rowOff>
    </xdr:from>
    <xdr:ext cx="469744"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523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147016</xdr:rowOff>
    </xdr:from>
    <xdr:to>
      <xdr:col>86</xdr:col>
      <xdr:colOff>25400</xdr:colOff>
      <xdr:row>78</xdr:row>
      <xdr:rowOff>147016</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520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12044</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2013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106,353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65367</xdr:rowOff>
    </xdr:from>
    <xdr:to>
      <xdr:col>86</xdr:col>
      <xdr:colOff>25400</xdr:colOff>
      <xdr:row>71</xdr:row>
      <xdr:rowOff>65367</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238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84062</xdr:rowOff>
    </xdr:from>
    <xdr:to>
      <xdr:col>85</xdr:col>
      <xdr:colOff>127000</xdr:colOff>
      <xdr:row>77</xdr:row>
      <xdr:rowOff>107162</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5481300" y="13285712"/>
          <a:ext cx="838200" cy="23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98239</xdr:rowOff>
    </xdr:from>
    <xdr:ext cx="534377"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29569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75361</xdr:rowOff>
    </xdr:from>
    <xdr:to>
      <xdr:col>85</xdr:col>
      <xdr:colOff>177800</xdr:colOff>
      <xdr:row>77</xdr:row>
      <xdr:rowOff>5511</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10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32220</xdr:rowOff>
    </xdr:from>
    <xdr:to>
      <xdr:col>81</xdr:col>
      <xdr:colOff>50800</xdr:colOff>
      <xdr:row>77</xdr:row>
      <xdr:rowOff>84062</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4592300" y="13233870"/>
          <a:ext cx="889000" cy="51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74918</xdr:rowOff>
    </xdr:from>
    <xdr:to>
      <xdr:col>81</xdr:col>
      <xdr:colOff>101600</xdr:colOff>
      <xdr:row>77</xdr:row>
      <xdr:rowOff>5068</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105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21594</xdr:rowOff>
    </xdr:from>
    <xdr:ext cx="534377"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214111" y="12880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156260</xdr:rowOff>
    </xdr:from>
    <xdr:to>
      <xdr:col>76</xdr:col>
      <xdr:colOff>114300</xdr:colOff>
      <xdr:row>77</xdr:row>
      <xdr:rowOff>32220</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3703300" y="13186460"/>
          <a:ext cx="889000" cy="47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82335</xdr:rowOff>
    </xdr:from>
    <xdr:to>
      <xdr:col>76</xdr:col>
      <xdr:colOff>165100</xdr:colOff>
      <xdr:row>77</xdr:row>
      <xdr:rowOff>12485</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11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29011</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325111" y="12887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156260</xdr:rowOff>
    </xdr:from>
    <xdr:to>
      <xdr:col>71</xdr:col>
      <xdr:colOff>177800</xdr:colOff>
      <xdr:row>77</xdr:row>
      <xdr:rowOff>5169</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2814300" y="13186460"/>
          <a:ext cx="889000" cy="20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94971</xdr:rowOff>
    </xdr:from>
    <xdr:to>
      <xdr:col>72</xdr:col>
      <xdr:colOff>38100</xdr:colOff>
      <xdr:row>77</xdr:row>
      <xdr:rowOff>25121</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125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41648</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36111" y="12900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111544</xdr:rowOff>
    </xdr:from>
    <xdr:to>
      <xdr:col>67</xdr:col>
      <xdr:colOff>101600</xdr:colOff>
      <xdr:row>77</xdr:row>
      <xdr:rowOff>41694</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141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58221</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47111" y="12916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56362</xdr:rowOff>
    </xdr:from>
    <xdr:to>
      <xdr:col>85</xdr:col>
      <xdr:colOff>177800</xdr:colOff>
      <xdr:row>77</xdr:row>
      <xdr:rowOff>157962</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3258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34789</xdr:rowOff>
    </xdr:from>
    <xdr:ext cx="534377"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3236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33262</xdr:rowOff>
    </xdr:from>
    <xdr:to>
      <xdr:col>81</xdr:col>
      <xdr:colOff>101600</xdr:colOff>
      <xdr:row>77</xdr:row>
      <xdr:rowOff>134862</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234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125989</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14111" y="13327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152870</xdr:rowOff>
    </xdr:from>
    <xdr:to>
      <xdr:col>76</xdr:col>
      <xdr:colOff>165100</xdr:colOff>
      <xdr:row>77</xdr:row>
      <xdr:rowOff>83020</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183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74147</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325111" y="13275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105460</xdr:rowOff>
    </xdr:from>
    <xdr:to>
      <xdr:col>72</xdr:col>
      <xdr:colOff>38100</xdr:colOff>
      <xdr:row>77</xdr:row>
      <xdr:rowOff>35610</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3135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26737</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36111" y="13228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125819</xdr:rowOff>
    </xdr:from>
    <xdr:to>
      <xdr:col>67</xdr:col>
      <xdr:colOff>101600</xdr:colOff>
      <xdr:row>77</xdr:row>
      <xdr:rowOff>55969</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156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47096</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47111" y="13248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1" name="積立金グラフ枠">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83835</xdr:rowOff>
    </xdr:from>
    <xdr:to>
      <xdr:col>85</xdr:col>
      <xdr:colOff>126364</xdr:colOff>
      <xdr:row>98</xdr:row>
      <xdr:rowOff>138750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6317595" y="15857235"/>
          <a:ext cx="1269" cy="10836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142577</xdr:rowOff>
    </xdr:from>
    <xdr:ext cx="378565" cy="259045"/>
    <xdr:sp macro="" textlink="">
      <xdr:nvSpPr>
        <xdr:cNvPr id="673" name="積立金最小値テキスト">
          <a:extLst>
            <a:ext uri="{FF2B5EF4-FFF2-40B4-BE49-F238E27FC236}">
              <a16:creationId xmlns:a16="http://schemas.microsoft.com/office/drawing/2014/main" id="{00000000-0008-0000-0600-0000A1020000}"/>
            </a:ext>
          </a:extLst>
        </xdr:cNvPr>
        <xdr:cNvSpPr txBox="1"/>
      </xdr:nvSpPr>
      <xdr:spPr>
        <a:xfrm>
          <a:off x="16370300" y="169446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138750</xdr:rowOff>
    </xdr:from>
    <xdr:to>
      <xdr:col>86</xdr:col>
      <xdr:colOff>25400</xdr:colOff>
      <xdr:row>98</xdr:row>
      <xdr:rowOff>138750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6940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30512</xdr:rowOff>
    </xdr:from>
    <xdr:ext cx="599010" cy="259045"/>
    <xdr:sp macro="" textlink="">
      <xdr:nvSpPr>
        <xdr:cNvPr id="675" name="積立金最大値テキスト">
          <a:extLst>
            <a:ext uri="{FF2B5EF4-FFF2-40B4-BE49-F238E27FC236}">
              <a16:creationId xmlns:a16="http://schemas.microsoft.com/office/drawing/2014/main" id="{00000000-0008-0000-0600-0000A3020000}"/>
            </a:ext>
          </a:extLst>
        </xdr:cNvPr>
        <xdr:cNvSpPr txBox="1"/>
      </xdr:nvSpPr>
      <xdr:spPr>
        <a:xfrm>
          <a:off x="16370300" y="15632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92</xdr:row>
      <xdr:rowOff>83835</xdr:rowOff>
    </xdr:from>
    <xdr:to>
      <xdr:col>86</xdr:col>
      <xdr:colOff>25400</xdr:colOff>
      <xdr:row>92</xdr:row>
      <xdr:rowOff>83835</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5857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89472</xdr:rowOff>
    </xdr:from>
    <xdr:to>
      <xdr:col>85</xdr:col>
      <xdr:colOff>127000</xdr:colOff>
      <xdr:row>98</xdr:row>
      <xdr:rowOff>95758</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flipV="1">
          <a:off x="15481300" y="16891572"/>
          <a:ext cx="838200" cy="6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11537</xdr:rowOff>
    </xdr:from>
    <xdr:ext cx="534377" cy="259045"/>
    <xdr:sp macro="" textlink="">
      <xdr:nvSpPr>
        <xdr:cNvPr id="678" name="積立金平均値テキスト">
          <a:extLst>
            <a:ext uri="{FF2B5EF4-FFF2-40B4-BE49-F238E27FC236}">
              <a16:creationId xmlns:a16="http://schemas.microsoft.com/office/drawing/2014/main" id="{00000000-0008-0000-0600-0000A6020000}"/>
            </a:ext>
          </a:extLst>
        </xdr:cNvPr>
        <xdr:cNvSpPr txBox="1"/>
      </xdr:nvSpPr>
      <xdr:spPr>
        <a:xfrm>
          <a:off x="16370300" y="166421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160110</xdr:rowOff>
    </xdr:from>
    <xdr:to>
      <xdr:col>85</xdr:col>
      <xdr:colOff>177800</xdr:colOff>
      <xdr:row>98</xdr:row>
      <xdr:rowOff>90260</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6268700" y="16790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95758</xdr:rowOff>
    </xdr:from>
    <xdr:to>
      <xdr:col>81</xdr:col>
      <xdr:colOff>50800</xdr:colOff>
      <xdr:row>98</xdr:row>
      <xdr:rowOff>97248</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flipV="1">
          <a:off x="14592300" y="16897858"/>
          <a:ext cx="889000" cy="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159491</xdr:rowOff>
    </xdr:from>
    <xdr:to>
      <xdr:col>81</xdr:col>
      <xdr:colOff>101600</xdr:colOff>
      <xdr:row>98</xdr:row>
      <xdr:rowOff>89641</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5430500" y="16790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106168</xdr:rowOff>
    </xdr:from>
    <xdr:ext cx="534377"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5214111" y="16565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46124</xdr:rowOff>
    </xdr:from>
    <xdr:to>
      <xdr:col>76</xdr:col>
      <xdr:colOff>114300</xdr:colOff>
      <xdr:row>98</xdr:row>
      <xdr:rowOff>97248</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3703300" y="16848224"/>
          <a:ext cx="889000" cy="51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150467</xdr:rowOff>
    </xdr:from>
    <xdr:to>
      <xdr:col>76</xdr:col>
      <xdr:colOff>165100</xdr:colOff>
      <xdr:row>98</xdr:row>
      <xdr:rowOff>80617</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4541500" y="16781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97144</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4325111" y="16556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46124</xdr:rowOff>
    </xdr:from>
    <xdr:to>
      <xdr:col>71</xdr:col>
      <xdr:colOff>177800</xdr:colOff>
      <xdr:row>98</xdr:row>
      <xdr:rowOff>107156</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2814300" y="16848224"/>
          <a:ext cx="889000" cy="61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136554</xdr:rowOff>
    </xdr:from>
    <xdr:to>
      <xdr:col>72</xdr:col>
      <xdr:colOff>38100</xdr:colOff>
      <xdr:row>98</xdr:row>
      <xdr:rowOff>66704</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3652500" y="1676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83231</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3436111" y="16542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12264</xdr:rowOff>
    </xdr:from>
    <xdr:to>
      <xdr:col>67</xdr:col>
      <xdr:colOff>101600</xdr:colOff>
      <xdr:row>98</xdr:row>
      <xdr:rowOff>113864</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2763500" y="16814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130391</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547111" y="16589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38672</xdr:rowOff>
    </xdr:from>
    <xdr:to>
      <xdr:col>85</xdr:col>
      <xdr:colOff>177800</xdr:colOff>
      <xdr:row>98</xdr:row>
      <xdr:rowOff>140272</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6268700" y="16840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138536</xdr:rowOff>
    </xdr:from>
    <xdr:ext cx="534377" cy="259045"/>
    <xdr:sp macro="" textlink="">
      <xdr:nvSpPr>
        <xdr:cNvPr id="697" name="積立金該当値テキスト">
          <a:extLst>
            <a:ext uri="{FF2B5EF4-FFF2-40B4-BE49-F238E27FC236}">
              <a16:creationId xmlns:a16="http://schemas.microsoft.com/office/drawing/2014/main" id="{00000000-0008-0000-0600-0000B9020000}"/>
            </a:ext>
          </a:extLst>
        </xdr:cNvPr>
        <xdr:cNvSpPr txBox="1"/>
      </xdr:nvSpPr>
      <xdr:spPr>
        <a:xfrm>
          <a:off x="16370300" y="16769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44958</xdr:rowOff>
    </xdr:from>
    <xdr:to>
      <xdr:col>81</xdr:col>
      <xdr:colOff>101600</xdr:colOff>
      <xdr:row>98</xdr:row>
      <xdr:rowOff>146558</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5430500" y="16847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98</xdr:row>
      <xdr:rowOff>137685</xdr:rowOff>
    </xdr:from>
    <xdr:ext cx="469744"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5246428" y="16939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46448</xdr:rowOff>
    </xdr:from>
    <xdr:to>
      <xdr:col>76</xdr:col>
      <xdr:colOff>165100</xdr:colOff>
      <xdr:row>98</xdr:row>
      <xdr:rowOff>148048</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4541500" y="16848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98</xdr:row>
      <xdr:rowOff>139175</xdr:rowOff>
    </xdr:from>
    <xdr:ext cx="469744"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357428" y="16941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166774</xdr:rowOff>
    </xdr:from>
    <xdr:to>
      <xdr:col>72</xdr:col>
      <xdr:colOff>38100</xdr:colOff>
      <xdr:row>98</xdr:row>
      <xdr:rowOff>96924</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3652500" y="16797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88051</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6111" y="16890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56356</xdr:rowOff>
    </xdr:from>
    <xdr:to>
      <xdr:col>67</xdr:col>
      <xdr:colOff>101600</xdr:colOff>
      <xdr:row>98</xdr:row>
      <xdr:rowOff>157956</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2763500" y="16858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149083</xdr:rowOff>
    </xdr:from>
    <xdr:ext cx="469744"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79428" y="16951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6" name="投資及び出資金グラフ枠">
          <a:extLst>
            <a:ext uri="{FF2B5EF4-FFF2-40B4-BE49-F238E27FC236}">
              <a16:creationId xmlns:a16="http://schemas.microsoft.com/office/drawing/2014/main" id="{00000000-0008-0000-0600-0000D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97683</xdr:rowOff>
    </xdr:from>
    <xdr:to>
      <xdr:col>116</xdr:col>
      <xdr:colOff>62864</xdr:colOff>
      <xdr:row>38</xdr:row>
      <xdr:rowOff>139700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flipV="1">
          <a:off x="22159595" y="5412633"/>
          <a:ext cx="1269" cy="12421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8" name="投資及び出資金最小値テキスト">
          <a:extLst>
            <a:ext uri="{FF2B5EF4-FFF2-40B4-BE49-F238E27FC236}">
              <a16:creationId xmlns:a16="http://schemas.microsoft.com/office/drawing/2014/main" id="{00000000-0008-0000-0600-0000D8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44360</xdr:rowOff>
    </xdr:from>
    <xdr:ext cx="534377" cy="259045"/>
    <xdr:sp macro="" textlink="">
      <xdr:nvSpPr>
        <xdr:cNvPr id="730" name="投資及び出資金最大値テキスト">
          <a:extLst>
            <a:ext uri="{FF2B5EF4-FFF2-40B4-BE49-F238E27FC236}">
              <a16:creationId xmlns:a16="http://schemas.microsoft.com/office/drawing/2014/main" id="{00000000-0008-0000-0600-0000DA020000}"/>
            </a:ext>
          </a:extLst>
        </xdr:cNvPr>
        <xdr:cNvSpPr txBox="1"/>
      </xdr:nvSpPr>
      <xdr:spPr>
        <a:xfrm>
          <a:off x="22212300" y="5187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97683</xdr:rowOff>
    </xdr:from>
    <xdr:to>
      <xdr:col>116</xdr:col>
      <xdr:colOff>152400</xdr:colOff>
      <xdr:row>31</xdr:row>
      <xdr:rowOff>97683</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54126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3603</xdr:rowOff>
    </xdr:from>
    <xdr:ext cx="469744" cy="259045"/>
    <xdr:sp macro="" textlink="">
      <xdr:nvSpPr>
        <xdr:cNvPr id="733" name="投資及び出資金平均値テキスト">
          <a:extLst>
            <a:ext uri="{FF2B5EF4-FFF2-40B4-BE49-F238E27FC236}">
              <a16:creationId xmlns:a16="http://schemas.microsoft.com/office/drawing/2014/main" id="{00000000-0008-0000-0600-0000DD020000}"/>
            </a:ext>
          </a:extLst>
        </xdr:cNvPr>
        <xdr:cNvSpPr txBox="1"/>
      </xdr:nvSpPr>
      <xdr:spPr>
        <a:xfrm>
          <a:off x="22212300" y="63472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152176</xdr:rowOff>
    </xdr:from>
    <xdr:to>
      <xdr:col>116</xdr:col>
      <xdr:colOff>114300</xdr:colOff>
      <xdr:row>38</xdr:row>
      <xdr:rowOff>82327</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2110700" y="649582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160726</xdr:rowOff>
    </xdr:from>
    <xdr:to>
      <xdr:col>112</xdr:col>
      <xdr:colOff>38100</xdr:colOff>
      <xdr:row>38</xdr:row>
      <xdr:rowOff>90876</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1272500" y="6504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107403</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1088428" y="6279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166167</xdr:rowOff>
    </xdr:from>
    <xdr:to>
      <xdr:col>107</xdr:col>
      <xdr:colOff>101600</xdr:colOff>
      <xdr:row>38</xdr:row>
      <xdr:rowOff>96317</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0383500" y="6509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112844</xdr:rowOff>
    </xdr:from>
    <xdr:ext cx="469744"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0199428" y="6285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5552</xdr:rowOff>
    </xdr:from>
    <xdr:to>
      <xdr:col>102</xdr:col>
      <xdr:colOff>165100</xdr:colOff>
      <xdr:row>38</xdr:row>
      <xdr:rowOff>107152</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19494500" y="6520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123679</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9310428" y="6295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5644</xdr:rowOff>
    </xdr:from>
    <xdr:to>
      <xdr:col>98</xdr:col>
      <xdr:colOff>38100</xdr:colOff>
      <xdr:row>38</xdr:row>
      <xdr:rowOff>107244</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8605500" y="652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123771</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21428" y="6295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52" name="投資及び出資金該当値テキスト">
          <a:extLst>
            <a:ext uri="{FF2B5EF4-FFF2-40B4-BE49-F238E27FC236}">
              <a16:creationId xmlns:a16="http://schemas.microsoft.com/office/drawing/2014/main" id="{00000000-0008-0000-0600-0000F0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54627</xdr:rowOff>
    </xdr:from>
    <xdr:ext cx="46717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820821" y="9484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1" name="貸付金グラフ枠">
          <a:extLst>
            <a:ext uri="{FF2B5EF4-FFF2-40B4-BE49-F238E27FC236}">
              <a16:creationId xmlns:a16="http://schemas.microsoft.com/office/drawing/2014/main" id="{00000000-0008-0000-0600-00000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54478</xdr:rowOff>
    </xdr:from>
    <xdr:to>
      <xdr:col>116</xdr:col>
      <xdr:colOff>62864</xdr:colOff>
      <xdr:row>58</xdr:row>
      <xdr:rowOff>139700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flipV="1">
          <a:off x="22159595" y="8626978"/>
          <a:ext cx="1269" cy="1456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3" name="貸付金最小値テキスト">
          <a:extLst>
            <a:ext uri="{FF2B5EF4-FFF2-40B4-BE49-F238E27FC236}">
              <a16:creationId xmlns:a16="http://schemas.microsoft.com/office/drawing/2014/main" id="{00000000-0008-0000-0600-00000F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1155</xdr:rowOff>
    </xdr:from>
    <xdr:ext cx="534377" cy="259045"/>
    <xdr:sp macro="" textlink="">
      <xdr:nvSpPr>
        <xdr:cNvPr id="785" name="貸付金最大値テキスト">
          <a:extLst>
            <a:ext uri="{FF2B5EF4-FFF2-40B4-BE49-F238E27FC236}">
              <a16:creationId xmlns:a16="http://schemas.microsoft.com/office/drawing/2014/main" id="{00000000-0008-0000-0600-000011030000}"/>
            </a:ext>
          </a:extLst>
        </xdr:cNvPr>
        <xdr:cNvSpPr txBox="1"/>
      </xdr:nvSpPr>
      <xdr:spPr>
        <a:xfrm>
          <a:off x="22212300" y="8402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54478</xdr:rowOff>
    </xdr:from>
    <xdr:to>
      <xdr:col>116</xdr:col>
      <xdr:colOff>152400</xdr:colOff>
      <xdr:row>50</xdr:row>
      <xdr:rowOff>54478</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2072600" y="86269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139700</xdr:rowOff>
    </xdr:from>
    <xdr:to>
      <xdr:col>116</xdr:col>
      <xdr:colOff>63500</xdr:colOff>
      <xdr:row>58</xdr:row>
      <xdr:rowOff>139700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21323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29115</xdr:rowOff>
    </xdr:from>
    <xdr:ext cx="378565" cy="259045"/>
    <xdr:sp macro="" textlink="">
      <xdr:nvSpPr>
        <xdr:cNvPr id="788" name="貸付金平均値テキスト">
          <a:extLst>
            <a:ext uri="{FF2B5EF4-FFF2-40B4-BE49-F238E27FC236}">
              <a16:creationId xmlns:a16="http://schemas.microsoft.com/office/drawing/2014/main" id="{00000000-0008-0000-0600-000014030000}"/>
            </a:ext>
          </a:extLst>
        </xdr:cNvPr>
        <xdr:cNvSpPr txBox="1"/>
      </xdr:nvSpPr>
      <xdr:spPr>
        <a:xfrm>
          <a:off x="22212300" y="9801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6238</xdr:rowOff>
    </xdr:from>
    <xdr:to>
      <xdr:col>116</xdr:col>
      <xdr:colOff>114300</xdr:colOff>
      <xdr:row>58</xdr:row>
      <xdr:rowOff>107838</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2110700" y="9950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139700</xdr:rowOff>
    </xdr:from>
    <xdr:to>
      <xdr:col>111</xdr:col>
      <xdr:colOff>177800</xdr:colOff>
      <xdr:row>58</xdr:row>
      <xdr:rowOff>139700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2043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3678</xdr:rowOff>
    </xdr:from>
    <xdr:to>
      <xdr:col>112</xdr:col>
      <xdr:colOff>38100</xdr:colOff>
      <xdr:row>58</xdr:row>
      <xdr:rowOff>105278</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1272500" y="9947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56</xdr:row>
      <xdr:rowOff>121805</xdr:rowOff>
    </xdr:from>
    <xdr:ext cx="378565"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1134017" y="97230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139700</xdr:rowOff>
    </xdr:from>
    <xdr:to>
      <xdr:col>107</xdr:col>
      <xdr:colOff>50800</xdr:colOff>
      <xdr:row>58</xdr:row>
      <xdr:rowOff>139700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9545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569</xdr:rowOff>
    </xdr:from>
    <xdr:to>
      <xdr:col>107</xdr:col>
      <xdr:colOff>101600</xdr:colOff>
      <xdr:row>58</xdr:row>
      <xdr:rowOff>102169</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20383500" y="9944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56</xdr:row>
      <xdr:rowOff>118696</xdr:rowOff>
    </xdr:from>
    <xdr:ext cx="378565"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20245017" y="97198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139700</xdr:rowOff>
    </xdr:from>
    <xdr:to>
      <xdr:col>102</xdr:col>
      <xdr:colOff>114300</xdr:colOff>
      <xdr:row>58</xdr:row>
      <xdr:rowOff>139700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656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160772</xdr:rowOff>
    </xdr:from>
    <xdr:to>
      <xdr:col>102</xdr:col>
      <xdr:colOff>165100</xdr:colOff>
      <xdr:row>58</xdr:row>
      <xdr:rowOff>90922</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19494500" y="9933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107449</xdr:rowOff>
    </xdr:from>
    <xdr:ext cx="469744"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9310428" y="9708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128036</xdr:rowOff>
    </xdr:from>
    <xdr:to>
      <xdr:col>98</xdr:col>
      <xdr:colOff>38100</xdr:colOff>
      <xdr:row>58</xdr:row>
      <xdr:rowOff>58186</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18605500" y="9900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74713</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21428" y="9675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88900</xdr:rowOff>
    </xdr:from>
    <xdr:to>
      <xdr:col>116</xdr:col>
      <xdr:colOff>114300</xdr:colOff>
      <xdr:row>59</xdr:row>
      <xdr:rowOff>19050</xdr:rowOff>
    </xdr:to>
    <xdr:sp macro="" textlink="">
      <xdr:nvSpPr>
        <xdr:cNvPr id="806" name="楕円 805">
          <a:extLst>
            <a:ext uri="{FF2B5EF4-FFF2-40B4-BE49-F238E27FC236}">
              <a16:creationId xmlns:a16="http://schemas.microsoft.com/office/drawing/2014/main" id="{00000000-0008-0000-0600-000026030000}"/>
            </a:ext>
          </a:extLst>
        </xdr:cNvPr>
        <xdr:cNvSpPr/>
      </xdr:nvSpPr>
      <xdr:spPr>
        <a:xfrm>
          <a:off x="22110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3827</xdr:rowOff>
    </xdr:from>
    <xdr:ext cx="249299" cy="259045"/>
    <xdr:sp macro="" textlink="">
      <xdr:nvSpPr>
        <xdr:cNvPr id="807" name="貸付金該当値テキスト">
          <a:extLst>
            <a:ext uri="{FF2B5EF4-FFF2-40B4-BE49-F238E27FC236}">
              <a16:creationId xmlns:a16="http://schemas.microsoft.com/office/drawing/2014/main" id="{00000000-0008-0000-0600-000027030000}"/>
            </a:ext>
          </a:extLst>
        </xdr:cNvPr>
        <xdr:cNvSpPr txBox="1"/>
      </xdr:nvSpPr>
      <xdr:spPr>
        <a:xfrm>
          <a:off x="22212300" y="994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88900</xdr:rowOff>
    </xdr:from>
    <xdr:to>
      <xdr:col>112</xdr:col>
      <xdr:colOff>38100</xdr:colOff>
      <xdr:row>59</xdr:row>
      <xdr:rowOff>19050</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2127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10177</xdr:rowOff>
    </xdr:from>
    <xdr:ext cx="249299"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19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88900</xdr:rowOff>
    </xdr:from>
    <xdr:to>
      <xdr:col>107</xdr:col>
      <xdr:colOff>101600</xdr:colOff>
      <xdr:row>59</xdr:row>
      <xdr:rowOff>19050</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038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10177</xdr:rowOff>
    </xdr:from>
    <xdr:ext cx="249299"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30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88900</xdr:rowOff>
    </xdr:from>
    <xdr:to>
      <xdr:col>102</xdr:col>
      <xdr:colOff>165100</xdr:colOff>
      <xdr:row>59</xdr:row>
      <xdr:rowOff>19050</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19494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10177</xdr:rowOff>
    </xdr:from>
    <xdr:ext cx="249299"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420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88900</xdr:rowOff>
    </xdr:from>
    <xdr:to>
      <xdr:col>98</xdr:col>
      <xdr:colOff>38100</xdr:colOff>
      <xdr:row>59</xdr:row>
      <xdr:rowOff>19050</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18605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10177</xdr:rowOff>
    </xdr:from>
    <xdr:ext cx="249299"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531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1" name="繰出金グラフ枠">
          <a:extLst>
            <a:ext uri="{FF2B5EF4-FFF2-40B4-BE49-F238E27FC236}">
              <a16:creationId xmlns:a16="http://schemas.microsoft.com/office/drawing/2014/main" id="{00000000-0008-0000-0600-000049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49142</xdr:rowOff>
    </xdr:from>
    <xdr:to>
      <xdr:col>116</xdr:col>
      <xdr:colOff>62864</xdr:colOff>
      <xdr:row>78</xdr:row>
      <xdr:rowOff>101099</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flipV="1">
          <a:off x="22159595" y="12222092"/>
          <a:ext cx="1269" cy="12521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104926</xdr:rowOff>
    </xdr:from>
    <xdr:ext cx="534377" cy="259045"/>
    <xdr:sp macro="" textlink="">
      <xdr:nvSpPr>
        <xdr:cNvPr id="843" name="繰出金最小値テキスト">
          <a:extLst>
            <a:ext uri="{FF2B5EF4-FFF2-40B4-BE49-F238E27FC236}">
              <a16:creationId xmlns:a16="http://schemas.microsoft.com/office/drawing/2014/main" id="{00000000-0008-0000-0600-00004B030000}"/>
            </a:ext>
          </a:extLst>
        </xdr:cNvPr>
        <xdr:cNvSpPr txBox="1"/>
      </xdr:nvSpPr>
      <xdr:spPr>
        <a:xfrm>
          <a:off x="22212300" y="13478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101099</xdr:rowOff>
    </xdr:from>
    <xdr:to>
      <xdr:col>116</xdr:col>
      <xdr:colOff>152400</xdr:colOff>
      <xdr:row>78</xdr:row>
      <xdr:rowOff>101099</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22072600" y="13474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167269</xdr:rowOff>
    </xdr:from>
    <xdr:ext cx="534377" cy="259045"/>
    <xdr:sp macro="" textlink="">
      <xdr:nvSpPr>
        <xdr:cNvPr id="845" name="繰出金最大値テキスト">
          <a:extLst>
            <a:ext uri="{FF2B5EF4-FFF2-40B4-BE49-F238E27FC236}">
              <a16:creationId xmlns:a16="http://schemas.microsoft.com/office/drawing/2014/main" id="{00000000-0008-0000-0600-00004D030000}"/>
            </a:ext>
          </a:extLst>
        </xdr:cNvPr>
        <xdr:cNvSpPr txBox="1"/>
      </xdr:nvSpPr>
      <xdr:spPr>
        <a:xfrm>
          <a:off x="22212300" y="11997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49142</xdr:rowOff>
    </xdr:from>
    <xdr:to>
      <xdr:col>116</xdr:col>
      <xdr:colOff>152400</xdr:colOff>
      <xdr:row>71</xdr:row>
      <xdr:rowOff>49142</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22072600" y="12222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35557</xdr:rowOff>
    </xdr:from>
    <xdr:to>
      <xdr:col>116</xdr:col>
      <xdr:colOff>63500</xdr:colOff>
      <xdr:row>74</xdr:row>
      <xdr:rowOff>40325</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21323300" y="12722857"/>
          <a:ext cx="838200" cy="4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117260</xdr:rowOff>
    </xdr:from>
    <xdr:ext cx="534377" cy="259045"/>
    <xdr:sp macro="" textlink="">
      <xdr:nvSpPr>
        <xdr:cNvPr id="848" name="繰出金平均値テキスト">
          <a:extLst>
            <a:ext uri="{FF2B5EF4-FFF2-40B4-BE49-F238E27FC236}">
              <a16:creationId xmlns:a16="http://schemas.microsoft.com/office/drawing/2014/main" id="{00000000-0008-0000-0600-000050030000}"/>
            </a:ext>
          </a:extLst>
        </xdr:cNvPr>
        <xdr:cNvSpPr txBox="1"/>
      </xdr:nvSpPr>
      <xdr:spPr>
        <a:xfrm>
          <a:off x="22212300" y="129760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138833</xdr:rowOff>
    </xdr:from>
    <xdr:to>
      <xdr:col>116</xdr:col>
      <xdr:colOff>114300</xdr:colOff>
      <xdr:row>76</xdr:row>
      <xdr:rowOff>68982</xdr:rowOff>
    </xdr:to>
    <xdr:sp macro="" textlink="">
      <xdr:nvSpPr>
        <xdr:cNvPr id="849" name="フローチャート: 判断 848">
          <a:extLst>
            <a:ext uri="{FF2B5EF4-FFF2-40B4-BE49-F238E27FC236}">
              <a16:creationId xmlns:a16="http://schemas.microsoft.com/office/drawing/2014/main" id="{00000000-0008-0000-0600-000051030000}"/>
            </a:ext>
          </a:extLst>
        </xdr:cNvPr>
        <xdr:cNvSpPr/>
      </xdr:nvSpPr>
      <xdr:spPr>
        <a:xfrm>
          <a:off x="22110700" y="1299758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40325</xdr:rowOff>
    </xdr:from>
    <xdr:to>
      <xdr:col>111</xdr:col>
      <xdr:colOff>177800</xdr:colOff>
      <xdr:row>74</xdr:row>
      <xdr:rowOff>120628</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0434300" y="12727625"/>
          <a:ext cx="889000" cy="80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103629</xdr:rowOff>
    </xdr:from>
    <xdr:to>
      <xdr:col>112</xdr:col>
      <xdr:colOff>38100</xdr:colOff>
      <xdr:row>76</xdr:row>
      <xdr:rowOff>33778</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1272500" y="1296237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24905</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21056111" y="13055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120628</xdr:rowOff>
    </xdr:from>
    <xdr:to>
      <xdr:col>107</xdr:col>
      <xdr:colOff>50800</xdr:colOff>
      <xdr:row>74</xdr:row>
      <xdr:rowOff>130294</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19545300" y="12807928"/>
          <a:ext cx="889000" cy="9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154769</xdr:rowOff>
    </xdr:from>
    <xdr:to>
      <xdr:col>107</xdr:col>
      <xdr:colOff>101600</xdr:colOff>
      <xdr:row>76</xdr:row>
      <xdr:rowOff>84919</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20383500" y="13013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76046</xdr:rowOff>
    </xdr:from>
    <xdr:ext cx="534377"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0167111" y="13106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130294</xdr:rowOff>
    </xdr:from>
    <xdr:to>
      <xdr:col>102</xdr:col>
      <xdr:colOff>114300</xdr:colOff>
      <xdr:row>74</xdr:row>
      <xdr:rowOff>137153</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flipV="1">
          <a:off x="18656300" y="12817594"/>
          <a:ext cx="889000" cy="6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13463</xdr:rowOff>
    </xdr:from>
    <xdr:to>
      <xdr:col>102</xdr:col>
      <xdr:colOff>165100</xdr:colOff>
      <xdr:row>76</xdr:row>
      <xdr:rowOff>115063</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19494500" y="13043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106190</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19278111" y="13136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168584</xdr:rowOff>
    </xdr:from>
    <xdr:to>
      <xdr:col>98</xdr:col>
      <xdr:colOff>38100</xdr:colOff>
      <xdr:row>76</xdr:row>
      <xdr:rowOff>98734</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18605500" y="13027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89861</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8389111" y="13120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156207</xdr:rowOff>
    </xdr:from>
    <xdr:to>
      <xdr:col>116</xdr:col>
      <xdr:colOff>114300</xdr:colOff>
      <xdr:row>74</xdr:row>
      <xdr:rowOff>86357</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22110700" y="12672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7634</xdr:rowOff>
    </xdr:from>
    <xdr:ext cx="534377" cy="259045"/>
    <xdr:sp macro="" textlink="">
      <xdr:nvSpPr>
        <xdr:cNvPr id="867" name="繰出金該当値テキスト">
          <a:extLst>
            <a:ext uri="{FF2B5EF4-FFF2-40B4-BE49-F238E27FC236}">
              <a16:creationId xmlns:a16="http://schemas.microsoft.com/office/drawing/2014/main" id="{00000000-0008-0000-0600-000063030000}"/>
            </a:ext>
          </a:extLst>
        </xdr:cNvPr>
        <xdr:cNvSpPr txBox="1"/>
      </xdr:nvSpPr>
      <xdr:spPr>
        <a:xfrm>
          <a:off x="22212300" y="12523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160975</xdr:rowOff>
    </xdr:from>
    <xdr:to>
      <xdr:col>112</xdr:col>
      <xdr:colOff>38100</xdr:colOff>
      <xdr:row>74</xdr:row>
      <xdr:rowOff>91125</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21272500" y="12676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107652</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056111" y="12452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69828</xdr:rowOff>
    </xdr:from>
    <xdr:to>
      <xdr:col>107</xdr:col>
      <xdr:colOff>101600</xdr:colOff>
      <xdr:row>74</xdr:row>
      <xdr:rowOff>171428</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20383500" y="12757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16505</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167111" y="12532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79494</xdr:rowOff>
    </xdr:from>
    <xdr:to>
      <xdr:col>102</xdr:col>
      <xdr:colOff>165100</xdr:colOff>
      <xdr:row>75</xdr:row>
      <xdr:rowOff>9644</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19494500" y="12766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26171</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9278111" y="12542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86353</xdr:rowOff>
    </xdr:from>
    <xdr:to>
      <xdr:col>98</xdr:col>
      <xdr:colOff>38100</xdr:colOff>
      <xdr:row>75</xdr:row>
      <xdr:rowOff>16503</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18605500" y="12773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33030</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389111" y="12548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0" name="前年度繰上充用金グラフ枠">
          <a:extLst>
            <a:ext uri="{FF2B5EF4-FFF2-40B4-BE49-F238E27FC236}">
              <a16:creationId xmlns:a16="http://schemas.microsoft.com/office/drawing/2014/main" id="{00000000-0008-0000-0600-00007A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2" name="前年度繰上充用金最小値テキスト">
          <a:extLst>
            <a:ext uri="{FF2B5EF4-FFF2-40B4-BE49-F238E27FC236}">
              <a16:creationId xmlns:a16="http://schemas.microsoft.com/office/drawing/2014/main" id="{00000000-0008-0000-0600-00007C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4" name="前年度繰上充用金最大値テキスト">
          <a:extLst>
            <a:ext uri="{FF2B5EF4-FFF2-40B4-BE49-F238E27FC236}">
              <a16:creationId xmlns:a16="http://schemas.microsoft.com/office/drawing/2014/main" id="{00000000-0008-0000-0600-00007E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7" name="前年度繰上充用金平均値テキスト">
          <a:extLst>
            <a:ext uri="{FF2B5EF4-FFF2-40B4-BE49-F238E27FC236}">
              <a16:creationId xmlns:a16="http://schemas.microsoft.com/office/drawing/2014/main" id="{00000000-0008-0000-0600-000081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8" name="フローチャート: 判断 897">
          <a:extLst>
            <a:ext uri="{FF2B5EF4-FFF2-40B4-BE49-F238E27FC236}">
              <a16:creationId xmlns:a16="http://schemas.microsoft.com/office/drawing/2014/main" id="{00000000-0008-0000-0600-000082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6" name="前年度繰上充用金該当値テキスト">
          <a:extLst>
            <a:ext uri="{FF2B5EF4-FFF2-40B4-BE49-F238E27FC236}">
              <a16:creationId xmlns:a16="http://schemas.microsoft.com/office/drawing/2014/main" id="{00000000-0008-0000-0600-000094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1" name="楕円 920">
          <a:extLst>
            <a:ext uri="{FF2B5EF4-FFF2-40B4-BE49-F238E27FC236}">
              <a16:creationId xmlns:a16="http://schemas.microsoft.com/office/drawing/2014/main" id="{00000000-0008-0000-0600-000099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5" name="正方形/長方形 924">
          <a:extLst>
            <a:ext uri="{FF2B5EF4-FFF2-40B4-BE49-F238E27FC236}">
              <a16:creationId xmlns:a16="http://schemas.microsoft.com/office/drawing/2014/main" id="{00000000-0008-0000-0600-00009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6" name="正方形/長方形 925">
          <a:extLst>
            <a:ext uri="{FF2B5EF4-FFF2-40B4-BE49-F238E27FC236}">
              <a16:creationId xmlns:a16="http://schemas.microsoft.com/office/drawing/2014/main" id="{00000000-0008-0000-0600-00009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BIZ UD明朝 Medium" panose="02020500000000000000" pitchFamily="17" charset="-128"/>
              <a:ea typeface="BIZ UD明朝 Medium" panose="02020500000000000000" pitchFamily="17" charset="-128"/>
              <a:cs typeface="+mn-cs"/>
            </a:rPr>
            <a:t>歳出決算総額は、住民一人あたり４</a:t>
          </a:r>
          <a:r>
            <a:rPr kumimoji="1" lang="ja-JP" altLang="en-US" sz="1100" b="0" i="0" baseline="0">
              <a:solidFill>
                <a:schemeClr val="dk1"/>
              </a:solidFill>
              <a:effectLst/>
              <a:latin typeface="BIZ UD明朝 Medium" panose="02020500000000000000" pitchFamily="17" charset="-128"/>
              <a:ea typeface="BIZ UD明朝 Medium" panose="02020500000000000000" pitchFamily="17" charset="-128"/>
              <a:cs typeface="+mn-cs"/>
            </a:rPr>
            <a:t>５７</a:t>
          </a:r>
          <a:r>
            <a:rPr kumimoji="1" lang="ja-JP" altLang="ja-JP" sz="1100" b="0" i="0" baseline="0">
              <a:solidFill>
                <a:schemeClr val="dk1"/>
              </a:solidFill>
              <a:effectLst/>
              <a:latin typeface="BIZ UD明朝 Medium" panose="02020500000000000000" pitchFamily="17" charset="-128"/>
              <a:ea typeface="BIZ UD明朝 Medium" panose="02020500000000000000" pitchFamily="17" charset="-128"/>
              <a:cs typeface="+mn-cs"/>
            </a:rPr>
            <a:t>，</a:t>
          </a:r>
          <a:r>
            <a:rPr kumimoji="1" lang="ja-JP" altLang="en-US" sz="1100" b="0" i="0" baseline="0">
              <a:solidFill>
                <a:schemeClr val="dk1"/>
              </a:solidFill>
              <a:effectLst/>
              <a:latin typeface="BIZ UD明朝 Medium" panose="02020500000000000000" pitchFamily="17" charset="-128"/>
              <a:ea typeface="BIZ UD明朝 Medium" panose="02020500000000000000" pitchFamily="17" charset="-128"/>
              <a:cs typeface="+mn-cs"/>
            </a:rPr>
            <a:t>０８５</a:t>
          </a:r>
          <a:r>
            <a:rPr kumimoji="1" lang="ja-JP" altLang="ja-JP" sz="1100" b="0" i="0" baseline="0">
              <a:solidFill>
                <a:schemeClr val="dk1"/>
              </a:solidFill>
              <a:effectLst/>
              <a:latin typeface="BIZ UD明朝 Medium" panose="02020500000000000000" pitchFamily="17" charset="-128"/>
              <a:ea typeface="BIZ UD明朝 Medium" panose="02020500000000000000" pitchFamily="17" charset="-128"/>
              <a:cs typeface="+mn-cs"/>
            </a:rPr>
            <a:t>円となっている。主な構成項目の扶助費は、住民一人あたり１</a:t>
          </a:r>
          <a:r>
            <a:rPr kumimoji="1" lang="ja-JP" altLang="en-US" sz="1100" b="0" i="0" baseline="0">
              <a:solidFill>
                <a:schemeClr val="dk1"/>
              </a:solidFill>
              <a:effectLst/>
              <a:latin typeface="BIZ UD明朝 Medium" panose="02020500000000000000" pitchFamily="17" charset="-128"/>
              <a:ea typeface="BIZ UD明朝 Medium" panose="02020500000000000000" pitchFamily="17" charset="-128"/>
              <a:cs typeface="+mn-cs"/>
            </a:rPr>
            <a:t>２３</a:t>
          </a:r>
          <a:r>
            <a:rPr kumimoji="1" lang="ja-JP" altLang="ja-JP" sz="1100" b="0" i="0" baseline="0">
              <a:solidFill>
                <a:schemeClr val="dk1"/>
              </a:solidFill>
              <a:effectLst/>
              <a:latin typeface="BIZ UD明朝 Medium" panose="02020500000000000000" pitchFamily="17" charset="-128"/>
              <a:ea typeface="BIZ UD明朝 Medium" panose="02020500000000000000" pitchFamily="17" charset="-128"/>
              <a:cs typeface="+mn-cs"/>
            </a:rPr>
            <a:t>，</a:t>
          </a:r>
          <a:r>
            <a:rPr kumimoji="1" lang="ja-JP" altLang="en-US" sz="1100" b="0" i="0" baseline="0">
              <a:solidFill>
                <a:schemeClr val="dk1"/>
              </a:solidFill>
              <a:effectLst/>
              <a:latin typeface="BIZ UD明朝 Medium" panose="02020500000000000000" pitchFamily="17" charset="-128"/>
              <a:ea typeface="BIZ UD明朝 Medium" panose="02020500000000000000" pitchFamily="17" charset="-128"/>
              <a:cs typeface="+mn-cs"/>
            </a:rPr>
            <a:t>８０１</a:t>
          </a:r>
          <a:r>
            <a:rPr kumimoji="1" lang="ja-JP" altLang="ja-JP" sz="1100" b="0" i="0" baseline="0">
              <a:solidFill>
                <a:schemeClr val="dk1"/>
              </a:solidFill>
              <a:effectLst/>
              <a:latin typeface="BIZ UD明朝 Medium" panose="02020500000000000000" pitchFamily="17" charset="-128"/>
              <a:ea typeface="BIZ UD明朝 Medium" panose="02020500000000000000" pitchFamily="17" charset="-128"/>
              <a:cs typeface="+mn-cs"/>
            </a:rPr>
            <a:t>円となっており、全国及び徳島県平均値を下回っているものの、類似団体平均との比較では高い水準にある。</a:t>
          </a:r>
          <a:endParaRPr lang="ja-JP" altLang="ja-JP" sz="1400">
            <a:effectLst/>
            <a:latin typeface="BIZ UD明朝 Medium" panose="02020500000000000000" pitchFamily="17" charset="-128"/>
            <a:ea typeface="BIZ UD明朝 Medium" panose="02020500000000000000" pitchFamily="17" charset="-128"/>
          </a:endParaRPr>
        </a:p>
        <a:p>
          <a:pPr eaLnBrk="1" fontAlgn="auto" latinLnBrk="0" hangingPunct="1"/>
          <a:r>
            <a:rPr kumimoji="1" lang="ja-JP" altLang="ja-JP" sz="1100" b="0" i="0" baseline="0">
              <a:solidFill>
                <a:schemeClr val="dk1"/>
              </a:solidFill>
              <a:effectLst/>
              <a:latin typeface="BIZ UD明朝 Medium" panose="02020500000000000000" pitchFamily="17" charset="-128"/>
              <a:ea typeface="BIZ UD明朝 Medium" panose="02020500000000000000" pitchFamily="17" charset="-128"/>
              <a:cs typeface="+mn-cs"/>
            </a:rPr>
            <a:t>この要因として、社会福祉関係経費や子育て支援関係経費が膨らんでいることが挙げられる。前年比と比較すると</a:t>
          </a:r>
          <a:r>
            <a:rPr kumimoji="1" lang="ja-JP" altLang="en-US" sz="1100" b="0" i="0" baseline="0">
              <a:solidFill>
                <a:schemeClr val="dk1"/>
              </a:solidFill>
              <a:effectLst/>
              <a:latin typeface="BIZ UD明朝 Medium" panose="02020500000000000000" pitchFamily="17" charset="-128"/>
              <a:ea typeface="BIZ UD明朝 Medium" panose="02020500000000000000" pitchFamily="17" charset="-128"/>
              <a:cs typeface="+mn-cs"/>
            </a:rPr>
            <a:t>１５</a:t>
          </a:r>
          <a:r>
            <a:rPr kumimoji="1" lang="ja-JP" altLang="ja-JP" sz="1100" b="0" i="0" baseline="0">
              <a:solidFill>
                <a:schemeClr val="dk1"/>
              </a:solidFill>
              <a:effectLst/>
              <a:latin typeface="BIZ UD明朝 Medium" panose="02020500000000000000" pitchFamily="17" charset="-128"/>
              <a:ea typeface="BIZ UD明朝 Medium" panose="02020500000000000000" pitchFamily="17" charset="-128"/>
              <a:cs typeface="+mn-cs"/>
            </a:rPr>
            <a:t>，</a:t>
          </a:r>
          <a:r>
            <a:rPr kumimoji="1" lang="ja-JP" altLang="en-US" sz="1100" b="0" i="0" baseline="0">
              <a:solidFill>
                <a:schemeClr val="dk1"/>
              </a:solidFill>
              <a:effectLst/>
              <a:latin typeface="BIZ UD明朝 Medium" panose="02020500000000000000" pitchFamily="17" charset="-128"/>
              <a:ea typeface="BIZ UD明朝 Medium" panose="02020500000000000000" pitchFamily="17" charset="-128"/>
              <a:cs typeface="+mn-cs"/>
            </a:rPr>
            <a:t>８７５</a:t>
          </a:r>
          <a:r>
            <a:rPr kumimoji="1" lang="ja-JP" altLang="ja-JP" sz="1100" b="0" i="0" baseline="0">
              <a:solidFill>
                <a:schemeClr val="dk1"/>
              </a:solidFill>
              <a:effectLst/>
              <a:latin typeface="BIZ UD明朝 Medium" panose="02020500000000000000" pitchFamily="17" charset="-128"/>
              <a:ea typeface="BIZ UD明朝 Medium" panose="02020500000000000000" pitchFamily="17" charset="-128"/>
              <a:cs typeface="+mn-cs"/>
            </a:rPr>
            <a:t>円増加しているが、この要因は</a:t>
          </a:r>
          <a:r>
            <a:rPr kumimoji="1" lang="ja-JP" altLang="en-US" sz="1100" b="0" i="0" baseline="0">
              <a:solidFill>
                <a:schemeClr val="dk1"/>
              </a:solidFill>
              <a:effectLst/>
              <a:latin typeface="BIZ UD明朝 Medium" panose="02020500000000000000" pitchFamily="17" charset="-128"/>
              <a:ea typeface="BIZ UD明朝 Medium" panose="02020500000000000000" pitchFamily="17" charset="-128"/>
              <a:cs typeface="+mn-cs"/>
            </a:rPr>
            <a:t>低所得者支援及び定額減税補足給付金支給事業</a:t>
          </a:r>
          <a:r>
            <a:rPr kumimoji="1" lang="ja-JP" altLang="ja-JP" sz="1100" b="0" i="0" baseline="0">
              <a:solidFill>
                <a:schemeClr val="dk1"/>
              </a:solidFill>
              <a:effectLst/>
              <a:latin typeface="BIZ UD明朝 Medium" panose="02020500000000000000" pitchFamily="17" charset="-128"/>
              <a:ea typeface="BIZ UD明朝 Medium" panose="02020500000000000000" pitchFamily="17" charset="-128"/>
              <a:cs typeface="+mn-cs"/>
            </a:rPr>
            <a:t>等の増によるものである。</a:t>
          </a:r>
          <a:endParaRPr lang="ja-JP" altLang="ja-JP" sz="1400">
            <a:effectLst/>
            <a:latin typeface="BIZ UD明朝 Medium" panose="02020500000000000000" pitchFamily="17" charset="-128"/>
            <a:ea typeface="BIZ UD明朝 Medium" panose="02020500000000000000" pitchFamily="17" charset="-128"/>
          </a:endParaRPr>
        </a:p>
        <a:p>
          <a:pPr eaLnBrk="1" fontAlgn="auto" latinLnBrk="0" hangingPunct="1"/>
          <a:r>
            <a:rPr kumimoji="1" lang="ja-JP" altLang="ja-JP" sz="1100" b="0" i="0" baseline="0">
              <a:solidFill>
                <a:schemeClr val="dk1"/>
              </a:solidFill>
              <a:effectLst/>
              <a:latin typeface="BIZ UD明朝 Medium" panose="02020500000000000000" pitchFamily="17" charset="-128"/>
              <a:ea typeface="BIZ UD明朝 Medium" panose="02020500000000000000" pitchFamily="17" charset="-128"/>
              <a:cs typeface="+mn-cs"/>
            </a:rPr>
            <a:t>普通建設事業費は、住民一人あたり</a:t>
          </a:r>
          <a:r>
            <a:rPr kumimoji="1" lang="ja-JP" altLang="en-US" sz="1100" b="0" i="0" baseline="0">
              <a:solidFill>
                <a:schemeClr val="dk1"/>
              </a:solidFill>
              <a:effectLst/>
              <a:latin typeface="BIZ UD明朝 Medium" panose="02020500000000000000" pitchFamily="17" charset="-128"/>
              <a:ea typeface="BIZ UD明朝 Medium" panose="02020500000000000000" pitchFamily="17" charset="-128"/>
              <a:cs typeface="+mn-cs"/>
            </a:rPr>
            <a:t>５</a:t>
          </a:r>
          <a:r>
            <a:rPr kumimoji="1" lang="ja-JP" altLang="ja-JP" sz="1100" b="0" i="0" baseline="0">
              <a:solidFill>
                <a:schemeClr val="dk1"/>
              </a:solidFill>
              <a:effectLst/>
              <a:latin typeface="BIZ UD明朝 Medium" panose="02020500000000000000" pitchFamily="17" charset="-128"/>
              <a:ea typeface="BIZ UD明朝 Medium" panose="02020500000000000000" pitchFamily="17" charset="-128"/>
              <a:cs typeface="+mn-cs"/>
            </a:rPr>
            <a:t>６，</a:t>
          </a:r>
          <a:r>
            <a:rPr kumimoji="1" lang="ja-JP" altLang="en-US" sz="1100" b="0" i="0" baseline="0">
              <a:solidFill>
                <a:schemeClr val="dk1"/>
              </a:solidFill>
              <a:effectLst/>
              <a:latin typeface="BIZ UD明朝 Medium" panose="02020500000000000000" pitchFamily="17" charset="-128"/>
              <a:ea typeface="BIZ UD明朝 Medium" panose="02020500000000000000" pitchFamily="17" charset="-128"/>
              <a:cs typeface="+mn-cs"/>
            </a:rPr>
            <a:t>７０１</a:t>
          </a:r>
          <a:r>
            <a:rPr kumimoji="1" lang="ja-JP" altLang="ja-JP" sz="1100" b="0" i="0" baseline="0">
              <a:solidFill>
                <a:schemeClr val="dk1"/>
              </a:solidFill>
              <a:effectLst/>
              <a:latin typeface="BIZ UD明朝 Medium" panose="02020500000000000000" pitchFamily="17" charset="-128"/>
              <a:ea typeface="BIZ UD明朝 Medium" panose="02020500000000000000" pitchFamily="17" charset="-128"/>
              <a:cs typeface="+mn-cs"/>
            </a:rPr>
            <a:t>円となっており、前年度と比較すると</a:t>
          </a:r>
          <a:r>
            <a:rPr kumimoji="1" lang="ja-JP" altLang="en-US" sz="1100" b="0" i="0" baseline="0">
              <a:solidFill>
                <a:schemeClr val="dk1"/>
              </a:solidFill>
              <a:effectLst/>
              <a:latin typeface="BIZ UD明朝 Medium" panose="02020500000000000000" pitchFamily="17" charset="-128"/>
              <a:ea typeface="BIZ UD明朝 Medium" panose="02020500000000000000" pitchFamily="17" charset="-128"/>
              <a:cs typeface="+mn-cs"/>
            </a:rPr>
            <a:t>１０</a:t>
          </a:r>
          <a:r>
            <a:rPr kumimoji="1" lang="ja-JP" altLang="ja-JP" sz="1100" b="0" i="0" baseline="0">
              <a:solidFill>
                <a:schemeClr val="dk1"/>
              </a:solidFill>
              <a:effectLst/>
              <a:latin typeface="BIZ UD明朝 Medium" panose="02020500000000000000" pitchFamily="17" charset="-128"/>
              <a:ea typeface="BIZ UD明朝 Medium" panose="02020500000000000000" pitchFamily="17" charset="-128"/>
              <a:cs typeface="+mn-cs"/>
            </a:rPr>
            <a:t>，</a:t>
          </a:r>
          <a:r>
            <a:rPr kumimoji="1" lang="ja-JP" altLang="en-US" sz="1100" b="0" i="0" baseline="0">
              <a:solidFill>
                <a:schemeClr val="dk1"/>
              </a:solidFill>
              <a:effectLst/>
              <a:latin typeface="BIZ UD明朝 Medium" panose="02020500000000000000" pitchFamily="17" charset="-128"/>
              <a:ea typeface="BIZ UD明朝 Medium" panose="02020500000000000000" pitchFamily="17" charset="-128"/>
              <a:cs typeface="+mn-cs"/>
            </a:rPr>
            <a:t>３３７</a:t>
          </a:r>
          <a:r>
            <a:rPr kumimoji="1" lang="ja-JP" altLang="ja-JP" sz="1100" b="0" i="0" baseline="0">
              <a:solidFill>
                <a:schemeClr val="dk1"/>
              </a:solidFill>
              <a:effectLst/>
              <a:latin typeface="BIZ UD明朝 Medium" panose="02020500000000000000" pitchFamily="17" charset="-128"/>
              <a:ea typeface="BIZ UD明朝 Medium" panose="02020500000000000000" pitchFamily="17" charset="-128"/>
              <a:cs typeface="+mn-cs"/>
            </a:rPr>
            <a:t>円増加している。この要因は、中央公民館改修事業等の増によるものである。</a:t>
          </a:r>
          <a:endParaRPr lang="ja-JP" altLang="ja-JP" sz="1400">
            <a:effectLst/>
            <a:latin typeface="BIZ UD明朝 Medium" panose="02020500000000000000" pitchFamily="17" charset="-128"/>
            <a:ea typeface="BIZ UD明朝 Medium" panose="02020500000000000000" pitchFamily="17" charset="-128"/>
          </a:endParaRPr>
        </a:p>
        <a:p>
          <a:pPr eaLnBrk="1" fontAlgn="auto" latinLnBrk="0" hangingPunct="1"/>
          <a:r>
            <a:rPr kumimoji="1" lang="ja-JP" altLang="ja-JP" sz="1100" b="0" i="0" baseline="0">
              <a:solidFill>
                <a:schemeClr val="dk1"/>
              </a:solidFill>
              <a:effectLst/>
              <a:latin typeface="BIZ UD明朝 Medium" panose="02020500000000000000" pitchFamily="17" charset="-128"/>
              <a:ea typeface="BIZ UD明朝 Medium" panose="02020500000000000000" pitchFamily="17" charset="-128"/>
              <a:cs typeface="+mn-cs"/>
            </a:rPr>
            <a:t>今後は、受益者負担の原理などを徹底し、財政を圧迫することのないよう上昇傾向の歯止めに努める。</a:t>
          </a:r>
          <a:endParaRPr lang="ja-JP" altLang="ja-JP" sz="1400">
            <a:effectLst/>
            <a:latin typeface="BIZ UD明朝 Medium" panose="02020500000000000000" pitchFamily="17" charset="-128"/>
            <a:ea typeface="BIZ UD明朝 Medium" panose="02020500000000000000" pitchFamily="17"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徳島県石井町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24,567
24,250
28.85
11,813,711
11,229,211
498,253
6,499,504
4,514,885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117602</xdr:rowOff>
    </xdr:from>
    <xdr:to>
      <xdr:col>24</xdr:col>
      <xdr:colOff>62865</xdr:colOff>
      <xdr:row>38</xdr:row>
      <xdr:rowOff>32258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261102"/>
          <a:ext cx="1270" cy="1286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36085</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51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32258</xdr:rowOff>
    </xdr:from>
    <xdr:to>
      <xdr:col>24</xdr:col>
      <xdr:colOff>152400</xdr:colOff>
      <xdr:row>38</xdr:row>
      <xdr:rowOff>32258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473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64279</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36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5,858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117602</xdr:rowOff>
    </xdr:from>
    <xdr:to>
      <xdr:col>24</xdr:col>
      <xdr:colOff>152400</xdr:colOff>
      <xdr:row>30</xdr:row>
      <xdr:rowOff>117602</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261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99695</xdr:rowOff>
    </xdr:from>
    <xdr:to>
      <xdr:col>24</xdr:col>
      <xdr:colOff>63500</xdr:colOff>
      <xdr:row>36</xdr:row>
      <xdr:rowOff>133985</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271895"/>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12336</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8416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160909</xdr:rowOff>
    </xdr:from>
    <xdr:to>
      <xdr:col>24</xdr:col>
      <xdr:colOff>114300</xdr:colOff>
      <xdr:row>35</xdr:row>
      <xdr:rowOff>91059</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5990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133985</xdr:rowOff>
    </xdr:from>
    <xdr:to>
      <xdr:col>19</xdr:col>
      <xdr:colOff>177800</xdr:colOff>
      <xdr:row>37</xdr:row>
      <xdr:rowOff>9398</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306185"/>
          <a:ext cx="889000" cy="46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167767</xdr:rowOff>
    </xdr:from>
    <xdr:to>
      <xdr:col>20</xdr:col>
      <xdr:colOff>38100</xdr:colOff>
      <xdr:row>35</xdr:row>
      <xdr:rowOff>97917</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5997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114444</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772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9398</xdr:rowOff>
    </xdr:from>
    <xdr:to>
      <xdr:col>15</xdr:col>
      <xdr:colOff>50800</xdr:colOff>
      <xdr:row>37</xdr:row>
      <xdr:rowOff>38735</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353048"/>
          <a:ext cx="889000" cy="29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29845</xdr:rowOff>
    </xdr:from>
    <xdr:to>
      <xdr:col>15</xdr:col>
      <xdr:colOff>101600</xdr:colOff>
      <xdr:row>35</xdr:row>
      <xdr:rowOff>131445</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03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147972</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805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160274</xdr:rowOff>
    </xdr:from>
    <xdr:to>
      <xdr:col>10</xdr:col>
      <xdr:colOff>114300</xdr:colOff>
      <xdr:row>37</xdr:row>
      <xdr:rowOff>38735</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332474"/>
          <a:ext cx="889000" cy="49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30607</xdr:rowOff>
    </xdr:from>
    <xdr:to>
      <xdr:col>10</xdr:col>
      <xdr:colOff>165100</xdr:colOff>
      <xdr:row>35</xdr:row>
      <xdr:rowOff>132207</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031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148734</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806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30988</xdr:rowOff>
    </xdr:from>
    <xdr:to>
      <xdr:col>6</xdr:col>
      <xdr:colOff>38100</xdr:colOff>
      <xdr:row>35</xdr:row>
      <xdr:rowOff>132588</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031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149115</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806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48895</xdr:rowOff>
    </xdr:from>
    <xdr:to>
      <xdr:col>24</xdr:col>
      <xdr:colOff>114300</xdr:colOff>
      <xdr:row>36</xdr:row>
      <xdr:rowOff>150495</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221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27322</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199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83185</xdr:rowOff>
    </xdr:from>
    <xdr:to>
      <xdr:col>20</xdr:col>
      <xdr:colOff>38100</xdr:colOff>
      <xdr:row>37</xdr:row>
      <xdr:rowOff>13335</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255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4462</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348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130048</xdr:rowOff>
    </xdr:from>
    <xdr:to>
      <xdr:col>15</xdr:col>
      <xdr:colOff>101600</xdr:colOff>
      <xdr:row>37</xdr:row>
      <xdr:rowOff>60198</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302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51325</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394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159385</xdr:rowOff>
    </xdr:from>
    <xdr:to>
      <xdr:col>10</xdr:col>
      <xdr:colOff>165100</xdr:colOff>
      <xdr:row>37</xdr:row>
      <xdr:rowOff>89535</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331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80662</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424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109474</xdr:rowOff>
    </xdr:from>
    <xdr:to>
      <xdr:col>6</xdr:col>
      <xdr:colOff>38100</xdr:colOff>
      <xdr:row>37</xdr:row>
      <xdr:rowOff>39624</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281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30751</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3744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134621</xdr:rowOff>
    </xdr:from>
    <xdr:to>
      <xdr:col>24</xdr:col>
      <xdr:colOff>62865</xdr:colOff>
      <xdr:row>58</xdr:row>
      <xdr:rowOff>80992</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707121"/>
          <a:ext cx="1270" cy="13179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84819</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28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80992</xdr:rowOff>
    </xdr:from>
    <xdr:to>
      <xdr:col>24</xdr:col>
      <xdr:colOff>152400</xdr:colOff>
      <xdr:row>58</xdr:row>
      <xdr:rowOff>80992</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25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81298</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82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381,333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134621</xdr:rowOff>
    </xdr:from>
    <xdr:to>
      <xdr:col>24</xdr:col>
      <xdr:colOff>152400</xdr:colOff>
      <xdr:row>50</xdr:row>
      <xdr:rowOff>134621</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707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27941</xdr:rowOff>
    </xdr:from>
    <xdr:to>
      <xdr:col>24</xdr:col>
      <xdr:colOff>63500</xdr:colOff>
      <xdr:row>58</xdr:row>
      <xdr:rowOff>47711</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972041"/>
          <a:ext cx="838200" cy="19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72710</xdr:rowOff>
    </xdr:from>
    <xdr:ext cx="534377"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739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49833</xdr:rowOff>
    </xdr:from>
    <xdr:to>
      <xdr:col>24</xdr:col>
      <xdr:colOff>114300</xdr:colOff>
      <xdr:row>57</xdr:row>
      <xdr:rowOff>151433</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22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44949</xdr:rowOff>
    </xdr:from>
    <xdr:to>
      <xdr:col>19</xdr:col>
      <xdr:colOff>177800</xdr:colOff>
      <xdr:row>58</xdr:row>
      <xdr:rowOff>47711</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989049"/>
          <a:ext cx="889000" cy="2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74917</xdr:rowOff>
    </xdr:from>
    <xdr:to>
      <xdr:col>20</xdr:col>
      <xdr:colOff>38100</xdr:colOff>
      <xdr:row>58</xdr:row>
      <xdr:rowOff>5067</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47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21594</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622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17997</xdr:rowOff>
    </xdr:from>
    <xdr:to>
      <xdr:col>15</xdr:col>
      <xdr:colOff>50800</xdr:colOff>
      <xdr:row>58</xdr:row>
      <xdr:rowOff>44949</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962097"/>
          <a:ext cx="889000" cy="26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68829</xdr:rowOff>
    </xdr:from>
    <xdr:to>
      <xdr:col>15</xdr:col>
      <xdr:colOff>101600</xdr:colOff>
      <xdr:row>57</xdr:row>
      <xdr:rowOff>170429</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41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15506</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616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10050</xdr:rowOff>
    </xdr:from>
    <xdr:to>
      <xdr:col>10</xdr:col>
      <xdr:colOff>114300</xdr:colOff>
      <xdr:row>58</xdr:row>
      <xdr:rowOff>17997</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611250"/>
          <a:ext cx="889000" cy="350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60892</xdr:rowOff>
    </xdr:from>
    <xdr:to>
      <xdr:col>10</xdr:col>
      <xdr:colOff>165100</xdr:colOff>
      <xdr:row>57</xdr:row>
      <xdr:rowOff>162492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33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7569</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608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67636</xdr:rowOff>
    </xdr:from>
    <xdr:to>
      <xdr:col>6</xdr:col>
      <xdr:colOff>38100</xdr:colOff>
      <xdr:row>55</xdr:row>
      <xdr:rowOff>169236</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497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14313</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272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148591</xdr:rowOff>
    </xdr:from>
    <xdr:to>
      <xdr:col>24</xdr:col>
      <xdr:colOff>114300</xdr:colOff>
      <xdr:row>58</xdr:row>
      <xdr:rowOff>78741</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921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63518</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836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168361</xdr:rowOff>
    </xdr:from>
    <xdr:to>
      <xdr:col>20</xdr:col>
      <xdr:colOff>38100</xdr:colOff>
      <xdr:row>58</xdr:row>
      <xdr:rowOff>98511</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941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89638</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10033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165599</xdr:rowOff>
    </xdr:from>
    <xdr:to>
      <xdr:col>15</xdr:col>
      <xdr:colOff>101600</xdr:colOff>
      <xdr:row>58</xdr:row>
      <xdr:rowOff>95749</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938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86876</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10030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138647</xdr:rowOff>
    </xdr:from>
    <xdr:to>
      <xdr:col>10</xdr:col>
      <xdr:colOff>165100</xdr:colOff>
      <xdr:row>58</xdr:row>
      <xdr:rowOff>68797</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911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59924</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10004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130700</xdr:rowOff>
    </xdr:from>
    <xdr:to>
      <xdr:col>6</xdr:col>
      <xdr:colOff>38100</xdr:colOff>
      <xdr:row>56</xdr:row>
      <xdr:rowOff>60850</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560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51977</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6531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229,061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141743</xdr:rowOff>
    </xdr:from>
    <xdr:to>
      <xdr:col>24</xdr:col>
      <xdr:colOff>62865</xdr:colOff>
      <xdr:row>77</xdr:row>
      <xdr:rowOff>133299</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43243"/>
          <a:ext cx="1270" cy="11917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137126</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338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133299</xdr:rowOff>
    </xdr:from>
    <xdr:to>
      <xdr:col>24</xdr:col>
      <xdr:colOff>152400</xdr:colOff>
      <xdr:row>77</xdr:row>
      <xdr:rowOff>133299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334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88420</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184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289,732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141743</xdr:rowOff>
    </xdr:from>
    <xdr:to>
      <xdr:col>24</xdr:col>
      <xdr:colOff>152400</xdr:colOff>
      <xdr:row>70</xdr:row>
      <xdr:rowOff>141743</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43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149896</xdr:rowOff>
    </xdr:from>
    <xdr:to>
      <xdr:col>24</xdr:col>
      <xdr:colOff>63500</xdr:colOff>
      <xdr:row>75</xdr:row>
      <xdr:rowOff>135417</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2837196"/>
          <a:ext cx="838200" cy="156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72356</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9311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93929</xdr:rowOff>
    </xdr:from>
    <xdr:to>
      <xdr:col>24</xdr:col>
      <xdr:colOff>114300</xdr:colOff>
      <xdr:row>76</xdr:row>
      <xdr:rowOff>24079</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952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135417</xdr:rowOff>
    </xdr:from>
    <xdr:to>
      <xdr:col>19</xdr:col>
      <xdr:colOff>177800</xdr:colOff>
      <xdr:row>76</xdr:row>
      <xdr:rowOff>43893</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2994167"/>
          <a:ext cx="889000" cy="79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32069</xdr:rowOff>
    </xdr:from>
    <xdr:to>
      <xdr:col>20</xdr:col>
      <xdr:colOff>38100</xdr:colOff>
      <xdr:row>76</xdr:row>
      <xdr:rowOff>133669</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062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124796</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31549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123103</xdr:rowOff>
    </xdr:from>
    <xdr:to>
      <xdr:col>15</xdr:col>
      <xdr:colOff>50800</xdr:colOff>
      <xdr:row>76</xdr:row>
      <xdr:rowOff>43893</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2981853"/>
          <a:ext cx="889000" cy="92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104887</xdr:rowOff>
    </xdr:from>
    <xdr:to>
      <xdr:col>15</xdr:col>
      <xdr:colOff>101600</xdr:colOff>
      <xdr:row>77</xdr:row>
      <xdr:rowOff>35037</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135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26164</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32278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123103</xdr:rowOff>
    </xdr:from>
    <xdr:to>
      <xdr:col>10</xdr:col>
      <xdr:colOff>114300</xdr:colOff>
      <xdr:row>76</xdr:row>
      <xdr:rowOff>154597</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2981853"/>
          <a:ext cx="889000" cy="202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26896</xdr:rowOff>
    </xdr:from>
    <xdr:to>
      <xdr:col>10</xdr:col>
      <xdr:colOff>165100</xdr:colOff>
      <xdr:row>76</xdr:row>
      <xdr:rowOff>128496</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0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119623</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3149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66193</xdr:rowOff>
    </xdr:from>
    <xdr:to>
      <xdr:col>6</xdr:col>
      <xdr:colOff>38100</xdr:colOff>
      <xdr:row>77</xdr:row>
      <xdr:rowOff>167793</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26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158920</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3605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99096</xdr:rowOff>
    </xdr:from>
    <xdr:to>
      <xdr:col>24</xdr:col>
      <xdr:colOff>114300</xdr:colOff>
      <xdr:row>75</xdr:row>
      <xdr:rowOff>29246</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2786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121973</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637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84617</xdr:rowOff>
    </xdr:from>
    <xdr:to>
      <xdr:col>20</xdr:col>
      <xdr:colOff>38100</xdr:colOff>
      <xdr:row>76</xdr:row>
      <xdr:rowOff>14768</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294336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31294</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27185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164543</xdr:rowOff>
    </xdr:from>
    <xdr:to>
      <xdr:col>15</xdr:col>
      <xdr:colOff>101600</xdr:colOff>
      <xdr:row>76</xdr:row>
      <xdr:rowOff>94693</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023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111220</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27985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72303</xdr:rowOff>
    </xdr:from>
    <xdr:to>
      <xdr:col>10</xdr:col>
      <xdr:colOff>165100</xdr:colOff>
      <xdr:row>76</xdr:row>
      <xdr:rowOff>2453</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2931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18980</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27062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103797</xdr:rowOff>
    </xdr:from>
    <xdr:to>
      <xdr:col>6</xdr:col>
      <xdr:colOff>38100</xdr:colOff>
      <xdr:row>77</xdr:row>
      <xdr:rowOff>33947</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133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50474</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2909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60040</xdr:rowOff>
    </xdr:from>
    <xdr:to>
      <xdr:col>24</xdr:col>
      <xdr:colOff>62865</xdr:colOff>
      <xdr:row>99</xdr:row>
      <xdr:rowOff>66762</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490540"/>
          <a:ext cx="1270" cy="1549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70589</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7044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66762</xdr:rowOff>
    </xdr:from>
    <xdr:to>
      <xdr:col>24</xdr:col>
      <xdr:colOff>152400</xdr:colOff>
      <xdr:row>99</xdr:row>
      <xdr:rowOff>66762</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7040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6717</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265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125,227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60040</xdr:rowOff>
    </xdr:from>
    <xdr:to>
      <xdr:col>24</xdr:col>
      <xdr:colOff>152400</xdr:colOff>
      <xdr:row>90</xdr:row>
      <xdr:rowOff>60040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490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78953</xdr:rowOff>
    </xdr:from>
    <xdr:to>
      <xdr:col>24</xdr:col>
      <xdr:colOff>63500</xdr:colOff>
      <xdr:row>97</xdr:row>
      <xdr:rowOff>153904</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3797300" y="16709603"/>
          <a:ext cx="838200" cy="74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96217</xdr:rowOff>
    </xdr:from>
    <xdr:ext cx="534377"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5554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73340</xdr:rowOff>
    </xdr:from>
    <xdr:to>
      <xdr:col>24</xdr:col>
      <xdr:colOff>114300</xdr:colOff>
      <xdr:row>98</xdr:row>
      <xdr:rowOff>3490</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70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78953</xdr:rowOff>
    </xdr:from>
    <xdr:to>
      <xdr:col>19</xdr:col>
      <xdr:colOff>177800</xdr:colOff>
      <xdr:row>97</xdr:row>
      <xdr:rowOff>80691</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2908300" y="16709603"/>
          <a:ext cx="889000" cy="1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100895</xdr:rowOff>
    </xdr:from>
    <xdr:to>
      <xdr:col>20</xdr:col>
      <xdr:colOff>38100</xdr:colOff>
      <xdr:row>98</xdr:row>
      <xdr:rowOff>31045</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731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22172</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530111" y="16824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80691</xdr:rowOff>
    </xdr:from>
    <xdr:to>
      <xdr:col>15</xdr:col>
      <xdr:colOff>50800</xdr:colOff>
      <xdr:row>97</xdr:row>
      <xdr:rowOff>111627</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019300" y="16711341"/>
          <a:ext cx="889000" cy="30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60584</xdr:rowOff>
    </xdr:from>
    <xdr:to>
      <xdr:col>15</xdr:col>
      <xdr:colOff>101600</xdr:colOff>
      <xdr:row>97</xdr:row>
      <xdr:rowOff>162184</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91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153311</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41111" y="16783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111627</xdr:rowOff>
    </xdr:from>
    <xdr:to>
      <xdr:col>10</xdr:col>
      <xdr:colOff>114300</xdr:colOff>
      <xdr:row>98</xdr:row>
      <xdr:rowOff>24867</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742277"/>
          <a:ext cx="889000" cy="84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71968</xdr:rowOff>
    </xdr:from>
    <xdr:to>
      <xdr:col>10</xdr:col>
      <xdr:colOff>165100</xdr:colOff>
      <xdr:row>98</xdr:row>
      <xdr:rowOff>2118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702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164695</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52111" y="16795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22180</xdr:rowOff>
    </xdr:from>
    <xdr:to>
      <xdr:col>6</xdr:col>
      <xdr:colOff>38100</xdr:colOff>
      <xdr:row>98</xdr:row>
      <xdr:rowOff>123780</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82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114907</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63111" y="16917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103104</xdr:rowOff>
    </xdr:from>
    <xdr:to>
      <xdr:col>24</xdr:col>
      <xdr:colOff>114300</xdr:colOff>
      <xdr:row>98</xdr:row>
      <xdr:rowOff>33254</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733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81531</xdr:rowOff>
    </xdr:from>
    <xdr:ext cx="534377"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712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28153</xdr:rowOff>
    </xdr:from>
    <xdr:to>
      <xdr:col>20</xdr:col>
      <xdr:colOff>38100</xdr:colOff>
      <xdr:row>97</xdr:row>
      <xdr:rowOff>129753</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658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146280</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530111" y="16434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29891</xdr:rowOff>
    </xdr:from>
    <xdr:to>
      <xdr:col>15</xdr:col>
      <xdr:colOff>101600</xdr:colOff>
      <xdr:row>97</xdr:row>
      <xdr:rowOff>131491</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660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148018</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41111" y="16435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60827</xdr:rowOff>
    </xdr:from>
    <xdr:to>
      <xdr:col>10</xdr:col>
      <xdr:colOff>165100</xdr:colOff>
      <xdr:row>97</xdr:row>
      <xdr:rowOff>162427</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691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7504</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52111" y="16466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145517</xdr:rowOff>
    </xdr:from>
    <xdr:to>
      <xdr:col>6</xdr:col>
      <xdr:colOff>38100</xdr:colOff>
      <xdr:row>98</xdr:row>
      <xdr:rowOff>75667</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776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92194</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3111" y="16551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労働費グラフ枠">
          <a:extLst>
            <a:ext uri="{FF2B5EF4-FFF2-40B4-BE49-F238E27FC236}">
              <a16:creationId xmlns:a16="http://schemas.microsoft.com/office/drawing/2014/main" id="{00000000-0008-0000-07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39116</xdr:rowOff>
    </xdr:from>
    <xdr:to>
      <xdr:col>54</xdr:col>
      <xdr:colOff>189865</xdr:colOff>
      <xdr:row>39</xdr:row>
      <xdr:rowOff>98878</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flipV="1">
          <a:off x="10475595" y="5182616"/>
          <a:ext cx="1270" cy="1602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7" name="労働費最小値テキスト">
          <a:extLst>
            <a:ext uri="{FF2B5EF4-FFF2-40B4-BE49-F238E27FC236}">
              <a16:creationId xmlns:a16="http://schemas.microsoft.com/office/drawing/2014/main" id="{00000000-0008-0000-0700-00001F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157243</xdr:rowOff>
    </xdr:from>
    <xdr:ext cx="469744" cy="259045"/>
    <xdr:sp macro="" textlink="">
      <xdr:nvSpPr>
        <xdr:cNvPr id="289" name="労働費最大値テキスト">
          <a:extLst>
            <a:ext uri="{FF2B5EF4-FFF2-40B4-BE49-F238E27FC236}">
              <a16:creationId xmlns:a16="http://schemas.microsoft.com/office/drawing/2014/main" id="{00000000-0008-0000-0700-000021010000}"/>
            </a:ext>
          </a:extLst>
        </xdr:cNvPr>
        <xdr:cNvSpPr txBox="1"/>
      </xdr:nvSpPr>
      <xdr:spPr>
        <a:xfrm>
          <a:off x="10528300" y="4957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4,908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39116</xdr:rowOff>
    </xdr:from>
    <xdr:to>
      <xdr:col>55</xdr:col>
      <xdr:colOff>88900</xdr:colOff>
      <xdr:row>30</xdr:row>
      <xdr:rowOff>39116</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5182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98878</xdr:rowOff>
    </xdr:from>
    <xdr:to>
      <xdr:col>55</xdr:col>
      <xdr:colOff>0</xdr:colOff>
      <xdr:row>39</xdr:row>
      <xdr:rowOff>98878</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9639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115696</xdr:rowOff>
    </xdr:from>
    <xdr:ext cx="378565" cy="259045"/>
    <xdr:sp macro="" textlink="">
      <xdr:nvSpPr>
        <xdr:cNvPr id="292" name="労働費平均値テキスト">
          <a:extLst>
            <a:ext uri="{FF2B5EF4-FFF2-40B4-BE49-F238E27FC236}">
              <a16:creationId xmlns:a16="http://schemas.microsoft.com/office/drawing/2014/main" id="{00000000-0008-0000-0700-000024010000}"/>
            </a:ext>
          </a:extLst>
        </xdr:cNvPr>
        <xdr:cNvSpPr txBox="1"/>
      </xdr:nvSpPr>
      <xdr:spPr>
        <a:xfrm>
          <a:off x="10528300" y="645934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92819</xdr:rowOff>
    </xdr:from>
    <xdr:to>
      <xdr:col>55</xdr:col>
      <xdr:colOff>50800</xdr:colOff>
      <xdr:row>39</xdr:row>
      <xdr:rowOff>22969</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10426700" y="6607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98878</xdr:rowOff>
    </xdr:from>
    <xdr:to>
      <xdr:col>50</xdr:col>
      <xdr:colOff>114300</xdr:colOff>
      <xdr:row>39</xdr:row>
      <xdr:rowOff>98878</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8750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64081</xdr:rowOff>
    </xdr:from>
    <xdr:to>
      <xdr:col>50</xdr:col>
      <xdr:colOff>165100</xdr:colOff>
      <xdr:row>38</xdr:row>
      <xdr:rowOff>165681</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9588500" y="6579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10758</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9450017" y="63544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98878</xdr:rowOff>
    </xdr:from>
    <xdr:to>
      <xdr:col>45</xdr:col>
      <xdr:colOff>177800</xdr:colOff>
      <xdr:row>39</xdr:row>
      <xdr:rowOff>98878</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7861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92166</xdr:rowOff>
    </xdr:from>
    <xdr:to>
      <xdr:col>46</xdr:col>
      <xdr:colOff>38100</xdr:colOff>
      <xdr:row>39</xdr:row>
      <xdr:rowOff>22316</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8699500" y="6607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38843</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8561017" y="63824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98878</xdr:rowOff>
    </xdr:from>
    <xdr:to>
      <xdr:col>41</xdr:col>
      <xdr:colOff>50800</xdr:colOff>
      <xdr:row>39</xdr:row>
      <xdr:rowOff>98878</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a:off x="697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91186</xdr:rowOff>
    </xdr:from>
    <xdr:to>
      <xdr:col>41</xdr:col>
      <xdr:colOff>101600</xdr:colOff>
      <xdr:row>39</xdr:row>
      <xdr:rowOff>21336</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7810500" y="6606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37863</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7672017" y="63815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88574</xdr:rowOff>
    </xdr:from>
    <xdr:to>
      <xdr:col>36</xdr:col>
      <xdr:colOff>165100</xdr:colOff>
      <xdr:row>39</xdr:row>
      <xdr:rowOff>18724</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6921500" y="6603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35250</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3017" y="63789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48078</xdr:rowOff>
    </xdr:from>
    <xdr:to>
      <xdr:col>55</xdr:col>
      <xdr:colOff>50800</xdr:colOff>
      <xdr:row>39</xdr:row>
      <xdr:rowOff>149678</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10426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134455</xdr:rowOff>
    </xdr:from>
    <xdr:ext cx="249299" cy="259045"/>
    <xdr:sp macro="" textlink="">
      <xdr:nvSpPr>
        <xdr:cNvPr id="311" name="労働費該当値テキスト">
          <a:extLst>
            <a:ext uri="{FF2B5EF4-FFF2-40B4-BE49-F238E27FC236}">
              <a16:creationId xmlns:a16="http://schemas.microsoft.com/office/drawing/2014/main" id="{00000000-0008-0000-0700-000037010000}"/>
            </a:ext>
          </a:extLst>
        </xdr:cNvPr>
        <xdr:cNvSpPr txBox="1"/>
      </xdr:nvSpPr>
      <xdr:spPr>
        <a:xfrm>
          <a:off x="10528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48078</xdr:rowOff>
    </xdr:from>
    <xdr:to>
      <xdr:col>50</xdr:col>
      <xdr:colOff>165100</xdr:colOff>
      <xdr:row>39</xdr:row>
      <xdr:rowOff>149678</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9588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140805</xdr:rowOff>
    </xdr:from>
    <xdr:ext cx="249299"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9514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48078</xdr:rowOff>
    </xdr:from>
    <xdr:to>
      <xdr:col>46</xdr:col>
      <xdr:colOff>38100</xdr:colOff>
      <xdr:row>39</xdr:row>
      <xdr:rowOff>149678</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8699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140805</xdr:rowOff>
    </xdr:from>
    <xdr:ext cx="249299"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8625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48078</xdr:rowOff>
    </xdr:from>
    <xdr:to>
      <xdr:col>41</xdr:col>
      <xdr:colOff>101600</xdr:colOff>
      <xdr:row>39</xdr:row>
      <xdr:rowOff>149678</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781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140805</xdr:rowOff>
    </xdr:from>
    <xdr:ext cx="249299"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773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48078</xdr:rowOff>
    </xdr:from>
    <xdr:to>
      <xdr:col>36</xdr:col>
      <xdr:colOff>165100</xdr:colOff>
      <xdr:row>39</xdr:row>
      <xdr:rowOff>149678</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692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140805</xdr:rowOff>
    </xdr:from>
    <xdr:ext cx="249299"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684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農林水産業費グラフ枠">
          <a:extLst>
            <a:ext uri="{FF2B5EF4-FFF2-40B4-BE49-F238E27FC236}">
              <a16:creationId xmlns:a16="http://schemas.microsoft.com/office/drawing/2014/main" id="{00000000-0008-0000-07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31267</xdr:rowOff>
    </xdr:from>
    <xdr:to>
      <xdr:col>54</xdr:col>
      <xdr:colOff>189865</xdr:colOff>
      <xdr:row>59</xdr:row>
      <xdr:rowOff>29496</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10475595" y="8775217"/>
          <a:ext cx="1270" cy="13698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33323</xdr:rowOff>
    </xdr:from>
    <xdr:ext cx="378565" cy="259045"/>
    <xdr:sp macro="" textlink="">
      <xdr:nvSpPr>
        <xdr:cNvPr id="344" name="農林水産業費最小値テキスト">
          <a:extLst>
            <a:ext uri="{FF2B5EF4-FFF2-40B4-BE49-F238E27FC236}">
              <a16:creationId xmlns:a16="http://schemas.microsoft.com/office/drawing/2014/main" id="{00000000-0008-0000-0700-000058010000}"/>
            </a:ext>
          </a:extLst>
        </xdr:cNvPr>
        <xdr:cNvSpPr txBox="1"/>
      </xdr:nvSpPr>
      <xdr:spPr>
        <a:xfrm>
          <a:off x="10528300" y="101488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29496</xdr:rowOff>
    </xdr:from>
    <xdr:to>
      <xdr:col>55</xdr:col>
      <xdr:colOff>88900</xdr:colOff>
      <xdr:row>59</xdr:row>
      <xdr:rowOff>29496</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10145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149394</xdr:rowOff>
    </xdr:from>
    <xdr:ext cx="534377" cy="259045"/>
    <xdr:sp macro="" textlink="">
      <xdr:nvSpPr>
        <xdr:cNvPr id="346" name="農林水産業費最大値テキスト">
          <a:extLst>
            <a:ext uri="{FF2B5EF4-FFF2-40B4-BE49-F238E27FC236}">
              <a16:creationId xmlns:a16="http://schemas.microsoft.com/office/drawing/2014/main" id="{00000000-0008-0000-0700-00005A010000}"/>
            </a:ext>
          </a:extLst>
        </xdr:cNvPr>
        <xdr:cNvSpPr txBox="1"/>
      </xdr:nvSpPr>
      <xdr:spPr>
        <a:xfrm>
          <a:off x="10528300" y="8550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72,692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31267</xdr:rowOff>
    </xdr:from>
    <xdr:to>
      <xdr:col>55</xdr:col>
      <xdr:colOff>88900</xdr:colOff>
      <xdr:row>51</xdr:row>
      <xdr:rowOff>31267</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10388600" y="8775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88894</xdr:rowOff>
    </xdr:from>
    <xdr:to>
      <xdr:col>55</xdr:col>
      <xdr:colOff>0</xdr:colOff>
      <xdr:row>58</xdr:row>
      <xdr:rowOff>102495</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9639300" y="10032994"/>
          <a:ext cx="838200" cy="13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169346</xdr:rowOff>
    </xdr:from>
    <xdr:ext cx="469744" cy="259045"/>
    <xdr:sp macro="" textlink="">
      <xdr:nvSpPr>
        <xdr:cNvPr id="349" name="農林水産業費平均値テキスト">
          <a:extLst>
            <a:ext uri="{FF2B5EF4-FFF2-40B4-BE49-F238E27FC236}">
              <a16:creationId xmlns:a16="http://schemas.microsoft.com/office/drawing/2014/main" id="{00000000-0008-0000-0700-00005D010000}"/>
            </a:ext>
          </a:extLst>
        </xdr:cNvPr>
        <xdr:cNvSpPr txBox="1"/>
      </xdr:nvSpPr>
      <xdr:spPr>
        <a:xfrm>
          <a:off x="10528300" y="977054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146469</xdr:rowOff>
    </xdr:from>
    <xdr:to>
      <xdr:col>55</xdr:col>
      <xdr:colOff>50800</xdr:colOff>
      <xdr:row>58</xdr:row>
      <xdr:rowOff>76619</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10426700" y="9919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88894</xdr:rowOff>
    </xdr:from>
    <xdr:to>
      <xdr:col>50</xdr:col>
      <xdr:colOff>114300</xdr:colOff>
      <xdr:row>58</xdr:row>
      <xdr:rowOff>93999</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8750300" y="10032994"/>
          <a:ext cx="889000" cy="5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125552</xdr:rowOff>
    </xdr:from>
    <xdr:to>
      <xdr:col>50</xdr:col>
      <xdr:colOff>165100</xdr:colOff>
      <xdr:row>58</xdr:row>
      <xdr:rowOff>55702</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9588500" y="9898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72229</xdr:rowOff>
    </xdr:from>
    <xdr:ext cx="534377"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9372111" y="9673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93999</xdr:rowOff>
    </xdr:from>
    <xdr:to>
      <xdr:col>45</xdr:col>
      <xdr:colOff>177800</xdr:colOff>
      <xdr:row>58</xdr:row>
      <xdr:rowOff>113944</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7861300" y="10038099"/>
          <a:ext cx="889000" cy="19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152241</xdr:rowOff>
    </xdr:from>
    <xdr:to>
      <xdr:col>46</xdr:col>
      <xdr:colOff>38100</xdr:colOff>
      <xdr:row>58</xdr:row>
      <xdr:rowOff>82391</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8699500" y="9924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98918</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8515428" y="9700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113944</xdr:rowOff>
    </xdr:from>
    <xdr:to>
      <xdr:col>41</xdr:col>
      <xdr:colOff>50800</xdr:colOff>
      <xdr:row>58</xdr:row>
      <xdr:rowOff>125260</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flipV="1">
          <a:off x="6972300" y="10058044"/>
          <a:ext cx="889000" cy="11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154660</xdr:rowOff>
    </xdr:from>
    <xdr:to>
      <xdr:col>41</xdr:col>
      <xdr:colOff>101600</xdr:colOff>
      <xdr:row>58</xdr:row>
      <xdr:rowOff>84810</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7810500" y="992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101337</xdr:rowOff>
    </xdr:from>
    <xdr:ext cx="469744"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626428" y="9702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134372</xdr:rowOff>
    </xdr:from>
    <xdr:to>
      <xdr:col>36</xdr:col>
      <xdr:colOff>165100</xdr:colOff>
      <xdr:row>58</xdr:row>
      <xdr:rowOff>64522</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6921500" y="9907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81049</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05111" y="9682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51695</xdr:rowOff>
    </xdr:from>
    <xdr:to>
      <xdr:col>55</xdr:col>
      <xdr:colOff>50800</xdr:colOff>
      <xdr:row>58</xdr:row>
      <xdr:rowOff>153295</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10426700" y="9995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138072</xdr:rowOff>
    </xdr:from>
    <xdr:ext cx="469744" cy="259045"/>
    <xdr:sp macro="" textlink="">
      <xdr:nvSpPr>
        <xdr:cNvPr id="368" name="農林水産業費該当値テキスト">
          <a:extLst>
            <a:ext uri="{FF2B5EF4-FFF2-40B4-BE49-F238E27FC236}">
              <a16:creationId xmlns:a16="http://schemas.microsoft.com/office/drawing/2014/main" id="{00000000-0008-0000-0700-000070010000}"/>
            </a:ext>
          </a:extLst>
        </xdr:cNvPr>
        <xdr:cNvSpPr txBox="1"/>
      </xdr:nvSpPr>
      <xdr:spPr>
        <a:xfrm>
          <a:off x="10528300" y="9910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38094</xdr:rowOff>
    </xdr:from>
    <xdr:to>
      <xdr:col>50</xdr:col>
      <xdr:colOff>165100</xdr:colOff>
      <xdr:row>58</xdr:row>
      <xdr:rowOff>139694</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9588500" y="9982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130821</xdr:rowOff>
    </xdr:from>
    <xdr:ext cx="469744"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9404428" y="10074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43199</xdr:rowOff>
    </xdr:from>
    <xdr:to>
      <xdr:col>46</xdr:col>
      <xdr:colOff>38100</xdr:colOff>
      <xdr:row>58</xdr:row>
      <xdr:rowOff>144799</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8699500" y="9987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135926</xdr:rowOff>
    </xdr:from>
    <xdr:ext cx="469744"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8515428" y="10080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63144</xdr:rowOff>
    </xdr:from>
    <xdr:to>
      <xdr:col>41</xdr:col>
      <xdr:colOff>101600</xdr:colOff>
      <xdr:row>58</xdr:row>
      <xdr:rowOff>164744</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7810500" y="10007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155871</xdr:rowOff>
    </xdr:from>
    <xdr:ext cx="469744"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7626428" y="10099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74460</xdr:rowOff>
    </xdr:from>
    <xdr:to>
      <xdr:col>36</xdr:col>
      <xdr:colOff>165100</xdr:colOff>
      <xdr:row>59</xdr:row>
      <xdr:rowOff>4610</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6921500" y="10018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167187</xdr:rowOff>
    </xdr:from>
    <xdr:ext cx="469744"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6737428" y="10111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00000000-0008-0000-07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167875</xdr:rowOff>
    </xdr:from>
    <xdr:to>
      <xdr:col>54</xdr:col>
      <xdr:colOff>189865</xdr:colOff>
      <xdr:row>79</xdr:row>
      <xdr:rowOff>38906</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10475595" y="12169375"/>
          <a:ext cx="1270" cy="14140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42733</xdr:rowOff>
    </xdr:from>
    <xdr:ext cx="378565" cy="259045"/>
    <xdr:sp macro="" textlink="">
      <xdr:nvSpPr>
        <xdr:cNvPr id="401" name="商工費最小値テキスト">
          <a:extLst>
            <a:ext uri="{FF2B5EF4-FFF2-40B4-BE49-F238E27FC236}">
              <a16:creationId xmlns:a16="http://schemas.microsoft.com/office/drawing/2014/main" id="{00000000-0008-0000-0700-000091010000}"/>
            </a:ext>
          </a:extLst>
        </xdr:cNvPr>
        <xdr:cNvSpPr txBox="1"/>
      </xdr:nvSpPr>
      <xdr:spPr>
        <a:xfrm>
          <a:off x="10528300" y="135872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38906</xdr:rowOff>
    </xdr:from>
    <xdr:to>
      <xdr:col>55</xdr:col>
      <xdr:colOff>88900</xdr:colOff>
      <xdr:row>79</xdr:row>
      <xdr:rowOff>38906</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3583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114552</xdr:rowOff>
    </xdr:from>
    <xdr:ext cx="534377" cy="259045"/>
    <xdr:sp macro="" textlink="">
      <xdr:nvSpPr>
        <xdr:cNvPr id="403" name="商工費最大値テキスト">
          <a:extLst>
            <a:ext uri="{FF2B5EF4-FFF2-40B4-BE49-F238E27FC236}">
              <a16:creationId xmlns:a16="http://schemas.microsoft.com/office/drawing/2014/main" id="{00000000-0008-0000-0700-000093010000}"/>
            </a:ext>
          </a:extLst>
        </xdr:cNvPr>
        <xdr:cNvSpPr txBox="1"/>
      </xdr:nvSpPr>
      <xdr:spPr>
        <a:xfrm>
          <a:off x="10528300" y="11944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74,521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167875</xdr:rowOff>
    </xdr:from>
    <xdr:to>
      <xdr:col>55</xdr:col>
      <xdr:colOff>88900</xdr:colOff>
      <xdr:row>70</xdr:row>
      <xdr:rowOff>167875</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2169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73977</xdr:rowOff>
    </xdr:from>
    <xdr:to>
      <xdr:col>55</xdr:col>
      <xdr:colOff>0</xdr:colOff>
      <xdr:row>78</xdr:row>
      <xdr:rowOff>129660</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9639300" y="13447077"/>
          <a:ext cx="838200" cy="55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50588</xdr:rowOff>
    </xdr:from>
    <xdr:ext cx="469744" cy="259045"/>
    <xdr:sp macro="" textlink="">
      <xdr:nvSpPr>
        <xdr:cNvPr id="406" name="商工費平均値テキスト">
          <a:extLst>
            <a:ext uri="{FF2B5EF4-FFF2-40B4-BE49-F238E27FC236}">
              <a16:creationId xmlns:a16="http://schemas.microsoft.com/office/drawing/2014/main" id="{00000000-0008-0000-0700-000096010000}"/>
            </a:ext>
          </a:extLst>
        </xdr:cNvPr>
        <xdr:cNvSpPr txBox="1"/>
      </xdr:nvSpPr>
      <xdr:spPr>
        <a:xfrm>
          <a:off x="10528300" y="132522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27711</xdr:rowOff>
    </xdr:from>
    <xdr:to>
      <xdr:col>55</xdr:col>
      <xdr:colOff>50800</xdr:colOff>
      <xdr:row>78</xdr:row>
      <xdr:rowOff>129311</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10426700" y="13400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73977</xdr:rowOff>
    </xdr:from>
    <xdr:to>
      <xdr:col>50</xdr:col>
      <xdr:colOff>114300</xdr:colOff>
      <xdr:row>78</xdr:row>
      <xdr:rowOff>76891</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8750300" y="13447077"/>
          <a:ext cx="889000" cy="2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22320</xdr:rowOff>
    </xdr:from>
    <xdr:to>
      <xdr:col>50</xdr:col>
      <xdr:colOff>165100</xdr:colOff>
      <xdr:row>78</xdr:row>
      <xdr:rowOff>123920</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9588500" y="13395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140447</xdr:rowOff>
    </xdr:from>
    <xdr:ext cx="469744"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9404428" y="13170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76891</xdr:rowOff>
    </xdr:from>
    <xdr:to>
      <xdr:col>45</xdr:col>
      <xdr:colOff>177800</xdr:colOff>
      <xdr:row>78</xdr:row>
      <xdr:rowOff>125164</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7861300" y="13449991"/>
          <a:ext cx="889000" cy="48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158547</xdr:rowOff>
    </xdr:from>
    <xdr:to>
      <xdr:col>46</xdr:col>
      <xdr:colOff>38100</xdr:colOff>
      <xdr:row>78</xdr:row>
      <xdr:rowOff>88697</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8699500" y="13360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76</xdr:row>
      <xdr:rowOff>105224</xdr:rowOff>
    </xdr:from>
    <xdr:ext cx="469744"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515428" y="13135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124861</xdr:rowOff>
    </xdr:from>
    <xdr:to>
      <xdr:col>41</xdr:col>
      <xdr:colOff>50800</xdr:colOff>
      <xdr:row>78</xdr:row>
      <xdr:rowOff>125164</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6972300" y="13497961"/>
          <a:ext cx="889000" cy="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168511</xdr:rowOff>
    </xdr:from>
    <xdr:to>
      <xdr:col>41</xdr:col>
      <xdr:colOff>101600</xdr:colOff>
      <xdr:row>78</xdr:row>
      <xdr:rowOff>98661</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7810500" y="13370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76</xdr:row>
      <xdr:rowOff>115188</xdr:rowOff>
    </xdr:from>
    <xdr:ext cx="469744"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626428" y="13145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123780</xdr:rowOff>
    </xdr:from>
    <xdr:to>
      <xdr:col>36</xdr:col>
      <xdr:colOff>165100</xdr:colOff>
      <xdr:row>78</xdr:row>
      <xdr:rowOff>53930</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6921500" y="13325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70457</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05111" y="13100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78860</xdr:rowOff>
    </xdr:from>
    <xdr:to>
      <xdr:col>55</xdr:col>
      <xdr:colOff>50800</xdr:colOff>
      <xdr:row>79</xdr:row>
      <xdr:rowOff>9010</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10426700" y="1345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6138</xdr:rowOff>
    </xdr:from>
    <xdr:ext cx="469744" cy="259045"/>
    <xdr:sp macro="" textlink="">
      <xdr:nvSpPr>
        <xdr:cNvPr id="425" name="商工費該当値テキスト">
          <a:extLst>
            <a:ext uri="{FF2B5EF4-FFF2-40B4-BE49-F238E27FC236}">
              <a16:creationId xmlns:a16="http://schemas.microsoft.com/office/drawing/2014/main" id="{00000000-0008-0000-0700-0000A9010000}"/>
            </a:ext>
          </a:extLst>
        </xdr:cNvPr>
        <xdr:cNvSpPr txBox="1"/>
      </xdr:nvSpPr>
      <xdr:spPr>
        <a:xfrm>
          <a:off x="10528300" y="13379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23177</xdr:rowOff>
    </xdr:from>
    <xdr:to>
      <xdr:col>50</xdr:col>
      <xdr:colOff>165100</xdr:colOff>
      <xdr:row>78</xdr:row>
      <xdr:rowOff>124777</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9588500" y="13396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115904</xdr:rowOff>
    </xdr:from>
    <xdr:ext cx="469744"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9404428" y="13489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26091</xdr:rowOff>
    </xdr:from>
    <xdr:to>
      <xdr:col>46</xdr:col>
      <xdr:colOff>38100</xdr:colOff>
      <xdr:row>78</xdr:row>
      <xdr:rowOff>127691</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8699500" y="13399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118818</xdr:rowOff>
    </xdr:from>
    <xdr:ext cx="469744"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515428" y="134919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74364</xdr:rowOff>
    </xdr:from>
    <xdr:to>
      <xdr:col>41</xdr:col>
      <xdr:colOff>101600</xdr:colOff>
      <xdr:row>79</xdr:row>
      <xdr:rowOff>4514</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7810500" y="13447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167091</xdr:rowOff>
    </xdr:from>
    <xdr:ext cx="469744"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626428" y="13540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74061</xdr:rowOff>
    </xdr:from>
    <xdr:to>
      <xdr:col>36</xdr:col>
      <xdr:colOff>165100</xdr:colOff>
      <xdr:row>79</xdr:row>
      <xdr:rowOff>4211</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6921500" y="13447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166788</xdr:rowOff>
    </xdr:from>
    <xdr:ext cx="469744"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737428" y="13539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53454</xdr:rowOff>
    </xdr:from>
    <xdr:to>
      <xdr:col>54</xdr:col>
      <xdr:colOff>189865</xdr:colOff>
      <xdr:row>97</xdr:row>
      <xdr:rowOff>163601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483954"/>
          <a:ext cx="1270" cy="13102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167428</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6798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163601</xdr:rowOff>
    </xdr:from>
    <xdr:to>
      <xdr:col>55</xdr:col>
      <xdr:colOff>88900</xdr:colOff>
      <xdr:row>97</xdr:row>
      <xdr:rowOff>163601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6794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131</xdr:rowOff>
    </xdr:from>
    <xdr:ext cx="599010"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259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120,791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53454</xdr:rowOff>
    </xdr:from>
    <xdr:to>
      <xdr:col>55</xdr:col>
      <xdr:colOff>88900</xdr:colOff>
      <xdr:row>90</xdr:row>
      <xdr:rowOff>53454</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483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154305</xdr:rowOff>
    </xdr:from>
    <xdr:to>
      <xdr:col>55</xdr:col>
      <xdr:colOff>0</xdr:colOff>
      <xdr:row>97</xdr:row>
      <xdr:rowOff>64263</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9639300" y="16442055"/>
          <a:ext cx="838200" cy="252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161701</xdr:rowOff>
    </xdr:from>
    <xdr:ext cx="534377"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2780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138824</xdr:rowOff>
    </xdr:from>
    <xdr:to>
      <xdr:col>55</xdr:col>
      <xdr:colOff>50800</xdr:colOff>
      <xdr:row>96</xdr:row>
      <xdr:rowOff>68974</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426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154305</xdr:rowOff>
    </xdr:from>
    <xdr:to>
      <xdr:col>50</xdr:col>
      <xdr:colOff>114300</xdr:colOff>
      <xdr:row>97</xdr:row>
      <xdr:rowOff>97244</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8750300" y="16442055"/>
          <a:ext cx="889000" cy="285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140779</xdr:rowOff>
    </xdr:from>
    <xdr:to>
      <xdr:col>50</xdr:col>
      <xdr:colOff>165100</xdr:colOff>
      <xdr:row>96</xdr:row>
      <xdr:rowOff>70929</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428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62056</xdr:rowOff>
    </xdr:from>
    <xdr:ext cx="534377"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72111" y="16521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97244</xdr:rowOff>
    </xdr:from>
    <xdr:to>
      <xdr:col>45</xdr:col>
      <xdr:colOff>177800</xdr:colOff>
      <xdr:row>97</xdr:row>
      <xdr:rowOff>143841</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7861300" y="16727894"/>
          <a:ext cx="889000" cy="46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140336</xdr:rowOff>
    </xdr:from>
    <xdr:to>
      <xdr:col>46</xdr:col>
      <xdr:colOff>38100</xdr:colOff>
      <xdr:row>96</xdr:row>
      <xdr:rowOff>70486</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42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87013</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83111" y="16203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143841</xdr:rowOff>
    </xdr:from>
    <xdr:to>
      <xdr:col>41</xdr:col>
      <xdr:colOff>50800</xdr:colOff>
      <xdr:row>97</xdr:row>
      <xdr:rowOff>149924</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6972300" y="16774491"/>
          <a:ext cx="889000" cy="6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164948</xdr:rowOff>
    </xdr:from>
    <xdr:to>
      <xdr:col>41</xdr:col>
      <xdr:colOff>101600</xdr:colOff>
      <xdr:row>96</xdr:row>
      <xdr:rowOff>95098</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452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111625</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94111" y="16227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927</xdr:rowOff>
    </xdr:from>
    <xdr:to>
      <xdr:col>36</xdr:col>
      <xdr:colOff>165100</xdr:colOff>
      <xdr:row>96</xdr:row>
      <xdr:rowOff>102527</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460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119054</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05111" y="16235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13463</xdr:rowOff>
    </xdr:from>
    <xdr:to>
      <xdr:col>55</xdr:col>
      <xdr:colOff>50800</xdr:colOff>
      <xdr:row>97</xdr:row>
      <xdr:rowOff>115063</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644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99840</xdr:rowOff>
    </xdr:from>
    <xdr:ext cx="534377"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559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103505</xdr:rowOff>
    </xdr:from>
    <xdr:to>
      <xdr:col>50</xdr:col>
      <xdr:colOff>165100</xdr:colOff>
      <xdr:row>96</xdr:row>
      <xdr:rowOff>33655</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391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50182</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72111" y="16166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46444</xdr:rowOff>
    </xdr:from>
    <xdr:to>
      <xdr:col>46</xdr:col>
      <xdr:colOff>38100</xdr:colOff>
      <xdr:row>97</xdr:row>
      <xdr:rowOff>148044</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677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139171</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83111" y="16769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93041</xdr:rowOff>
    </xdr:from>
    <xdr:to>
      <xdr:col>41</xdr:col>
      <xdr:colOff>101600</xdr:colOff>
      <xdr:row>98</xdr:row>
      <xdr:rowOff>23191</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723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14318</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94111" y="16816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99124</xdr:rowOff>
    </xdr:from>
    <xdr:to>
      <xdr:col>36</xdr:col>
      <xdr:colOff>165100</xdr:colOff>
      <xdr:row>98</xdr:row>
      <xdr:rowOff>29274</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729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20401</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705111" y="16822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128105</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27131</xdr:rowOff>
    </xdr:from>
    <xdr:to>
      <xdr:col>85</xdr:col>
      <xdr:colOff>126364</xdr:colOff>
      <xdr:row>39</xdr:row>
      <xdr:rowOff>58482</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342081"/>
          <a:ext cx="1269" cy="1402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62309</xdr:rowOff>
    </xdr:from>
    <xdr:ext cx="534377"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748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58482</xdr:rowOff>
    </xdr:from>
    <xdr:to>
      <xdr:col>86</xdr:col>
      <xdr:colOff>25400</xdr:colOff>
      <xdr:row>39</xdr:row>
      <xdr:rowOff>58482</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745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145258</xdr:rowOff>
    </xdr:from>
    <xdr:ext cx="534377"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5117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54,197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27131</xdr:rowOff>
    </xdr:from>
    <xdr:to>
      <xdr:col>86</xdr:col>
      <xdr:colOff>25400</xdr:colOff>
      <xdr:row>31</xdr:row>
      <xdr:rowOff>27131</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342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128662</xdr:rowOff>
    </xdr:from>
    <xdr:to>
      <xdr:col>85</xdr:col>
      <xdr:colOff>127000</xdr:colOff>
      <xdr:row>38</xdr:row>
      <xdr:rowOff>744</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481300" y="6472312"/>
          <a:ext cx="838200" cy="43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98057</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4417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119630</xdr:rowOff>
    </xdr:from>
    <xdr:to>
      <xdr:col>85</xdr:col>
      <xdr:colOff>177800</xdr:colOff>
      <xdr:row>38</xdr:row>
      <xdr:rowOff>49780</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463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744</xdr:rowOff>
    </xdr:from>
    <xdr:to>
      <xdr:col>81</xdr:col>
      <xdr:colOff>50800</xdr:colOff>
      <xdr:row>38</xdr:row>
      <xdr:rowOff>132646</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4592300" y="6515844"/>
          <a:ext cx="889000" cy="1319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168159</xdr:rowOff>
    </xdr:from>
    <xdr:to>
      <xdr:col>81</xdr:col>
      <xdr:colOff>101600</xdr:colOff>
      <xdr:row>38</xdr:row>
      <xdr:rowOff>98309</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51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89436</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604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66744</xdr:rowOff>
    </xdr:from>
    <xdr:to>
      <xdr:col>76</xdr:col>
      <xdr:colOff>114300</xdr:colOff>
      <xdr:row>38</xdr:row>
      <xdr:rowOff>132646</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3703300" y="6581844"/>
          <a:ext cx="889000" cy="659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4677</xdr:rowOff>
    </xdr:from>
    <xdr:to>
      <xdr:col>76</xdr:col>
      <xdr:colOff>165100</xdr:colOff>
      <xdr:row>38</xdr:row>
      <xdr:rowOff>106277</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519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122804</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295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66744</xdr:rowOff>
    </xdr:from>
    <xdr:to>
      <xdr:col>71</xdr:col>
      <xdr:colOff>177800</xdr:colOff>
      <xdr:row>38</xdr:row>
      <xdr:rowOff>79252</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flipV="1">
          <a:off x="12814300" y="6581844"/>
          <a:ext cx="889000" cy="12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162052</xdr:rowOff>
    </xdr:from>
    <xdr:to>
      <xdr:col>72</xdr:col>
      <xdr:colOff>38100</xdr:colOff>
      <xdr:row>38</xdr:row>
      <xdr:rowOff>92202</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505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108729</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280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134261</xdr:rowOff>
    </xdr:from>
    <xdr:to>
      <xdr:col>67</xdr:col>
      <xdr:colOff>101600</xdr:colOff>
      <xdr:row>38</xdr:row>
      <xdr:rowOff>64411</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477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80938</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6253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77862</xdr:rowOff>
    </xdr:from>
    <xdr:to>
      <xdr:col>85</xdr:col>
      <xdr:colOff>177800</xdr:colOff>
      <xdr:row>38</xdr:row>
      <xdr:rowOff>8012</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421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100739</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272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121394</xdr:rowOff>
    </xdr:from>
    <xdr:to>
      <xdr:col>81</xdr:col>
      <xdr:colOff>101600</xdr:colOff>
      <xdr:row>38</xdr:row>
      <xdr:rowOff>51544</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465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68071</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6240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81846</xdr:rowOff>
    </xdr:from>
    <xdr:to>
      <xdr:col>76</xdr:col>
      <xdr:colOff>165100</xdr:colOff>
      <xdr:row>39</xdr:row>
      <xdr:rowOff>11996</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596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3123</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6689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15944</xdr:rowOff>
    </xdr:from>
    <xdr:to>
      <xdr:col>72</xdr:col>
      <xdr:colOff>38100</xdr:colOff>
      <xdr:row>38</xdr:row>
      <xdr:rowOff>117544</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531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108671</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6623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28452</xdr:rowOff>
    </xdr:from>
    <xdr:to>
      <xdr:col>67</xdr:col>
      <xdr:colOff>101600</xdr:colOff>
      <xdr:row>38</xdr:row>
      <xdr:rowOff>130052</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543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121179</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6636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00000000-0008-0000-07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52</xdr:row>
      <xdr:rowOff>7606</xdr:rowOff>
    </xdr:from>
    <xdr:to>
      <xdr:col>85</xdr:col>
      <xdr:colOff>126364</xdr:colOff>
      <xdr:row>58</xdr:row>
      <xdr:rowOff>4529</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6317595" y="8923006"/>
          <a:ext cx="1269" cy="10256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8356</xdr:rowOff>
    </xdr:from>
    <xdr:ext cx="534377" cy="259045"/>
    <xdr:sp macro="" textlink="">
      <xdr:nvSpPr>
        <xdr:cNvPr id="573" name="教育費最小値テキスト">
          <a:extLst>
            <a:ext uri="{FF2B5EF4-FFF2-40B4-BE49-F238E27FC236}">
              <a16:creationId xmlns:a16="http://schemas.microsoft.com/office/drawing/2014/main" id="{00000000-0008-0000-0700-00003D020000}"/>
            </a:ext>
          </a:extLst>
        </xdr:cNvPr>
        <xdr:cNvSpPr txBox="1"/>
      </xdr:nvSpPr>
      <xdr:spPr>
        <a:xfrm>
          <a:off x="16370300" y="9952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4529</xdr:rowOff>
    </xdr:from>
    <xdr:to>
      <xdr:col>86</xdr:col>
      <xdr:colOff>25400</xdr:colOff>
      <xdr:row>58</xdr:row>
      <xdr:rowOff>4529</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99486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125733</xdr:rowOff>
    </xdr:from>
    <xdr:ext cx="599010" cy="259045"/>
    <xdr:sp macro="" textlink="">
      <xdr:nvSpPr>
        <xdr:cNvPr id="575" name="教育費最大値テキスト">
          <a:extLst>
            <a:ext uri="{FF2B5EF4-FFF2-40B4-BE49-F238E27FC236}">
              <a16:creationId xmlns:a16="http://schemas.microsoft.com/office/drawing/2014/main" id="{00000000-0008-0000-0700-00003F020000}"/>
            </a:ext>
          </a:extLst>
        </xdr:cNvPr>
        <xdr:cNvSpPr txBox="1"/>
      </xdr:nvSpPr>
      <xdr:spPr>
        <a:xfrm>
          <a:off x="16370300" y="86982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253,892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52</xdr:row>
      <xdr:rowOff>7606</xdr:rowOff>
    </xdr:from>
    <xdr:to>
      <xdr:col>86</xdr:col>
      <xdr:colOff>25400</xdr:colOff>
      <xdr:row>52</xdr:row>
      <xdr:rowOff>7606</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89230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80282</xdr:rowOff>
    </xdr:from>
    <xdr:to>
      <xdr:col>85</xdr:col>
      <xdr:colOff>127000</xdr:colOff>
      <xdr:row>57</xdr:row>
      <xdr:rowOff>65688</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5481300" y="9681482"/>
          <a:ext cx="838200" cy="156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135267</xdr:rowOff>
    </xdr:from>
    <xdr:ext cx="534377" cy="259045"/>
    <xdr:sp macro="" textlink="">
      <xdr:nvSpPr>
        <xdr:cNvPr id="578" name="教育費平均値テキスト">
          <a:extLst>
            <a:ext uri="{FF2B5EF4-FFF2-40B4-BE49-F238E27FC236}">
              <a16:creationId xmlns:a16="http://schemas.microsoft.com/office/drawing/2014/main" id="{00000000-0008-0000-0700-000042020000}"/>
            </a:ext>
          </a:extLst>
        </xdr:cNvPr>
        <xdr:cNvSpPr txBox="1"/>
      </xdr:nvSpPr>
      <xdr:spPr>
        <a:xfrm>
          <a:off x="16370300" y="97364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156840</xdr:rowOff>
    </xdr:from>
    <xdr:to>
      <xdr:col>85</xdr:col>
      <xdr:colOff>177800</xdr:colOff>
      <xdr:row>57</xdr:row>
      <xdr:rowOff>86990</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6268700" y="9758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65688</xdr:rowOff>
    </xdr:from>
    <xdr:to>
      <xdr:col>81</xdr:col>
      <xdr:colOff>50800</xdr:colOff>
      <xdr:row>57</xdr:row>
      <xdr:rowOff>79518</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4592300" y="9838338"/>
          <a:ext cx="889000" cy="13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9169</xdr:rowOff>
    </xdr:from>
    <xdr:to>
      <xdr:col>81</xdr:col>
      <xdr:colOff>101600</xdr:colOff>
      <xdr:row>57</xdr:row>
      <xdr:rowOff>110769</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5430500" y="9781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127296</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14111" y="9557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74883</xdr:rowOff>
    </xdr:from>
    <xdr:to>
      <xdr:col>76</xdr:col>
      <xdr:colOff>114300</xdr:colOff>
      <xdr:row>57</xdr:row>
      <xdr:rowOff>79518</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3703300" y="9847533"/>
          <a:ext cx="889000" cy="4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30113</xdr:rowOff>
    </xdr:from>
    <xdr:to>
      <xdr:col>76</xdr:col>
      <xdr:colOff>165100</xdr:colOff>
      <xdr:row>57</xdr:row>
      <xdr:rowOff>131713</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4541500" y="9802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122840</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325111" y="9895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79464</xdr:rowOff>
    </xdr:from>
    <xdr:to>
      <xdr:col>71</xdr:col>
      <xdr:colOff>177800</xdr:colOff>
      <xdr:row>57</xdr:row>
      <xdr:rowOff>74883</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2814300" y="9509214"/>
          <a:ext cx="889000" cy="338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33378</xdr:rowOff>
    </xdr:from>
    <xdr:to>
      <xdr:col>72</xdr:col>
      <xdr:colOff>38100</xdr:colOff>
      <xdr:row>57</xdr:row>
      <xdr:rowOff>134978</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3652500" y="9806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126105</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436111" y="9898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1282</xdr:rowOff>
    </xdr:from>
    <xdr:to>
      <xdr:col>67</xdr:col>
      <xdr:colOff>101600</xdr:colOff>
      <xdr:row>57</xdr:row>
      <xdr:rowOff>102882</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2763500" y="9773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94009</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547111" y="9866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29482</xdr:rowOff>
    </xdr:from>
    <xdr:to>
      <xdr:col>85</xdr:col>
      <xdr:colOff>177800</xdr:colOff>
      <xdr:row>56</xdr:row>
      <xdr:rowOff>131082</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6268700" y="9630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52359</xdr:rowOff>
    </xdr:from>
    <xdr:ext cx="534377" cy="259045"/>
    <xdr:sp macro="" textlink="">
      <xdr:nvSpPr>
        <xdr:cNvPr id="597" name="教育費該当値テキスト">
          <a:extLst>
            <a:ext uri="{FF2B5EF4-FFF2-40B4-BE49-F238E27FC236}">
              <a16:creationId xmlns:a16="http://schemas.microsoft.com/office/drawing/2014/main" id="{00000000-0008-0000-0700-000055020000}"/>
            </a:ext>
          </a:extLst>
        </xdr:cNvPr>
        <xdr:cNvSpPr txBox="1"/>
      </xdr:nvSpPr>
      <xdr:spPr>
        <a:xfrm>
          <a:off x="16370300" y="9482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14888</xdr:rowOff>
    </xdr:from>
    <xdr:to>
      <xdr:col>81</xdr:col>
      <xdr:colOff>101600</xdr:colOff>
      <xdr:row>57</xdr:row>
      <xdr:rowOff>116488</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5430500" y="9787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107615</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14111" y="9880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28718</xdr:rowOff>
    </xdr:from>
    <xdr:to>
      <xdr:col>76</xdr:col>
      <xdr:colOff>165100</xdr:colOff>
      <xdr:row>57</xdr:row>
      <xdr:rowOff>130318</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4541500" y="9801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146845</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325111" y="9576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24083</xdr:rowOff>
    </xdr:from>
    <xdr:to>
      <xdr:col>72</xdr:col>
      <xdr:colOff>38100</xdr:colOff>
      <xdr:row>57</xdr:row>
      <xdr:rowOff>125683</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3652500" y="9796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142210</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436111" y="95719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28664</xdr:rowOff>
    </xdr:from>
    <xdr:to>
      <xdr:col>67</xdr:col>
      <xdr:colOff>101600</xdr:colOff>
      <xdr:row>55</xdr:row>
      <xdr:rowOff>130264</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2763500" y="9458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53</xdr:row>
      <xdr:rowOff>146791</xdr:rowOff>
    </xdr:from>
    <xdr:ext cx="599010"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514795" y="92336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災害復旧費グラフ枠">
          <a:extLst>
            <a:ext uri="{FF2B5EF4-FFF2-40B4-BE49-F238E27FC236}">
              <a16:creationId xmlns:a16="http://schemas.microsoft.com/office/drawing/2014/main" id="{00000000-0008-0000-07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13559</xdr:rowOff>
    </xdr:from>
    <xdr:to>
      <xdr:col>85</xdr:col>
      <xdr:colOff>126364</xdr:colOff>
      <xdr:row>78</xdr:row>
      <xdr:rowOff>139700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flipV="1">
          <a:off x="16317595" y="12357959"/>
          <a:ext cx="1269" cy="1154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159283</xdr:rowOff>
    </xdr:from>
    <xdr:ext cx="249299" cy="259045"/>
    <xdr:sp macro="" textlink="">
      <xdr:nvSpPr>
        <xdr:cNvPr id="628" name="災害復旧費最小値テキスト">
          <a:extLst>
            <a:ext uri="{FF2B5EF4-FFF2-40B4-BE49-F238E27FC236}">
              <a16:creationId xmlns:a16="http://schemas.microsoft.com/office/drawing/2014/main" id="{00000000-0008-0000-0700-000074020000}"/>
            </a:ext>
          </a:extLst>
        </xdr:cNvPr>
        <xdr:cNvSpPr txBox="1"/>
      </xdr:nvSpPr>
      <xdr:spPr>
        <a:xfrm>
          <a:off x="16370300" y="135323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131686</xdr:rowOff>
    </xdr:from>
    <xdr:ext cx="534377" cy="259045"/>
    <xdr:sp macro="" textlink="">
      <xdr:nvSpPr>
        <xdr:cNvPr id="630" name="災害復旧費最大値テキスト">
          <a:extLst>
            <a:ext uri="{FF2B5EF4-FFF2-40B4-BE49-F238E27FC236}">
              <a16:creationId xmlns:a16="http://schemas.microsoft.com/office/drawing/2014/main" id="{00000000-0008-0000-0700-000076020000}"/>
            </a:ext>
          </a:extLst>
        </xdr:cNvPr>
        <xdr:cNvSpPr txBox="1"/>
      </xdr:nvSpPr>
      <xdr:spPr>
        <a:xfrm>
          <a:off x="16370300" y="12133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50,518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13559</xdr:rowOff>
    </xdr:from>
    <xdr:to>
      <xdr:col>86</xdr:col>
      <xdr:colOff>25400</xdr:colOff>
      <xdr:row>72</xdr:row>
      <xdr:rowOff>13559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23579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76733</xdr:rowOff>
    </xdr:from>
    <xdr:ext cx="469744" cy="259045"/>
    <xdr:sp macro="" textlink="">
      <xdr:nvSpPr>
        <xdr:cNvPr id="633" name="災害復旧費平均値テキスト">
          <a:extLst>
            <a:ext uri="{FF2B5EF4-FFF2-40B4-BE49-F238E27FC236}">
              <a16:creationId xmlns:a16="http://schemas.microsoft.com/office/drawing/2014/main" id="{00000000-0008-0000-0700-000079020000}"/>
            </a:ext>
          </a:extLst>
        </xdr:cNvPr>
        <xdr:cNvSpPr txBox="1"/>
      </xdr:nvSpPr>
      <xdr:spPr>
        <a:xfrm>
          <a:off x="16370300" y="132783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53856</xdr:rowOff>
    </xdr:from>
    <xdr:to>
      <xdr:col>85</xdr:col>
      <xdr:colOff>177800</xdr:colOff>
      <xdr:row>78</xdr:row>
      <xdr:rowOff>155456</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6268700" y="13426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64577</xdr:rowOff>
    </xdr:from>
    <xdr:to>
      <xdr:col>81</xdr:col>
      <xdr:colOff>101600</xdr:colOff>
      <xdr:row>78</xdr:row>
      <xdr:rowOff>166177</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5430500" y="1343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11254</xdr:rowOff>
    </xdr:from>
    <xdr:ext cx="469744"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5246428" y="13212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3703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48986</xdr:rowOff>
    </xdr:from>
    <xdr:to>
      <xdr:col>76</xdr:col>
      <xdr:colOff>165100</xdr:colOff>
      <xdr:row>78</xdr:row>
      <xdr:rowOff>150586</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4541500" y="1342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167113</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4357428" y="13197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139700</xdr:rowOff>
    </xdr:from>
    <xdr:to>
      <xdr:col>71</xdr:col>
      <xdr:colOff>177800</xdr:colOff>
      <xdr:row>78</xdr:row>
      <xdr:rowOff>139700</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2814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38128</xdr:rowOff>
    </xdr:from>
    <xdr:to>
      <xdr:col>72</xdr:col>
      <xdr:colOff>38100</xdr:colOff>
      <xdr:row>78</xdr:row>
      <xdr:rowOff>139728</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3652500" y="1341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156255</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468428" y="13186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51090</xdr:rowOff>
    </xdr:from>
    <xdr:to>
      <xdr:col>67</xdr:col>
      <xdr:colOff>101600</xdr:colOff>
      <xdr:row>78</xdr:row>
      <xdr:rowOff>152690</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2763500" y="13424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169217</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2579428" y="13199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32283</xdr:rowOff>
    </xdr:from>
    <xdr:ext cx="249299" cy="259045"/>
    <xdr:sp macro="" textlink="">
      <xdr:nvSpPr>
        <xdr:cNvPr id="652" name="災害復旧費該当値テキスト">
          <a:extLst>
            <a:ext uri="{FF2B5EF4-FFF2-40B4-BE49-F238E27FC236}">
              <a16:creationId xmlns:a16="http://schemas.microsoft.com/office/drawing/2014/main" id="{00000000-0008-0000-0700-00008C020000}"/>
            </a:ext>
          </a:extLst>
        </xdr:cNvPr>
        <xdr:cNvSpPr txBox="1"/>
      </xdr:nvSpPr>
      <xdr:spPr>
        <a:xfrm>
          <a:off x="16370300" y="134053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公債費グラフ枠">
          <a:extLst>
            <a:ext uri="{FF2B5EF4-FFF2-40B4-BE49-F238E27FC236}">
              <a16:creationId xmlns:a16="http://schemas.microsoft.com/office/drawing/2014/main" id="{00000000-0008-0000-07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65367</xdr:rowOff>
    </xdr:from>
    <xdr:to>
      <xdr:col>85</xdr:col>
      <xdr:colOff>126364</xdr:colOff>
      <xdr:row>98</xdr:row>
      <xdr:rowOff>147016</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flipV="1">
          <a:off x="16317595" y="15667317"/>
          <a:ext cx="1269" cy="1281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150843</xdr:rowOff>
    </xdr:from>
    <xdr:ext cx="469744" cy="259045"/>
    <xdr:sp macro="" textlink="">
      <xdr:nvSpPr>
        <xdr:cNvPr id="685" name="公債費最小値テキスト">
          <a:extLst>
            <a:ext uri="{FF2B5EF4-FFF2-40B4-BE49-F238E27FC236}">
              <a16:creationId xmlns:a16="http://schemas.microsoft.com/office/drawing/2014/main" id="{00000000-0008-0000-0700-0000AD020000}"/>
            </a:ext>
          </a:extLst>
        </xdr:cNvPr>
        <xdr:cNvSpPr txBox="1"/>
      </xdr:nvSpPr>
      <xdr:spPr>
        <a:xfrm>
          <a:off x="16370300" y="16952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147016</xdr:rowOff>
    </xdr:from>
    <xdr:to>
      <xdr:col>86</xdr:col>
      <xdr:colOff>25400</xdr:colOff>
      <xdr:row>98</xdr:row>
      <xdr:rowOff>147016</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6230600" y="16949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12044</xdr:rowOff>
    </xdr:from>
    <xdr:ext cx="599010" cy="259045"/>
    <xdr:sp macro="" textlink="">
      <xdr:nvSpPr>
        <xdr:cNvPr id="687" name="公債費最大値テキスト">
          <a:extLst>
            <a:ext uri="{FF2B5EF4-FFF2-40B4-BE49-F238E27FC236}">
              <a16:creationId xmlns:a16="http://schemas.microsoft.com/office/drawing/2014/main" id="{00000000-0008-0000-0700-0000AF020000}"/>
            </a:ext>
          </a:extLst>
        </xdr:cNvPr>
        <xdr:cNvSpPr txBox="1"/>
      </xdr:nvSpPr>
      <xdr:spPr>
        <a:xfrm>
          <a:off x="16370300" y="15442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106,353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65367</xdr:rowOff>
    </xdr:from>
    <xdr:to>
      <xdr:col>86</xdr:col>
      <xdr:colOff>25400</xdr:colOff>
      <xdr:row>91</xdr:row>
      <xdr:rowOff>65367</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5667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84062</xdr:rowOff>
    </xdr:from>
    <xdr:to>
      <xdr:col>85</xdr:col>
      <xdr:colOff>127000</xdr:colOff>
      <xdr:row>97</xdr:row>
      <xdr:rowOff>107162</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5481300" y="16714712"/>
          <a:ext cx="838200" cy="23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98238</xdr:rowOff>
    </xdr:from>
    <xdr:ext cx="534377" cy="259045"/>
    <xdr:sp macro="" textlink="">
      <xdr:nvSpPr>
        <xdr:cNvPr id="690" name="公債費平均値テキスト">
          <a:extLst>
            <a:ext uri="{FF2B5EF4-FFF2-40B4-BE49-F238E27FC236}">
              <a16:creationId xmlns:a16="http://schemas.microsoft.com/office/drawing/2014/main" id="{00000000-0008-0000-0700-0000B2020000}"/>
            </a:ext>
          </a:extLst>
        </xdr:cNvPr>
        <xdr:cNvSpPr txBox="1"/>
      </xdr:nvSpPr>
      <xdr:spPr>
        <a:xfrm>
          <a:off x="16370300" y="163859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75361</xdr:rowOff>
    </xdr:from>
    <xdr:to>
      <xdr:col>85</xdr:col>
      <xdr:colOff>177800</xdr:colOff>
      <xdr:row>97</xdr:row>
      <xdr:rowOff>5511</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6268700" y="16534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32220</xdr:rowOff>
    </xdr:from>
    <xdr:to>
      <xdr:col>81</xdr:col>
      <xdr:colOff>50800</xdr:colOff>
      <xdr:row>97</xdr:row>
      <xdr:rowOff>84062</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4592300" y="16662870"/>
          <a:ext cx="889000" cy="51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74727</xdr:rowOff>
    </xdr:from>
    <xdr:to>
      <xdr:col>81</xdr:col>
      <xdr:colOff>101600</xdr:colOff>
      <xdr:row>97</xdr:row>
      <xdr:rowOff>4877</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5430500" y="16533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21404</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14111" y="16309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155766</xdr:rowOff>
    </xdr:from>
    <xdr:to>
      <xdr:col>76</xdr:col>
      <xdr:colOff>114300</xdr:colOff>
      <xdr:row>97</xdr:row>
      <xdr:rowOff>32220</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3703300" y="16614966"/>
          <a:ext cx="889000" cy="47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82322</xdr:rowOff>
    </xdr:from>
    <xdr:to>
      <xdr:col>76</xdr:col>
      <xdr:colOff>165100</xdr:colOff>
      <xdr:row>97</xdr:row>
      <xdr:rowOff>12472</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4541500" y="16541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28999</xdr:rowOff>
    </xdr:from>
    <xdr:ext cx="534377"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4325111" y="16316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155766</xdr:rowOff>
    </xdr:from>
    <xdr:to>
      <xdr:col>71</xdr:col>
      <xdr:colOff>177800</xdr:colOff>
      <xdr:row>97</xdr:row>
      <xdr:rowOff>5169</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2814300" y="16614966"/>
          <a:ext cx="889000" cy="20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94959</xdr:rowOff>
    </xdr:from>
    <xdr:to>
      <xdr:col>72</xdr:col>
      <xdr:colOff>38100</xdr:colOff>
      <xdr:row>97</xdr:row>
      <xdr:rowOff>25109</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3652500" y="16554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41636</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436111" y="16329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111544</xdr:rowOff>
    </xdr:from>
    <xdr:to>
      <xdr:col>67</xdr:col>
      <xdr:colOff>101600</xdr:colOff>
      <xdr:row>97</xdr:row>
      <xdr:rowOff>41694</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2763500" y="1657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58221</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2547111" y="16345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56362</xdr:rowOff>
    </xdr:from>
    <xdr:to>
      <xdr:col>85</xdr:col>
      <xdr:colOff>177800</xdr:colOff>
      <xdr:row>97</xdr:row>
      <xdr:rowOff>157962</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6268700" y="16687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34789</xdr:rowOff>
    </xdr:from>
    <xdr:ext cx="534377" cy="259045"/>
    <xdr:sp macro="" textlink="">
      <xdr:nvSpPr>
        <xdr:cNvPr id="709" name="公債費該当値テキスト">
          <a:extLst>
            <a:ext uri="{FF2B5EF4-FFF2-40B4-BE49-F238E27FC236}">
              <a16:creationId xmlns:a16="http://schemas.microsoft.com/office/drawing/2014/main" id="{00000000-0008-0000-0700-0000C5020000}"/>
            </a:ext>
          </a:extLst>
        </xdr:cNvPr>
        <xdr:cNvSpPr txBox="1"/>
      </xdr:nvSpPr>
      <xdr:spPr>
        <a:xfrm>
          <a:off x="16370300" y="16665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33262</xdr:rowOff>
    </xdr:from>
    <xdr:to>
      <xdr:col>81</xdr:col>
      <xdr:colOff>101600</xdr:colOff>
      <xdr:row>97</xdr:row>
      <xdr:rowOff>134862</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5430500" y="16663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125989</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5214111" y="16756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152870</xdr:rowOff>
    </xdr:from>
    <xdr:to>
      <xdr:col>76</xdr:col>
      <xdr:colOff>165100</xdr:colOff>
      <xdr:row>97</xdr:row>
      <xdr:rowOff>83020</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4541500" y="16612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74147</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325111" y="16704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104966</xdr:rowOff>
    </xdr:from>
    <xdr:to>
      <xdr:col>72</xdr:col>
      <xdr:colOff>38100</xdr:colOff>
      <xdr:row>97</xdr:row>
      <xdr:rowOff>35116</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3652500" y="16564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26243</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3436111" y="16656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125819</xdr:rowOff>
    </xdr:from>
    <xdr:to>
      <xdr:col>67</xdr:col>
      <xdr:colOff>101600</xdr:colOff>
      <xdr:row>97</xdr:row>
      <xdr:rowOff>55969</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2763500" y="16585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47096</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547111" y="16677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諸支出金グラフ枠">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50089</xdr:rowOff>
    </xdr:from>
    <xdr:to>
      <xdr:col>116</xdr:col>
      <xdr:colOff>62864</xdr:colOff>
      <xdr:row>38</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flipV="1">
          <a:off x="22159595" y="5536489"/>
          <a:ext cx="1269" cy="1118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171010</xdr:rowOff>
    </xdr:from>
    <xdr:ext cx="249299" cy="259045"/>
    <xdr:sp macro="" textlink="">
      <xdr:nvSpPr>
        <xdr:cNvPr id="740" name="諸支出金最小値テキスト">
          <a:extLst>
            <a:ext uri="{FF2B5EF4-FFF2-40B4-BE49-F238E27FC236}">
              <a16:creationId xmlns:a16="http://schemas.microsoft.com/office/drawing/2014/main" id="{00000000-0008-0000-0700-0000E4020000}"/>
            </a:ext>
          </a:extLst>
        </xdr:cNvPr>
        <xdr:cNvSpPr txBox="1"/>
      </xdr:nvSpPr>
      <xdr:spPr>
        <a:xfrm>
          <a:off x="22212300" y="66861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168216</xdr:rowOff>
    </xdr:from>
    <xdr:ext cx="469744" cy="259045"/>
    <xdr:sp macro="" textlink="">
      <xdr:nvSpPr>
        <xdr:cNvPr id="742" name="諸支出金最大値テキスト">
          <a:extLst>
            <a:ext uri="{FF2B5EF4-FFF2-40B4-BE49-F238E27FC236}">
              <a16:creationId xmlns:a16="http://schemas.microsoft.com/office/drawing/2014/main" id="{00000000-0008-0000-0700-0000E6020000}"/>
            </a:ext>
          </a:extLst>
        </xdr:cNvPr>
        <xdr:cNvSpPr txBox="1"/>
      </xdr:nvSpPr>
      <xdr:spPr>
        <a:xfrm>
          <a:off x="22212300" y="5311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2,446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50089</xdr:rowOff>
    </xdr:from>
    <xdr:to>
      <xdr:col>116</xdr:col>
      <xdr:colOff>152400</xdr:colOff>
      <xdr:row>32</xdr:row>
      <xdr:rowOff>50089</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5536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88460</xdr:rowOff>
    </xdr:from>
    <xdr:ext cx="313932" cy="259045"/>
    <xdr:sp macro="" textlink="">
      <xdr:nvSpPr>
        <xdr:cNvPr id="745" name="諸支出金平均値テキスト">
          <a:extLst>
            <a:ext uri="{FF2B5EF4-FFF2-40B4-BE49-F238E27FC236}">
              <a16:creationId xmlns:a16="http://schemas.microsoft.com/office/drawing/2014/main" id="{00000000-0008-0000-0700-0000E9020000}"/>
            </a:ext>
          </a:extLst>
        </xdr:cNvPr>
        <xdr:cNvSpPr txBox="1"/>
      </xdr:nvSpPr>
      <xdr:spPr>
        <a:xfrm>
          <a:off x="22212300" y="6432110"/>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65583</xdr:rowOff>
    </xdr:from>
    <xdr:to>
      <xdr:col>116</xdr:col>
      <xdr:colOff>114300</xdr:colOff>
      <xdr:row>38</xdr:row>
      <xdr:rowOff>167183</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2110700" y="658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78842</xdr:rowOff>
    </xdr:from>
    <xdr:to>
      <xdr:col>112</xdr:col>
      <xdr:colOff>38100</xdr:colOff>
      <xdr:row>39</xdr:row>
      <xdr:rowOff>8992</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1272500" y="6593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25519</xdr:rowOff>
    </xdr:from>
    <xdr:ext cx="313932"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1166333" y="636916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38608</xdr:rowOff>
    </xdr:from>
    <xdr:to>
      <xdr:col>107</xdr:col>
      <xdr:colOff>101600</xdr:colOff>
      <xdr:row>38</xdr:row>
      <xdr:rowOff>140208</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0383500" y="6553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156735</xdr:rowOff>
    </xdr:from>
    <xdr:ext cx="378565"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0245017" y="63289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62382</xdr:rowOff>
    </xdr:from>
    <xdr:to>
      <xdr:col>102</xdr:col>
      <xdr:colOff>165100</xdr:colOff>
      <xdr:row>38</xdr:row>
      <xdr:rowOff>163982</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19494500" y="657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9059</xdr:rowOff>
    </xdr:from>
    <xdr:ext cx="313932"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9388333" y="635270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71984</xdr:rowOff>
    </xdr:from>
    <xdr:to>
      <xdr:col>98</xdr:col>
      <xdr:colOff>38100</xdr:colOff>
      <xdr:row>39</xdr:row>
      <xdr:rowOff>2134</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8605500" y="6587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18661</xdr:rowOff>
    </xdr:from>
    <xdr:ext cx="313932"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8499333" y="636231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44010</xdr:rowOff>
    </xdr:from>
    <xdr:ext cx="249299" cy="259045"/>
    <xdr:sp macro="" textlink="">
      <xdr:nvSpPr>
        <xdr:cNvPr id="764" name="諸支出金該当値テキスト">
          <a:extLst>
            <a:ext uri="{FF2B5EF4-FFF2-40B4-BE49-F238E27FC236}">
              <a16:creationId xmlns:a16="http://schemas.microsoft.com/office/drawing/2014/main" id="{00000000-0008-0000-0700-0000FC020000}"/>
            </a:ext>
          </a:extLst>
        </xdr:cNvPr>
        <xdr:cNvSpPr txBox="1"/>
      </xdr:nvSpPr>
      <xdr:spPr>
        <a:xfrm>
          <a:off x="22212300" y="65591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7" name="前年度繰上充用金グラフ枠">
          <a:extLst>
            <a:ext uri="{FF2B5EF4-FFF2-40B4-BE49-F238E27FC236}">
              <a16:creationId xmlns:a16="http://schemas.microsoft.com/office/drawing/2014/main" id="{00000000-0008-0000-0700-000013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9" name="前年度繰上充用金最小値テキスト">
          <a:extLst>
            <a:ext uri="{FF2B5EF4-FFF2-40B4-BE49-F238E27FC236}">
              <a16:creationId xmlns:a16="http://schemas.microsoft.com/office/drawing/2014/main" id="{00000000-0008-0000-0700-000015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1" name="前年度繰上充用金最大値テキスト">
          <a:extLst>
            <a:ext uri="{FF2B5EF4-FFF2-40B4-BE49-F238E27FC236}">
              <a16:creationId xmlns:a16="http://schemas.microsoft.com/office/drawing/2014/main" id="{00000000-0008-0000-0700-000017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4" name="前年度繰上充用金平均値テキスト">
          <a:extLst>
            <a:ext uri="{FF2B5EF4-FFF2-40B4-BE49-F238E27FC236}">
              <a16:creationId xmlns:a16="http://schemas.microsoft.com/office/drawing/2014/main" id="{00000000-0008-0000-0700-00001A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3" name="前年度繰上充用金該当値テキスト">
          <a:extLst>
            <a:ext uri="{FF2B5EF4-FFF2-40B4-BE49-F238E27FC236}">
              <a16:creationId xmlns:a16="http://schemas.microsoft.com/office/drawing/2014/main" id="{00000000-0008-0000-0700-00002D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2" name="正方形/長方形 821">
          <a:extLst>
            <a:ext uri="{FF2B5EF4-FFF2-40B4-BE49-F238E27FC236}">
              <a16:creationId xmlns:a16="http://schemas.microsoft.com/office/drawing/2014/main" id="{00000000-0008-0000-0700-000036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3" name="正方形/長方形 822">
          <a:extLst>
            <a:ext uri="{FF2B5EF4-FFF2-40B4-BE49-F238E27FC236}">
              <a16:creationId xmlns:a16="http://schemas.microsoft.com/office/drawing/2014/main" id="{00000000-0008-0000-0700-000037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主な構成項目である民生費は、住民一人当たり１９８，６６２円となっており、全国及び徳島県の平均値を下回っているものの、類似団体平均との比較では高い水準にある。この要因として、福祉関係経費及び子育て支援関係経費が膨らんでいることが挙げられ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今後は子育て支援施策等を推進しながらも、受益者負担の原則などを徹底し、財政を圧迫することのないよう上昇傾向の歯止めに努める。</a:t>
          </a:r>
          <a:endParaRPr lang="ja-JP" altLang="ja-JP" sz="1400">
            <a:effectLst/>
          </a:endParaRPr>
        </a:p>
        <a:p>
          <a:pPr eaLnBrk="1" fontAlgn="auto" latinLnBrk="0" hangingPunct="1"/>
          <a:r>
            <a:rPr lang="ja-JP" altLang="ja-JP" sz="1100" b="0" i="0" baseline="0">
              <a:solidFill>
                <a:schemeClr val="dk1"/>
              </a:solidFill>
              <a:effectLst/>
              <a:latin typeface="+mn-lt"/>
              <a:ea typeface="+mn-ea"/>
              <a:cs typeface="+mn-cs"/>
            </a:rPr>
            <a:t>商工費は、住民一人当たり４，５２７円となっており、前年度比較で２，９２３円低下した。この要因は、石井町地域応援買い物券事業、地域振興プラットフォーム（デジタル地域通貨）構築事業等の減によるものである。</a:t>
          </a:r>
          <a:endParaRPr lang="ja-JP" altLang="ja-JP" sz="1400">
            <a:effectLst/>
          </a:endParaRPr>
        </a:p>
        <a:p>
          <a:pPr eaLnBrk="1" fontAlgn="auto" latinLnBrk="0" hangingPunct="1"/>
          <a:r>
            <a:rPr lang="ja-JP" altLang="ja-JP" sz="1100" b="0" i="0" baseline="0">
              <a:solidFill>
                <a:schemeClr val="dk1"/>
              </a:solidFill>
              <a:effectLst/>
              <a:latin typeface="+mn-lt"/>
              <a:ea typeface="+mn-ea"/>
              <a:cs typeface="+mn-cs"/>
            </a:rPr>
            <a:t>土木費は、住民一人当たり２５，４４０円となっており、前年度比較で１９，９１０円低下した。この要因は、都市公園長寿命化対策事業、公営住宅ストック総合改善事業等の減によるものである。</a:t>
          </a:r>
          <a:endParaRPr lang="ja-JP" altLang="ja-JP" sz="1400">
            <a:effectLst/>
          </a:endParaRPr>
        </a:p>
        <a:p>
          <a:pPr eaLnBrk="1" fontAlgn="auto" latinLnBrk="0" hangingPunct="1"/>
          <a:r>
            <a:rPr lang="ja-JP" altLang="ja-JP" sz="1100" b="0" i="0" baseline="0">
              <a:solidFill>
                <a:schemeClr val="dk1"/>
              </a:solidFill>
              <a:effectLst/>
              <a:latin typeface="+mn-lt"/>
              <a:ea typeface="+mn-ea"/>
              <a:cs typeface="+mn-cs"/>
            </a:rPr>
            <a:t>教育費は、住民一人当たり８７，９９６円となっており、前年度比較で３４，３０８円上昇した。この要因は、中央公民館改修事業等の増によるものである。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徳島県石井町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eaLnBrk="1" fontAlgn="auto" latinLnBrk="0" hangingPunct="1"/>
          <a:r>
            <a:rPr lang="ja-JP" altLang="ja-JP" sz="1100" b="0" i="0" baseline="0">
              <a:solidFill>
                <a:schemeClr val="dk1"/>
              </a:solidFill>
              <a:effectLst/>
              <a:latin typeface="BIZ UD明朝 Medium" panose="02020500000000000000" pitchFamily="17" charset="-128"/>
              <a:ea typeface="BIZ UD明朝 Medium" panose="02020500000000000000" pitchFamily="17" charset="-128"/>
              <a:cs typeface="+mn-cs"/>
            </a:rPr>
            <a:t>令和</a:t>
          </a:r>
          <a:r>
            <a:rPr lang="ja-JP" altLang="en-US" sz="1100" b="0" i="0" baseline="0">
              <a:solidFill>
                <a:schemeClr val="dk1"/>
              </a:solidFill>
              <a:effectLst/>
              <a:latin typeface="BIZ UD明朝 Medium" panose="02020500000000000000" pitchFamily="17" charset="-128"/>
              <a:ea typeface="BIZ UD明朝 Medium" panose="02020500000000000000" pitchFamily="17" charset="-128"/>
              <a:cs typeface="+mn-cs"/>
            </a:rPr>
            <a:t>６</a:t>
          </a:r>
          <a:r>
            <a:rPr lang="ja-JP" altLang="ja-JP" sz="1100" b="0" i="0" baseline="0">
              <a:solidFill>
                <a:schemeClr val="dk1"/>
              </a:solidFill>
              <a:effectLst/>
              <a:latin typeface="BIZ UD明朝 Medium" panose="02020500000000000000" pitchFamily="17" charset="-128"/>
              <a:ea typeface="BIZ UD明朝 Medium" panose="02020500000000000000" pitchFamily="17" charset="-128"/>
              <a:cs typeface="+mn-cs"/>
            </a:rPr>
            <a:t>年度は、中央公民館改修事業・低所得者支援及び定額減税補足給付金支給事業等の増加等に起因し、実質単年度収支は昨年度同様赤字となっている</a:t>
          </a:r>
          <a:r>
            <a:rPr lang="ja-JP" altLang="en-US" sz="1100" b="0" i="0" baseline="0">
              <a:solidFill>
                <a:schemeClr val="dk1"/>
              </a:solidFill>
              <a:effectLst/>
              <a:latin typeface="BIZ UD明朝 Medium" panose="02020500000000000000" pitchFamily="17" charset="-128"/>
              <a:ea typeface="BIZ UD明朝 Medium" panose="02020500000000000000" pitchFamily="17" charset="-128"/>
              <a:cs typeface="+mn-cs"/>
            </a:rPr>
            <a:t>が、</a:t>
          </a:r>
          <a:r>
            <a:rPr lang="ja-JP" altLang="ja-JP" sz="1100" b="0" i="0" baseline="0">
              <a:solidFill>
                <a:schemeClr val="dk1"/>
              </a:solidFill>
              <a:effectLst/>
              <a:latin typeface="BIZ UD明朝 Medium" panose="02020500000000000000" pitchFamily="17" charset="-128"/>
              <a:ea typeface="BIZ UD明朝 Medium" panose="02020500000000000000" pitchFamily="17" charset="-128"/>
              <a:cs typeface="+mn-cs"/>
            </a:rPr>
            <a:t>普通交付税</a:t>
          </a:r>
          <a:r>
            <a:rPr lang="ja-JP" altLang="en-US" sz="1100" b="0" i="0" baseline="0">
              <a:solidFill>
                <a:schemeClr val="dk1"/>
              </a:solidFill>
              <a:effectLst/>
              <a:latin typeface="BIZ UD明朝 Medium" panose="02020500000000000000" pitchFamily="17" charset="-128"/>
              <a:ea typeface="BIZ UD明朝 Medium" panose="02020500000000000000" pitchFamily="17" charset="-128"/>
              <a:cs typeface="+mn-cs"/>
            </a:rPr>
            <a:t>等の</a:t>
          </a:r>
          <a:r>
            <a:rPr lang="ja-JP" altLang="ja-JP" sz="1100" b="0" i="0" baseline="0">
              <a:solidFill>
                <a:schemeClr val="dk1"/>
              </a:solidFill>
              <a:effectLst/>
              <a:latin typeface="BIZ UD明朝 Medium" panose="02020500000000000000" pitchFamily="17" charset="-128"/>
              <a:ea typeface="BIZ UD明朝 Medium" panose="02020500000000000000" pitchFamily="17" charset="-128"/>
              <a:cs typeface="+mn-cs"/>
            </a:rPr>
            <a:t>増加</a:t>
          </a:r>
          <a:r>
            <a:rPr lang="ja-JP" altLang="en-US" sz="1100" b="0" i="0" baseline="0">
              <a:solidFill>
                <a:schemeClr val="dk1"/>
              </a:solidFill>
              <a:effectLst/>
              <a:latin typeface="BIZ UD明朝 Medium" panose="02020500000000000000" pitchFamily="17" charset="-128"/>
              <a:ea typeface="BIZ UD明朝 Medium" panose="02020500000000000000" pitchFamily="17" charset="-128"/>
              <a:cs typeface="+mn-cs"/>
            </a:rPr>
            <a:t>により赤字幅は減少している</a:t>
          </a:r>
          <a:r>
            <a:rPr lang="ja-JP" altLang="ja-JP" sz="1100" b="0" i="0" baseline="0">
              <a:solidFill>
                <a:schemeClr val="dk1"/>
              </a:solidFill>
              <a:effectLst/>
              <a:latin typeface="BIZ UD明朝 Medium" panose="02020500000000000000" pitchFamily="17" charset="-128"/>
              <a:ea typeface="BIZ UD明朝 Medium" panose="02020500000000000000" pitchFamily="17" charset="-128"/>
              <a:cs typeface="+mn-cs"/>
            </a:rPr>
            <a:t>。</a:t>
          </a:r>
          <a:endParaRPr lang="ja-JP" altLang="ja-JP" sz="1400">
            <a:effectLst/>
            <a:latin typeface="BIZ UD明朝 Medium" panose="02020500000000000000" pitchFamily="17" charset="-128"/>
            <a:ea typeface="BIZ UD明朝 Medium" panose="02020500000000000000" pitchFamily="17" charset="-128"/>
          </a:endParaRPr>
        </a:p>
        <a:p>
          <a:pPr rtl="0" eaLnBrk="1" fontAlgn="auto" latinLnBrk="0" hangingPunct="1"/>
          <a:r>
            <a:rPr lang="ja-JP" altLang="ja-JP" sz="1100" b="0" i="0" baseline="0">
              <a:solidFill>
                <a:schemeClr val="dk1"/>
              </a:solidFill>
              <a:effectLst/>
              <a:latin typeface="BIZ UD明朝 Medium" panose="02020500000000000000" pitchFamily="17" charset="-128"/>
              <a:ea typeface="BIZ UD明朝 Medium" panose="02020500000000000000" pitchFamily="17" charset="-128"/>
              <a:cs typeface="+mn-cs"/>
            </a:rPr>
            <a:t>しかし、実質収支は財政調整基金の取り崩しにより、依然黒字となっている。</a:t>
          </a:r>
          <a:endParaRPr lang="ja-JP" altLang="ja-JP" sz="1400">
            <a:effectLst/>
            <a:latin typeface="BIZ UD明朝 Medium" panose="02020500000000000000" pitchFamily="17" charset="-128"/>
            <a:ea typeface="BIZ UD明朝 Medium" panose="02020500000000000000" pitchFamily="17"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徳島県石井町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一般会計、特別会計、公営企業会計の全てにおいて、赤字となっている会計はなく、連結実質赤字比率が算出されない状況が続いている。</a:t>
          </a:r>
          <a:endParaRPr lang="ja-JP" altLang="ja-JP" sz="14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今後も各会計の基盤となる保険税や料金収入等を安定的に確保し、適正な財政運営を行っていく。</a:t>
          </a:r>
          <a:endParaRPr kumimoji="1" lang="ja-JP" altLang="en-US" sz="1400">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徳島県石井町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mn-lt"/>
              <a:ea typeface="+mn-ea"/>
              <a:cs typeface="+mn-cs"/>
            </a:rPr>
            <a:t>過去の大型事業に係る地方債の償還終了及び新規地方債の発行抑制により、元利償還金は減少傾向にある。しかし、平成３０年度から庁舎建設事業の元利償還が開始され、令和元年度・２年度に給食センター改築事業地方債を発行したことにより、暫くは高い水準で推移することが予想され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今後も新規地方債の発行については、基本的に抑制しつつ、実施が不可欠な大型事業に係る財源確保にあたっては、補助金等の活用を念頭に置き、実質公債費比率の分子の増加を最小限に抑えていく必要がある。</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満期一括償還地方債は利用していない。</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徳島県石井町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mn-lt"/>
              <a:ea typeface="+mn-ea"/>
              <a:cs typeface="+mn-cs"/>
            </a:rPr>
            <a:t>過去の大型事業に係る地方債の償還終了により地方債の現在高は減少していたが、給食センター改築事業の地方債を発行したことから令和２年度は増加した。令和３年度から５年度は大型事業がなかったことにより前年度と比較すると減少している。</a:t>
          </a:r>
          <a:r>
            <a:rPr kumimoji="1" lang="ja-JP" altLang="en-US" sz="1100" b="0" i="0" baseline="0">
              <a:solidFill>
                <a:schemeClr val="dk1"/>
              </a:solidFill>
              <a:effectLst/>
              <a:latin typeface="+mn-lt"/>
              <a:ea typeface="+mn-ea"/>
              <a:cs typeface="+mn-cs"/>
            </a:rPr>
            <a:t>また、令和６年度については中央公民館改修事業や名西消防組合消防本部及び石井消防署新庁舎整備事業の大型事業により増加している。</a:t>
          </a:r>
          <a:endParaRPr kumimoji="1" lang="en-US" altLang="ja-JP" sz="1100" b="0" i="0" baseline="0">
            <a:solidFill>
              <a:schemeClr val="dk1"/>
            </a:solidFill>
            <a:effectLst/>
            <a:latin typeface="+mn-lt"/>
            <a:ea typeface="+mn-ea"/>
            <a:cs typeface="+mn-cs"/>
          </a:endParaRPr>
        </a:p>
        <a:p>
          <a:pPr eaLnBrk="1" fontAlgn="auto" latinLnBrk="0" hangingPunct="1"/>
          <a:r>
            <a:rPr kumimoji="1" lang="ja-JP" altLang="ja-JP" sz="1100" b="0" i="0" baseline="0">
              <a:solidFill>
                <a:schemeClr val="dk1"/>
              </a:solidFill>
              <a:effectLst/>
              <a:latin typeface="+mn-lt"/>
              <a:ea typeface="+mn-ea"/>
              <a:cs typeface="+mn-cs"/>
            </a:rPr>
            <a:t>将来負担比率の分子は、負数であるため将来負担比率は算出されていない。</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今後も現状を維持し、健全な財政運営を行えるよう努める。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徳島県石井町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令和６年度末の基金残高は、普通会計で約３</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６４９百万円となっており、前年度から約５７百万円の減となっている。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財政調整基金に約２３３百万円、減債基金に約３７百万円積み立てたが、施設の整備等の財源に充てるために財政調整基金を</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約３１１百万円、町債の償還の財源に充てるために減債基金を１４百万円取り崩したことが主な要因である。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基金の使途の明確化を計るために、個々の特定目的基金に積み立てていくことを予定している。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廃棄物処理施設整備事業基金：廃棄物処理施設の整備及び関連事業の推進を図る。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地域福祉基金：民間の創意を生かした在宅福祉、生きがいと健康づくりその他高齢者の保健福祉に関する事業の推進に資する。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火葬場建設基金：町の火葬場建設に要する経費に充てる。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町営住宅施設整備事業基金：町営住宅施設の整備事業費の財源に充てる。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国際交流基金：国際交流を通じ見聞を広げ、国際的視野を身につけ、地域活性化の推進を図る。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廃棄物処理施設整備事業基金については、一般廃棄物広域処理施設の整備に関連し、今後も積み立てを検討する。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令和６年度末の基金残高は、約１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９１３百万円となっており、前年度から７８百万円の減となっている。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解消が困難な財源不足額や災害等の対応については、財政調整的な基金の取り崩し等で対応している。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令和６年度の減については、２３３百万円積み立てたが、施設等の整備の財源に充てるため、３１１百万円取り崩したことが要因である。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景気後退による大幅な減収や、大規模災害の発生など不足の事態に備え、予算編成・執行の効率化を徹底し、積み立て・取り崩しを行う。</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令和６年度の基金残高は、約６７７百万円となっており、前年度から約２３百万円の増となっている。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これは、３７百万円積み立てたが、町債の償還の財源に充てるため、１４百万円取り崩したことが要因である。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地方債の償還予定を踏まえて積み立て、取り崩しを行う。</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A5576FBD-3581-47F6-B358-634CB8856AA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19CBA0F1-4033-448F-9E0F-E5F882ACFA7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492B89FB-5D44-4145-B098-B476C8B5CBB8}"/>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64EA9B07-155D-46F3-AEFE-278A4062CF2A}"/>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7F16B1A3-119A-4751-9A6E-0B6EB8007C09}"/>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2AEF65E6-9417-4A67-A5B4-63592A9393E3}"/>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9FE73263-1BAB-4BBA-97C2-A824CBFB475D}"/>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E6FB958B-9F97-4531-8908-9D3E63833AC1}"/>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ED0AC9D5-8061-437F-B0DC-D910E254467A}"/>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6D14E99E-6B7C-4EE6-B1E3-17072CE772FF}"/>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A7160F91-AC81-43AF-A641-51677C8EB204}"/>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4359F3B9-6A89-4CD8-BC49-572C392ABCC1}"/>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E9274109-BF1A-48C0-97F4-8826E8956A95}"/>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A75EBF2B-5F44-484E-90F9-BE3C9F623A43}"/>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8567CB25-7F7F-4A01-AAAC-45DA5E10614D}"/>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AB5F7B5A-A5C1-4A9D-B453-C64CEB430BDB}"/>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徳島県石井町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46079B74-13E3-4077-A389-11E838D2F37A}"/>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ED8410A9-C556-47CF-8035-AF4ED048545C}"/>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241D3052-6630-4A46-8847-27AC2DC15B7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F2048B2A-D784-4D6E-A410-4104FF1A232C}"/>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001AE0CA-B9A1-4EF3-BBCD-5C7FED68F50F}"/>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C715378E-407A-4E1F-83B7-93B0C65C830D}"/>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24,567
24,250
28.85
11,813,711
11,229,211
498,253
6,499,504
4,514,885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304D3EF5-B459-49AC-B281-08E9A73FED08}"/>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189CA3AA-7190-44ED-8954-2AE62F4A8C02}"/>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319EEB7E-C7C5-47C1-9114-8E94DB35C2E7}"/>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CBF24D3A-ED7D-41E1-9074-9717168EA222}"/>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844E4E38-9A10-45EE-8F12-A49CC10514C7}"/>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B52C8B8A-ECD5-4583-B3A3-0C07BA16A278}"/>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4F88FA7B-24D5-4B11-8626-1A5455E65E46}"/>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4A8E4C7F-3D6E-42B9-BA46-5636B4D1815C}"/>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610CEE24-510D-4AD6-BAD6-AC3343D9A21B}"/>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7C30F52A-51AD-42FA-B039-3955191D3355}"/>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B6698B17-E979-481B-98C8-F2491C6BB1C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11F91A83-7183-4007-8CD0-DB95CDC0DBCC}"/>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513F49CB-BE59-44D3-9B8E-AAA91E306DC2}"/>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4BC23508-6E10-48D4-9FC8-DA8A516FC3B9}"/>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6159C4DA-CD1C-448F-9AAC-60E29D0A223B}"/>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08F48789-352D-4E1C-9BC4-B0F5BF42797C}"/>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9E5D737F-D169-4429-AEA8-248D861C7684}"/>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137010B5-22DD-4356-B0D3-126E31DF31EB}"/>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780074F7-21C0-4199-A555-4440ACB66F87}"/>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651D7778-39BC-453D-AF16-15162DA8A7C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548B2056-B074-4794-B28E-200165574AC9}"/>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2BAAA39C-4AF8-4AB3-ABFD-AF174BB8E003}"/>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F0EDBBBE-FE0D-4A46-88CB-71E65CD6D7A8}"/>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1E215044-E2C4-42B8-BBF2-E5BA6B21D3E1}"/>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9558F8EF-E874-47B0-A702-CE5BB17B555E}"/>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[ 66.3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6B7F0AD2-5361-4545-AC9E-23EE7248FA08}"/>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D13B1FED-D395-4014-9241-C95FB05F2DAD}"/>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AA306E0E-7023-43C5-886A-19310F6480E8}"/>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F0263A7C-CC7E-4908-B2A6-78161E33FFEF}"/>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C33D9E83-53F8-4F7B-A069-7B26D1BE056B}"/>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CFBD814D-8093-4D8E-9768-763FD247D292}"/>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622F0250-ABC3-4B01-AFAA-6143E3B3A002}"/>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39FC3D86-DB46-4C00-B5A5-8044C7CCBE83}"/>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B94CD08B-AFAA-42A6-B33D-D8A4C43FFE9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A0FEC478-4FFB-464C-BF38-210C84C21D89}"/>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BIZ UD明朝 Medium" panose="02020500000000000000" pitchFamily="17" charset="-128"/>
              <a:ea typeface="BIZ UD明朝 Medium" panose="02020500000000000000" pitchFamily="17" charset="-128"/>
              <a:cs typeface="+mn-cs"/>
            </a:rPr>
            <a:t>令和</a:t>
          </a:r>
          <a:r>
            <a:rPr kumimoji="1" lang="ja-JP" altLang="en-US" sz="1200">
              <a:solidFill>
                <a:schemeClr val="dk1"/>
              </a:solidFill>
              <a:effectLst/>
              <a:latin typeface="BIZ UD明朝 Medium" panose="02020500000000000000" pitchFamily="17" charset="-128"/>
              <a:ea typeface="BIZ UD明朝 Medium" panose="02020500000000000000" pitchFamily="17" charset="-128"/>
              <a:cs typeface="+mn-cs"/>
            </a:rPr>
            <a:t>６</a:t>
          </a:r>
          <a:r>
            <a:rPr kumimoji="1" lang="ja-JP" altLang="ja-JP" sz="1200">
              <a:solidFill>
                <a:schemeClr val="dk1"/>
              </a:solidFill>
              <a:effectLst/>
              <a:latin typeface="BIZ UD明朝 Medium" panose="02020500000000000000" pitchFamily="17" charset="-128"/>
              <a:ea typeface="BIZ UD明朝 Medium" panose="02020500000000000000" pitchFamily="17" charset="-128"/>
              <a:cs typeface="+mn-cs"/>
            </a:rPr>
            <a:t>年度の有形固定資産減価償却率は、令和</a:t>
          </a:r>
          <a:r>
            <a:rPr kumimoji="1" lang="ja-JP" altLang="en-US" sz="1200">
              <a:solidFill>
                <a:schemeClr val="dk1"/>
              </a:solidFill>
              <a:effectLst/>
              <a:latin typeface="BIZ UD明朝 Medium" panose="02020500000000000000" pitchFamily="17" charset="-128"/>
              <a:ea typeface="BIZ UD明朝 Medium" panose="02020500000000000000" pitchFamily="17" charset="-128"/>
              <a:cs typeface="+mn-cs"/>
            </a:rPr>
            <a:t>５</a:t>
          </a:r>
          <a:r>
            <a:rPr kumimoji="1" lang="ja-JP" altLang="ja-JP" sz="1200">
              <a:solidFill>
                <a:schemeClr val="dk1"/>
              </a:solidFill>
              <a:effectLst/>
              <a:latin typeface="BIZ UD明朝 Medium" panose="02020500000000000000" pitchFamily="17" charset="-128"/>
              <a:ea typeface="BIZ UD明朝 Medium" panose="02020500000000000000" pitchFamily="17" charset="-128"/>
              <a:cs typeface="+mn-cs"/>
            </a:rPr>
            <a:t>年度と比較し、</a:t>
          </a:r>
          <a:r>
            <a:rPr kumimoji="1" lang="en-US" altLang="ja-JP" sz="1200">
              <a:solidFill>
                <a:schemeClr val="dk1"/>
              </a:solidFill>
              <a:effectLst/>
              <a:latin typeface="BIZ UD明朝 Medium" panose="02020500000000000000" pitchFamily="17" charset="-128"/>
              <a:ea typeface="BIZ UD明朝 Medium" panose="02020500000000000000" pitchFamily="17" charset="-128"/>
              <a:cs typeface="+mn-cs"/>
            </a:rPr>
            <a:t>0.8</a:t>
          </a:r>
          <a:r>
            <a:rPr kumimoji="1" lang="ja-JP" altLang="ja-JP" sz="1200">
              <a:solidFill>
                <a:schemeClr val="dk1"/>
              </a:solidFill>
              <a:effectLst/>
              <a:latin typeface="BIZ UD明朝 Medium" panose="02020500000000000000" pitchFamily="17" charset="-128"/>
              <a:ea typeface="BIZ UD明朝 Medium" panose="02020500000000000000" pitchFamily="17" charset="-128"/>
              <a:cs typeface="+mn-cs"/>
            </a:rPr>
            <a:t>ポイント（</a:t>
          </a:r>
          <a:r>
            <a:rPr kumimoji="1" lang="en-US" altLang="ja-JP" sz="1200">
              <a:solidFill>
                <a:schemeClr val="dk1"/>
              </a:solidFill>
              <a:effectLst/>
              <a:latin typeface="BIZ UD明朝 Medium" panose="02020500000000000000" pitchFamily="17" charset="-128"/>
              <a:ea typeface="BIZ UD明朝 Medium" panose="02020500000000000000" pitchFamily="17" charset="-128"/>
              <a:cs typeface="+mn-cs"/>
            </a:rPr>
            <a:t>65.5</a:t>
          </a:r>
          <a:r>
            <a:rPr kumimoji="1" lang="ja-JP" altLang="ja-JP" sz="1200">
              <a:solidFill>
                <a:schemeClr val="dk1"/>
              </a:solidFill>
              <a:effectLst/>
              <a:latin typeface="BIZ UD明朝 Medium" panose="02020500000000000000" pitchFamily="17" charset="-128"/>
              <a:ea typeface="BIZ UD明朝 Medium" panose="02020500000000000000" pitchFamily="17" charset="-128"/>
              <a:cs typeface="+mn-cs"/>
            </a:rPr>
            <a:t>→</a:t>
          </a:r>
          <a:r>
            <a:rPr kumimoji="1" lang="en-US" altLang="ja-JP" sz="1200">
              <a:solidFill>
                <a:schemeClr val="dk1"/>
              </a:solidFill>
              <a:effectLst/>
              <a:latin typeface="BIZ UD明朝 Medium" panose="02020500000000000000" pitchFamily="17" charset="-128"/>
              <a:ea typeface="BIZ UD明朝 Medium" panose="02020500000000000000" pitchFamily="17" charset="-128"/>
              <a:cs typeface="+mn-cs"/>
            </a:rPr>
            <a:t>66.3</a:t>
          </a:r>
          <a:r>
            <a:rPr kumimoji="1" lang="ja-JP" altLang="ja-JP" sz="1200">
              <a:solidFill>
                <a:schemeClr val="dk1"/>
              </a:solidFill>
              <a:effectLst/>
              <a:latin typeface="BIZ UD明朝 Medium" panose="02020500000000000000" pitchFamily="17" charset="-128"/>
              <a:ea typeface="BIZ UD明朝 Medium" panose="02020500000000000000" pitchFamily="17" charset="-128"/>
              <a:cs typeface="+mn-cs"/>
            </a:rPr>
            <a:t>）上昇しており、類似団体より</a:t>
          </a:r>
          <a:r>
            <a:rPr kumimoji="1" lang="en-US" altLang="ja-JP" sz="1200">
              <a:solidFill>
                <a:schemeClr val="dk1"/>
              </a:solidFill>
              <a:effectLst/>
              <a:latin typeface="BIZ UD明朝 Medium" panose="02020500000000000000" pitchFamily="17" charset="-128"/>
              <a:ea typeface="BIZ UD明朝 Medium" panose="02020500000000000000" pitchFamily="17" charset="-128"/>
              <a:cs typeface="+mn-cs"/>
            </a:rPr>
            <a:t>2.2</a:t>
          </a:r>
          <a:r>
            <a:rPr kumimoji="1" lang="ja-JP" altLang="ja-JP" sz="1200">
              <a:solidFill>
                <a:schemeClr val="dk1"/>
              </a:solidFill>
              <a:effectLst/>
              <a:latin typeface="BIZ UD明朝 Medium" panose="02020500000000000000" pitchFamily="17" charset="-128"/>
              <a:ea typeface="BIZ UD明朝 Medium" panose="02020500000000000000" pitchFamily="17" charset="-128"/>
              <a:cs typeface="+mn-cs"/>
            </a:rPr>
            <a:t>ポイント高い水準にある。</a:t>
          </a:r>
          <a:endParaRPr lang="ja-JP" altLang="ja-JP" sz="1200">
            <a:effectLst/>
            <a:latin typeface="BIZ UD明朝 Medium" panose="02020500000000000000" pitchFamily="17" charset="-128"/>
            <a:ea typeface="BIZ UD明朝 Medium" panose="02020500000000000000" pitchFamily="17" charset="-128"/>
          </a:endParaRPr>
        </a:p>
        <a:p>
          <a:r>
            <a:rPr kumimoji="1" lang="ja-JP" altLang="ja-JP" sz="1200">
              <a:solidFill>
                <a:schemeClr val="dk1"/>
              </a:solidFill>
              <a:effectLst/>
              <a:latin typeface="BIZ UD明朝 Medium" panose="02020500000000000000" pitchFamily="17" charset="-128"/>
              <a:ea typeface="BIZ UD明朝 Medium" panose="02020500000000000000" pitchFamily="17" charset="-128"/>
              <a:cs typeface="+mn-cs"/>
            </a:rPr>
            <a:t>こうした状況を踏まえ、公共施設等総合管理計画に基づき、町全体の公共施設等の総量抑制、施設の維持管理・運営方法の見直し、資産の有効活用等、老朽化対策の取り組みを積極的に進めていく。</a:t>
          </a:r>
          <a:endParaRPr lang="ja-JP" altLang="ja-JP" sz="1200">
            <a:effectLst/>
            <a:latin typeface="BIZ UD明朝 Medium" panose="02020500000000000000" pitchFamily="17" charset="-128"/>
            <a:ea typeface="BIZ UD明朝 Medium" panose="02020500000000000000" pitchFamily="17"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DFF97F81-648C-4AC8-BA38-728624A671E4}"/>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4CE03009-B8E5-4E25-934C-1A51732F1021}"/>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7CE33C23-0657-4B08-9C45-8DFB4FC7F340}"/>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5CF0FBF8-20FB-43FF-8FA6-1716EFE51DD4}"/>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128C41E3-B7EC-4DBB-B213-6E771FAA43D2}"/>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963AD2C7-817E-4582-93C1-06F5BAD4385E}"/>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806D6CF3-5786-4F77-8190-FE3BDC825FEB}"/>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8691FA7D-F4F7-42B5-95D4-D7187F1C01CF}"/>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868457FA-1FDB-4ACD-8E2C-D230AAD33856}"/>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B881ECB0-EB36-4C1E-BFA7-36A3AC66B9F1}"/>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40AA77C8-56DE-4837-A049-00A4BEB01F06}"/>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BB29C0B0-CB21-4266-834F-24828774B846}"/>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0C20DDC1-5CA4-4B7A-98BC-DE3F67F54210}"/>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BC7839CE-F48E-4A41-B634-9C426ECCFC38}"/>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6B9BBDDC-7C70-45EE-8EA1-2CB38420DAE4}"/>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D350E21F-C737-4E85-AE30-895BB2FA453F}"/>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591E4268-E78F-4E8C-B8C9-3A1037B2951C}"/>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7172EABF-A549-46B0-B929-13C35BB0FBCE}"/>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50709</xdr:rowOff>
    </xdr:from>
    <xdr:to>
      <xdr:col>23</xdr:col>
      <xdr:colOff>85090</xdr:colOff>
      <xdr:row>33</xdr:row>
      <xdr:rowOff>145959</xdr:rowOff>
    </xdr:to>
    <xdr:cxnSp macro="">
      <xdr:nvCxnSpPr>
        <xdr:cNvPr id="77" name="直線コネクタ 76">
          <a:extLst>
            <a:ext uri="{FF2B5EF4-FFF2-40B4-BE49-F238E27FC236}">
              <a16:creationId xmlns:a16="http://schemas.microsoft.com/office/drawing/2014/main" id="{CF748961-EEB6-4BE1-B539-23CD398EFDF3}"/>
            </a:ext>
          </a:extLst>
        </xdr:cNvPr>
        <xdr:cNvCxnSpPr/>
      </xdr:nvCxnSpPr>
      <xdr:spPr>
        <a:xfrm flipV="1">
          <a:off x="4760595" y="5279934"/>
          <a:ext cx="127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149786</xdr:rowOff>
    </xdr:from>
    <xdr:ext cx="405111" cy="259045"/>
    <xdr:sp macro="" textlink="">
      <xdr:nvSpPr>
        <xdr:cNvPr id="78" name="有形固定資産減価償却率最小値テキスト">
          <a:extLst>
            <a:ext uri="{FF2B5EF4-FFF2-40B4-BE49-F238E27FC236}">
              <a16:creationId xmlns:a16="http://schemas.microsoft.com/office/drawing/2014/main" id="{0970E91D-2106-47E4-82BB-8AD34E145BA4}"/>
            </a:ext>
          </a:extLst>
        </xdr:cNvPr>
        <xdr:cNvSpPr txBox="1"/>
      </xdr:nvSpPr>
      <xdr:spPr>
        <a:xfrm>
          <a:off x="4813300" y="6579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145959</xdr:rowOff>
    </xdr:from>
    <xdr:to>
      <xdr:col>23</xdr:col>
      <xdr:colOff>174625</xdr:colOff>
      <xdr:row>33</xdr:row>
      <xdr:rowOff>145959</xdr:rowOff>
    </xdr:to>
    <xdr:cxnSp macro="">
      <xdr:nvCxnSpPr>
        <xdr:cNvPr id="79" name="直線コネクタ 78">
          <a:extLst>
            <a:ext uri="{FF2B5EF4-FFF2-40B4-BE49-F238E27FC236}">
              <a16:creationId xmlns:a16="http://schemas.microsoft.com/office/drawing/2014/main" id="{5204DECE-A6AA-4186-8DAC-763D8A3E0146}"/>
            </a:ext>
          </a:extLst>
        </xdr:cNvPr>
        <xdr:cNvCxnSpPr/>
      </xdr:nvCxnSpPr>
      <xdr:spPr>
        <a:xfrm>
          <a:off x="4673600" y="65753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168836</xdr:rowOff>
    </xdr:from>
    <xdr:ext cx="405111" cy="259045"/>
    <xdr:sp macro="" textlink="">
      <xdr:nvSpPr>
        <xdr:cNvPr id="80" name="有形固定資産減価償却率最大値テキスト">
          <a:extLst>
            <a:ext uri="{FF2B5EF4-FFF2-40B4-BE49-F238E27FC236}">
              <a16:creationId xmlns:a16="http://schemas.microsoft.com/office/drawing/2014/main" id="{19C57518-AF1E-43EE-BA8F-CA7A433E5D42}"/>
            </a:ext>
          </a:extLst>
        </xdr:cNvPr>
        <xdr:cNvSpPr txBox="1"/>
      </xdr:nvSpPr>
      <xdr:spPr>
        <a:xfrm>
          <a:off x="4813300" y="5055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50709</xdr:rowOff>
    </xdr:from>
    <xdr:to>
      <xdr:col>23</xdr:col>
      <xdr:colOff>174625</xdr:colOff>
      <xdr:row>26</xdr:row>
      <xdr:rowOff>50709</xdr:rowOff>
    </xdr:to>
    <xdr:cxnSp macro="">
      <xdr:nvCxnSpPr>
        <xdr:cNvPr id="81" name="直線コネクタ 80">
          <a:extLst>
            <a:ext uri="{FF2B5EF4-FFF2-40B4-BE49-F238E27FC236}">
              <a16:creationId xmlns:a16="http://schemas.microsoft.com/office/drawing/2014/main" id="{CA3765DF-16E1-44EA-A417-C0197A7EA8FD}"/>
            </a:ext>
          </a:extLst>
        </xdr:cNvPr>
        <xdr:cNvCxnSpPr/>
      </xdr:nvCxnSpPr>
      <xdr:spPr>
        <a:xfrm>
          <a:off x="4673600" y="5279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61794</xdr:rowOff>
    </xdr:from>
    <xdr:ext cx="405111" cy="259045"/>
    <xdr:sp macro="" textlink="">
      <xdr:nvSpPr>
        <xdr:cNvPr id="82" name="有形固定資産減価償却率平均値テキスト">
          <a:extLst>
            <a:ext uri="{FF2B5EF4-FFF2-40B4-BE49-F238E27FC236}">
              <a16:creationId xmlns:a16="http://schemas.microsoft.com/office/drawing/2014/main" id="{0D62ADD6-0B3B-4FAB-AFD8-E3F494CCE9E3}"/>
            </a:ext>
          </a:extLst>
        </xdr:cNvPr>
        <xdr:cNvSpPr txBox="1"/>
      </xdr:nvSpPr>
      <xdr:spPr>
        <a:xfrm>
          <a:off x="4813300" y="580536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38917</xdr:rowOff>
    </xdr:from>
    <xdr:to>
      <xdr:col>23</xdr:col>
      <xdr:colOff>136525</xdr:colOff>
      <xdr:row>30</xdr:row>
      <xdr:rowOff>140517</xdr:rowOff>
    </xdr:to>
    <xdr:sp macro="" textlink="">
      <xdr:nvSpPr>
        <xdr:cNvPr id="83" name="フローチャート: 判断 82">
          <a:extLst>
            <a:ext uri="{FF2B5EF4-FFF2-40B4-BE49-F238E27FC236}">
              <a16:creationId xmlns:a16="http://schemas.microsoft.com/office/drawing/2014/main" id="{553CB3AE-81AB-45AF-8B87-4ABBAFD0847A}"/>
            </a:ext>
          </a:extLst>
        </xdr:cNvPr>
        <xdr:cNvSpPr/>
      </xdr:nvSpPr>
      <xdr:spPr>
        <a:xfrm>
          <a:off x="4711700" y="5953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23495</xdr:rowOff>
    </xdr:from>
    <xdr:to>
      <xdr:col>19</xdr:col>
      <xdr:colOff>187325</xdr:colOff>
      <xdr:row>30</xdr:row>
      <xdr:rowOff>125095</xdr:rowOff>
    </xdr:to>
    <xdr:sp macro="" textlink="">
      <xdr:nvSpPr>
        <xdr:cNvPr id="84" name="フローチャート: 判断 83">
          <a:extLst>
            <a:ext uri="{FF2B5EF4-FFF2-40B4-BE49-F238E27FC236}">
              <a16:creationId xmlns:a16="http://schemas.microsoft.com/office/drawing/2014/main" id="{5146312F-88CA-4E60-A462-219FF50AB0C4}"/>
            </a:ext>
          </a:extLst>
        </xdr:cNvPr>
        <xdr:cNvSpPr/>
      </xdr:nvSpPr>
      <xdr:spPr>
        <a:xfrm>
          <a:off x="4000500" y="593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164102</xdr:rowOff>
    </xdr:from>
    <xdr:to>
      <xdr:col>15</xdr:col>
      <xdr:colOff>187325</xdr:colOff>
      <xdr:row>30</xdr:row>
      <xdr:rowOff>94252</xdr:rowOff>
    </xdr:to>
    <xdr:sp macro="" textlink="">
      <xdr:nvSpPr>
        <xdr:cNvPr id="85" name="フローチャート: 判断 84">
          <a:extLst>
            <a:ext uri="{FF2B5EF4-FFF2-40B4-BE49-F238E27FC236}">
              <a16:creationId xmlns:a16="http://schemas.microsoft.com/office/drawing/2014/main" id="{80F3A1AB-DBC0-4D96-A169-B372D102CFDA}"/>
            </a:ext>
          </a:extLst>
        </xdr:cNvPr>
        <xdr:cNvSpPr/>
      </xdr:nvSpPr>
      <xdr:spPr>
        <a:xfrm>
          <a:off x="3238500" y="590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127091</xdr:rowOff>
    </xdr:from>
    <xdr:to>
      <xdr:col>11</xdr:col>
      <xdr:colOff>187325</xdr:colOff>
      <xdr:row>30</xdr:row>
      <xdr:rowOff>57241</xdr:rowOff>
    </xdr:to>
    <xdr:sp macro="" textlink="">
      <xdr:nvSpPr>
        <xdr:cNvPr id="86" name="フローチャート: 判断 85">
          <a:extLst>
            <a:ext uri="{FF2B5EF4-FFF2-40B4-BE49-F238E27FC236}">
              <a16:creationId xmlns:a16="http://schemas.microsoft.com/office/drawing/2014/main" id="{4A36423F-1CD9-427B-BA26-1D2F477BDC49}"/>
            </a:ext>
          </a:extLst>
        </xdr:cNvPr>
        <xdr:cNvSpPr/>
      </xdr:nvSpPr>
      <xdr:spPr>
        <a:xfrm>
          <a:off x="2476500" y="5870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136344</xdr:rowOff>
    </xdr:from>
    <xdr:to>
      <xdr:col>7</xdr:col>
      <xdr:colOff>187325</xdr:colOff>
      <xdr:row>30</xdr:row>
      <xdr:rowOff>66494</xdr:rowOff>
    </xdr:to>
    <xdr:sp macro="" textlink="">
      <xdr:nvSpPr>
        <xdr:cNvPr id="87" name="フローチャート: 判断 86">
          <a:extLst>
            <a:ext uri="{FF2B5EF4-FFF2-40B4-BE49-F238E27FC236}">
              <a16:creationId xmlns:a16="http://schemas.microsoft.com/office/drawing/2014/main" id="{81E913D1-AD61-47C5-BEB9-D9A5D3DF65B4}"/>
            </a:ext>
          </a:extLst>
        </xdr:cNvPr>
        <xdr:cNvSpPr/>
      </xdr:nvSpPr>
      <xdr:spPr>
        <a:xfrm>
          <a:off x="1714500" y="5879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31D4829A-677E-41FA-81DE-8A3E18CFB098}"/>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54B31D67-2683-4003-B66A-F6C1BB17E58A}"/>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8B92B38C-86CA-41CE-A13C-6DE7B83E0A35}"/>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0C273639-81B1-418A-B43E-C9C7A0099AEA}"/>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FCBE6BB9-7ABE-448B-B0A5-42775C65C26D}"/>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106771</xdr:rowOff>
    </xdr:from>
    <xdr:to>
      <xdr:col>23</xdr:col>
      <xdr:colOff>136525</xdr:colOff>
      <xdr:row>31</xdr:row>
      <xdr:rowOff>36921</xdr:rowOff>
    </xdr:to>
    <xdr:sp macro="" textlink="">
      <xdr:nvSpPr>
        <xdr:cNvPr id="93" name="楕円 92">
          <a:extLst>
            <a:ext uri="{FF2B5EF4-FFF2-40B4-BE49-F238E27FC236}">
              <a16:creationId xmlns:a16="http://schemas.microsoft.com/office/drawing/2014/main" id="{CD13A176-8EF5-4D3B-8BF7-59C274763548}"/>
            </a:ext>
          </a:extLst>
        </xdr:cNvPr>
        <xdr:cNvSpPr/>
      </xdr:nvSpPr>
      <xdr:spPr>
        <a:xfrm>
          <a:off x="4711700" y="6021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85198</xdr:rowOff>
    </xdr:from>
    <xdr:ext cx="405111" cy="259045"/>
    <xdr:sp macro="" textlink="">
      <xdr:nvSpPr>
        <xdr:cNvPr id="94" name="有形固定資産減価償却率該当値テキスト">
          <a:extLst>
            <a:ext uri="{FF2B5EF4-FFF2-40B4-BE49-F238E27FC236}">
              <a16:creationId xmlns:a16="http://schemas.microsoft.com/office/drawing/2014/main" id="{9838B381-56BE-498B-996E-21B8B47D5EBD}"/>
            </a:ext>
          </a:extLst>
        </xdr:cNvPr>
        <xdr:cNvSpPr txBox="1"/>
      </xdr:nvSpPr>
      <xdr:spPr>
        <a:xfrm>
          <a:off x="4813300" y="60002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82097</xdr:rowOff>
    </xdr:from>
    <xdr:to>
      <xdr:col>19</xdr:col>
      <xdr:colOff>187325</xdr:colOff>
      <xdr:row>31</xdr:row>
      <xdr:rowOff>12247</xdr:rowOff>
    </xdr:to>
    <xdr:sp macro="" textlink="">
      <xdr:nvSpPr>
        <xdr:cNvPr id="95" name="楕円 94">
          <a:extLst>
            <a:ext uri="{FF2B5EF4-FFF2-40B4-BE49-F238E27FC236}">
              <a16:creationId xmlns:a16="http://schemas.microsoft.com/office/drawing/2014/main" id="{48E098B4-D1D5-4FAC-AA45-CD24E7E5D658}"/>
            </a:ext>
          </a:extLst>
        </xdr:cNvPr>
        <xdr:cNvSpPr/>
      </xdr:nvSpPr>
      <xdr:spPr>
        <a:xfrm>
          <a:off x="4000500" y="5997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132897</xdr:rowOff>
    </xdr:from>
    <xdr:to>
      <xdr:col>23</xdr:col>
      <xdr:colOff>85725</xdr:colOff>
      <xdr:row>30</xdr:row>
      <xdr:rowOff>157571</xdr:rowOff>
    </xdr:to>
    <xdr:cxnSp macro="">
      <xdr:nvCxnSpPr>
        <xdr:cNvPr id="96" name="直線コネクタ 95">
          <a:extLst>
            <a:ext uri="{FF2B5EF4-FFF2-40B4-BE49-F238E27FC236}">
              <a16:creationId xmlns:a16="http://schemas.microsoft.com/office/drawing/2014/main" id="{0EBDC9D8-C6E4-4BF5-AC07-8C03BC00E4C6}"/>
            </a:ext>
          </a:extLst>
        </xdr:cNvPr>
        <xdr:cNvCxnSpPr/>
      </xdr:nvCxnSpPr>
      <xdr:spPr>
        <a:xfrm>
          <a:off x="4051300" y="6047922"/>
          <a:ext cx="711200" cy="24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66675</xdr:rowOff>
    </xdr:from>
    <xdr:to>
      <xdr:col>15</xdr:col>
      <xdr:colOff>187325</xdr:colOff>
      <xdr:row>30</xdr:row>
      <xdr:rowOff>168275</xdr:rowOff>
    </xdr:to>
    <xdr:sp macro="" textlink="">
      <xdr:nvSpPr>
        <xdr:cNvPr id="97" name="楕円 96">
          <a:extLst>
            <a:ext uri="{FF2B5EF4-FFF2-40B4-BE49-F238E27FC236}">
              <a16:creationId xmlns:a16="http://schemas.microsoft.com/office/drawing/2014/main" id="{3AD66890-9111-4DC8-BCD8-C9400DFDE9F3}"/>
            </a:ext>
          </a:extLst>
        </xdr:cNvPr>
        <xdr:cNvSpPr/>
      </xdr:nvSpPr>
      <xdr:spPr>
        <a:xfrm>
          <a:off x="3238500" y="598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117475</xdr:rowOff>
    </xdr:from>
    <xdr:to>
      <xdr:col>19</xdr:col>
      <xdr:colOff>136525</xdr:colOff>
      <xdr:row>30</xdr:row>
      <xdr:rowOff>132897</xdr:rowOff>
    </xdr:to>
    <xdr:cxnSp macro="">
      <xdr:nvCxnSpPr>
        <xdr:cNvPr id="98" name="直線コネクタ 97">
          <a:extLst>
            <a:ext uri="{FF2B5EF4-FFF2-40B4-BE49-F238E27FC236}">
              <a16:creationId xmlns:a16="http://schemas.microsoft.com/office/drawing/2014/main" id="{8B90882C-4665-4872-9ECB-6EA687307B30}"/>
            </a:ext>
          </a:extLst>
        </xdr:cNvPr>
        <xdr:cNvCxnSpPr/>
      </xdr:nvCxnSpPr>
      <xdr:spPr>
        <a:xfrm>
          <a:off x="3289300" y="6032500"/>
          <a:ext cx="762000" cy="15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20411</xdr:rowOff>
    </xdr:from>
    <xdr:to>
      <xdr:col>11</xdr:col>
      <xdr:colOff>187325</xdr:colOff>
      <xdr:row>30</xdr:row>
      <xdr:rowOff>122011</xdr:rowOff>
    </xdr:to>
    <xdr:sp macro="" textlink="">
      <xdr:nvSpPr>
        <xdr:cNvPr id="99" name="楕円 98">
          <a:extLst>
            <a:ext uri="{FF2B5EF4-FFF2-40B4-BE49-F238E27FC236}">
              <a16:creationId xmlns:a16="http://schemas.microsoft.com/office/drawing/2014/main" id="{87E809D2-149D-483C-87CE-2F558513836F}"/>
            </a:ext>
          </a:extLst>
        </xdr:cNvPr>
        <xdr:cNvSpPr/>
      </xdr:nvSpPr>
      <xdr:spPr>
        <a:xfrm>
          <a:off x="2476500" y="5935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71211</xdr:rowOff>
    </xdr:from>
    <xdr:to>
      <xdr:col>15</xdr:col>
      <xdr:colOff>136525</xdr:colOff>
      <xdr:row>30</xdr:row>
      <xdr:rowOff>117475</xdr:rowOff>
    </xdr:to>
    <xdr:cxnSp macro="">
      <xdr:nvCxnSpPr>
        <xdr:cNvPr id="100" name="直線コネクタ 99">
          <a:extLst>
            <a:ext uri="{FF2B5EF4-FFF2-40B4-BE49-F238E27FC236}">
              <a16:creationId xmlns:a16="http://schemas.microsoft.com/office/drawing/2014/main" id="{F68C32A0-941B-46A5-8A4F-A5D11AF87332}"/>
            </a:ext>
          </a:extLst>
        </xdr:cNvPr>
        <xdr:cNvCxnSpPr/>
      </xdr:nvCxnSpPr>
      <xdr:spPr>
        <a:xfrm>
          <a:off x="2527300" y="5986236"/>
          <a:ext cx="762000" cy="46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133259</xdr:rowOff>
    </xdr:from>
    <xdr:to>
      <xdr:col>7</xdr:col>
      <xdr:colOff>187325</xdr:colOff>
      <xdr:row>30</xdr:row>
      <xdr:rowOff>63409</xdr:rowOff>
    </xdr:to>
    <xdr:sp macro="" textlink="">
      <xdr:nvSpPr>
        <xdr:cNvPr id="101" name="楕円 100">
          <a:extLst>
            <a:ext uri="{FF2B5EF4-FFF2-40B4-BE49-F238E27FC236}">
              <a16:creationId xmlns:a16="http://schemas.microsoft.com/office/drawing/2014/main" id="{B170C063-12CC-4AD3-ADC8-3A873B6FFA66}"/>
            </a:ext>
          </a:extLst>
        </xdr:cNvPr>
        <xdr:cNvSpPr/>
      </xdr:nvSpPr>
      <xdr:spPr>
        <a:xfrm>
          <a:off x="1714500" y="5876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12609</xdr:rowOff>
    </xdr:from>
    <xdr:to>
      <xdr:col>11</xdr:col>
      <xdr:colOff>136525</xdr:colOff>
      <xdr:row>30</xdr:row>
      <xdr:rowOff>71211</xdr:rowOff>
    </xdr:to>
    <xdr:cxnSp macro="">
      <xdr:nvCxnSpPr>
        <xdr:cNvPr id="102" name="直線コネクタ 101">
          <a:extLst>
            <a:ext uri="{FF2B5EF4-FFF2-40B4-BE49-F238E27FC236}">
              <a16:creationId xmlns:a16="http://schemas.microsoft.com/office/drawing/2014/main" id="{9D1CDB57-12DD-4199-93C3-F4A00E94C1A6}"/>
            </a:ext>
          </a:extLst>
        </xdr:cNvPr>
        <xdr:cNvCxnSpPr/>
      </xdr:nvCxnSpPr>
      <xdr:spPr>
        <a:xfrm>
          <a:off x="1765300" y="5927634"/>
          <a:ext cx="762000" cy="58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141622</xdr:rowOff>
    </xdr:from>
    <xdr:ext cx="405111" cy="259045"/>
    <xdr:sp macro="" textlink="">
      <xdr:nvSpPr>
        <xdr:cNvPr id="103" name="n_1aveValue有形固定資産減価償却率">
          <a:extLst>
            <a:ext uri="{FF2B5EF4-FFF2-40B4-BE49-F238E27FC236}">
              <a16:creationId xmlns:a16="http://schemas.microsoft.com/office/drawing/2014/main" id="{09C0FF84-D64F-4279-94C1-6DC86E1F5C49}"/>
            </a:ext>
          </a:extLst>
        </xdr:cNvPr>
        <xdr:cNvSpPr txBox="1"/>
      </xdr:nvSpPr>
      <xdr:spPr>
        <a:xfrm>
          <a:off x="3836044" y="571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110779</xdr:rowOff>
    </xdr:from>
    <xdr:ext cx="405111" cy="259045"/>
    <xdr:sp macro="" textlink="">
      <xdr:nvSpPr>
        <xdr:cNvPr id="104" name="n_2aveValue有形固定資産減価償却率">
          <a:extLst>
            <a:ext uri="{FF2B5EF4-FFF2-40B4-BE49-F238E27FC236}">
              <a16:creationId xmlns:a16="http://schemas.microsoft.com/office/drawing/2014/main" id="{26537352-A7EC-4241-90B9-6315132B0A2C}"/>
            </a:ext>
          </a:extLst>
        </xdr:cNvPr>
        <xdr:cNvSpPr txBox="1"/>
      </xdr:nvSpPr>
      <xdr:spPr>
        <a:xfrm>
          <a:off x="3086744" y="56829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73768</xdr:rowOff>
    </xdr:from>
    <xdr:ext cx="405111" cy="259045"/>
    <xdr:sp macro="" textlink="">
      <xdr:nvSpPr>
        <xdr:cNvPr id="105" name="n_3aveValue有形固定資産減価償却率">
          <a:extLst>
            <a:ext uri="{FF2B5EF4-FFF2-40B4-BE49-F238E27FC236}">
              <a16:creationId xmlns:a16="http://schemas.microsoft.com/office/drawing/2014/main" id="{901AAB55-8443-4FE3-8895-618DD678EA20}"/>
            </a:ext>
          </a:extLst>
        </xdr:cNvPr>
        <xdr:cNvSpPr txBox="1"/>
      </xdr:nvSpPr>
      <xdr:spPr>
        <a:xfrm>
          <a:off x="2324744" y="56458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57621</xdr:rowOff>
    </xdr:from>
    <xdr:ext cx="405111" cy="259045"/>
    <xdr:sp macro="" textlink="">
      <xdr:nvSpPr>
        <xdr:cNvPr id="106" name="n_4aveValue有形固定資産減価償却率">
          <a:extLst>
            <a:ext uri="{FF2B5EF4-FFF2-40B4-BE49-F238E27FC236}">
              <a16:creationId xmlns:a16="http://schemas.microsoft.com/office/drawing/2014/main" id="{5997B478-8E31-46EB-AC7D-645B5FC241A0}"/>
            </a:ext>
          </a:extLst>
        </xdr:cNvPr>
        <xdr:cNvSpPr txBox="1"/>
      </xdr:nvSpPr>
      <xdr:spPr>
        <a:xfrm>
          <a:off x="1562744" y="59726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3374</xdr:rowOff>
    </xdr:from>
    <xdr:ext cx="405111" cy="259045"/>
    <xdr:sp macro="" textlink="">
      <xdr:nvSpPr>
        <xdr:cNvPr id="107" name="n_1mainValue有形固定資産減価償却率">
          <a:extLst>
            <a:ext uri="{FF2B5EF4-FFF2-40B4-BE49-F238E27FC236}">
              <a16:creationId xmlns:a16="http://schemas.microsoft.com/office/drawing/2014/main" id="{E05C3492-1444-45DE-B5B0-D61BA56710F2}"/>
            </a:ext>
          </a:extLst>
        </xdr:cNvPr>
        <xdr:cNvSpPr txBox="1"/>
      </xdr:nvSpPr>
      <xdr:spPr>
        <a:xfrm>
          <a:off x="3836044" y="60898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159402</xdr:rowOff>
    </xdr:from>
    <xdr:ext cx="405111" cy="259045"/>
    <xdr:sp macro="" textlink="">
      <xdr:nvSpPr>
        <xdr:cNvPr id="108" name="n_2mainValue有形固定資産減価償却率">
          <a:extLst>
            <a:ext uri="{FF2B5EF4-FFF2-40B4-BE49-F238E27FC236}">
              <a16:creationId xmlns:a16="http://schemas.microsoft.com/office/drawing/2014/main" id="{AD8F0904-CF3D-4259-9D1B-5CD3DCDBD4DB}"/>
            </a:ext>
          </a:extLst>
        </xdr:cNvPr>
        <xdr:cNvSpPr txBox="1"/>
      </xdr:nvSpPr>
      <xdr:spPr>
        <a:xfrm>
          <a:off x="3086744" y="6074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113138</xdr:rowOff>
    </xdr:from>
    <xdr:ext cx="405111" cy="259045"/>
    <xdr:sp macro="" textlink="">
      <xdr:nvSpPr>
        <xdr:cNvPr id="109" name="n_3mainValue有形固定資産減価償却率">
          <a:extLst>
            <a:ext uri="{FF2B5EF4-FFF2-40B4-BE49-F238E27FC236}">
              <a16:creationId xmlns:a16="http://schemas.microsoft.com/office/drawing/2014/main" id="{CFE5C737-E12A-47F8-B89F-B5C2AA84C64E}"/>
            </a:ext>
          </a:extLst>
        </xdr:cNvPr>
        <xdr:cNvSpPr txBox="1"/>
      </xdr:nvSpPr>
      <xdr:spPr>
        <a:xfrm>
          <a:off x="2324744" y="6028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79936</xdr:rowOff>
    </xdr:from>
    <xdr:ext cx="405111" cy="259045"/>
    <xdr:sp macro="" textlink="">
      <xdr:nvSpPr>
        <xdr:cNvPr id="110" name="n_4mainValue有形固定資産減価償却率">
          <a:extLst>
            <a:ext uri="{FF2B5EF4-FFF2-40B4-BE49-F238E27FC236}">
              <a16:creationId xmlns:a16="http://schemas.microsoft.com/office/drawing/2014/main" id="{392297A5-2AA4-4139-BCAB-8326F0C388EA}"/>
            </a:ext>
          </a:extLst>
        </xdr:cNvPr>
        <xdr:cNvSpPr txBox="1"/>
      </xdr:nvSpPr>
      <xdr:spPr>
        <a:xfrm>
          <a:off x="1562744" y="56520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02E24588-6578-4E75-8F63-4ED660280306}"/>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78360548-0264-4CF0-B42F-886BBEBDD8E7}"/>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39364</xdr:colOff>
      <xdr:row>22</xdr:row>
      <xdr:rowOff>64546</xdr:rowOff>
    </xdr:from>
    <xdr:to>
      <xdr:col>75</xdr:col>
      <xdr:colOff>132085</xdr:colOff>
      <xdr:row>24</xdr:row>
      <xdr:rowOff>30705</xdr:rowOff>
    </xdr:to>
    <xdr:sp macro="" textlink="">
      <xdr:nvSpPr>
        <xdr:cNvPr id="113" name="正方形/長方形 112">
          <a:extLst>
            <a:ext uri="{FF2B5EF4-FFF2-40B4-BE49-F238E27FC236}">
              <a16:creationId xmlns:a16="http://schemas.microsoft.com/office/drawing/2014/main" id="{BE62DF6B-80C2-4D6F-B2F3-91D1A70769C1}"/>
            </a:ext>
          </a:extLst>
        </xdr:cNvPr>
        <xdr:cNvSpPr/>
      </xdr:nvSpPr>
      <xdr:spPr>
        <a:xfrm>
          <a:off x="13860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[ 63.8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CDBB035B-4913-47C7-A70A-4160ED2C1282}"/>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0959DBB9-DC90-4CD1-BE05-785FC19FCE98}"/>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4AF2C9FE-BDD8-4154-A675-327DC27FB79A}"/>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21D3A8AD-77E2-4ECA-9CB5-A6A34ABA70C6}"/>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03C6C63A-E1CB-4E9E-B3A8-BCE099AD36E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C61F4EFD-E848-41B7-93AE-D6A07C3F14E5}"/>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B931716C-C765-4871-A731-9AFF1390AC3E}"/>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C832E360-5C20-4AF8-90D6-9AD88E88E5CC}"/>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12C90A08-04F3-41F5-B12D-749C3DFD3B51}"/>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DB46E6B1-E11A-4814-97FB-4E92CD10FD7E}"/>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BIZ UD明朝 Medium" panose="02020500000000000000" pitchFamily="17" charset="-128"/>
              <a:ea typeface="BIZ UD明朝 Medium" panose="02020500000000000000" pitchFamily="17" charset="-128"/>
              <a:cs typeface="+mn-cs"/>
            </a:rPr>
            <a:t>令和</a:t>
          </a:r>
          <a:r>
            <a:rPr kumimoji="1" lang="ja-JP" altLang="en-US" sz="1200">
              <a:solidFill>
                <a:schemeClr val="dk1"/>
              </a:solidFill>
              <a:effectLst/>
              <a:latin typeface="BIZ UD明朝 Medium" panose="02020500000000000000" pitchFamily="17" charset="-128"/>
              <a:ea typeface="BIZ UD明朝 Medium" panose="02020500000000000000" pitchFamily="17" charset="-128"/>
              <a:cs typeface="+mn-cs"/>
            </a:rPr>
            <a:t>６</a:t>
          </a:r>
          <a:r>
            <a:rPr kumimoji="1" lang="ja-JP" altLang="ja-JP" sz="1200">
              <a:solidFill>
                <a:schemeClr val="dk1"/>
              </a:solidFill>
              <a:effectLst/>
              <a:latin typeface="BIZ UD明朝 Medium" panose="02020500000000000000" pitchFamily="17" charset="-128"/>
              <a:ea typeface="BIZ UD明朝 Medium" panose="02020500000000000000" pitchFamily="17" charset="-128"/>
              <a:cs typeface="+mn-cs"/>
            </a:rPr>
            <a:t>年度の債務償還比率は、新規地方債</a:t>
          </a:r>
          <a:r>
            <a:rPr kumimoji="1" lang="ja-JP" altLang="en-US" sz="1200">
              <a:solidFill>
                <a:schemeClr val="dk1"/>
              </a:solidFill>
              <a:effectLst/>
              <a:latin typeface="BIZ UD明朝 Medium" panose="02020500000000000000" pitchFamily="17" charset="-128"/>
              <a:ea typeface="BIZ UD明朝 Medium" panose="02020500000000000000" pitchFamily="17" charset="-128"/>
              <a:cs typeface="+mn-cs"/>
            </a:rPr>
            <a:t>の</a:t>
          </a:r>
          <a:r>
            <a:rPr kumimoji="1" lang="ja-JP" altLang="ja-JP" sz="1200">
              <a:solidFill>
                <a:schemeClr val="dk1"/>
              </a:solidFill>
              <a:effectLst/>
              <a:latin typeface="BIZ UD明朝 Medium" panose="02020500000000000000" pitchFamily="17" charset="-128"/>
              <a:ea typeface="BIZ UD明朝 Medium" panose="02020500000000000000" pitchFamily="17" charset="-128"/>
              <a:cs typeface="+mn-cs"/>
            </a:rPr>
            <a:t>発行により、令和</a:t>
          </a:r>
          <a:r>
            <a:rPr kumimoji="1" lang="ja-JP" altLang="en-US" sz="1200">
              <a:solidFill>
                <a:schemeClr val="dk1"/>
              </a:solidFill>
              <a:effectLst/>
              <a:latin typeface="BIZ UD明朝 Medium" panose="02020500000000000000" pitchFamily="17" charset="-128"/>
              <a:ea typeface="BIZ UD明朝 Medium" panose="02020500000000000000" pitchFamily="17" charset="-128"/>
              <a:cs typeface="+mn-cs"/>
            </a:rPr>
            <a:t>５</a:t>
          </a:r>
          <a:r>
            <a:rPr kumimoji="1" lang="ja-JP" altLang="ja-JP" sz="1200">
              <a:solidFill>
                <a:schemeClr val="dk1"/>
              </a:solidFill>
              <a:effectLst/>
              <a:latin typeface="BIZ UD明朝 Medium" panose="02020500000000000000" pitchFamily="17" charset="-128"/>
              <a:ea typeface="BIZ UD明朝 Medium" panose="02020500000000000000" pitchFamily="17" charset="-128"/>
              <a:cs typeface="+mn-cs"/>
            </a:rPr>
            <a:t>年度と比較し、</a:t>
          </a:r>
          <a:r>
            <a:rPr kumimoji="1" lang="en-US" altLang="ja-JP" sz="1200">
              <a:solidFill>
                <a:schemeClr val="dk1"/>
              </a:solidFill>
              <a:effectLst/>
              <a:latin typeface="BIZ UD明朝 Medium" panose="02020500000000000000" pitchFamily="17" charset="-128"/>
              <a:ea typeface="BIZ UD明朝 Medium" panose="02020500000000000000" pitchFamily="17" charset="-128"/>
              <a:cs typeface="+mn-cs"/>
            </a:rPr>
            <a:t>48.8</a:t>
          </a:r>
          <a:r>
            <a:rPr kumimoji="1" lang="ja-JP" altLang="ja-JP" sz="1200">
              <a:solidFill>
                <a:schemeClr val="dk1"/>
              </a:solidFill>
              <a:effectLst/>
              <a:latin typeface="BIZ UD明朝 Medium" panose="02020500000000000000" pitchFamily="17" charset="-128"/>
              <a:ea typeface="BIZ UD明朝 Medium" panose="02020500000000000000" pitchFamily="17" charset="-128"/>
              <a:cs typeface="+mn-cs"/>
            </a:rPr>
            <a:t>ポイント（</a:t>
          </a:r>
          <a:r>
            <a:rPr kumimoji="1" lang="en-US" altLang="ja-JP" sz="1200">
              <a:solidFill>
                <a:schemeClr val="dk1"/>
              </a:solidFill>
              <a:effectLst/>
              <a:latin typeface="BIZ UD明朝 Medium" panose="02020500000000000000" pitchFamily="17" charset="-128"/>
              <a:ea typeface="BIZ UD明朝 Medium" panose="02020500000000000000" pitchFamily="17" charset="-128"/>
              <a:cs typeface="+mn-cs"/>
            </a:rPr>
            <a:t>15.0</a:t>
          </a:r>
          <a:r>
            <a:rPr kumimoji="1" lang="ja-JP" altLang="ja-JP" sz="1200">
              <a:solidFill>
                <a:schemeClr val="dk1"/>
              </a:solidFill>
              <a:effectLst/>
              <a:latin typeface="BIZ UD明朝 Medium" panose="02020500000000000000" pitchFamily="17" charset="-128"/>
              <a:ea typeface="BIZ UD明朝 Medium" panose="02020500000000000000" pitchFamily="17" charset="-128"/>
              <a:cs typeface="+mn-cs"/>
            </a:rPr>
            <a:t>→</a:t>
          </a:r>
          <a:r>
            <a:rPr kumimoji="1" lang="en-US" altLang="ja-JP" sz="1200">
              <a:solidFill>
                <a:schemeClr val="dk1"/>
              </a:solidFill>
              <a:effectLst/>
              <a:latin typeface="BIZ UD明朝 Medium" panose="02020500000000000000" pitchFamily="17" charset="-128"/>
              <a:ea typeface="BIZ UD明朝 Medium" panose="02020500000000000000" pitchFamily="17" charset="-128"/>
              <a:cs typeface="+mn-cs"/>
            </a:rPr>
            <a:t>63.8</a:t>
          </a:r>
          <a:r>
            <a:rPr kumimoji="1" lang="ja-JP" altLang="ja-JP" sz="1200">
              <a:solidFill>
                <a:schemeClr val="dk1"/>
              </a:solidFill>
              <a:effectLst/>
              <a:latin typeface="BIZ UD明朝 Medium" panose="02020500000000000000" pitchFamily="17" charset="-128"/>
              <a:ea typeface="BIZ UD明朝 Medium" panose="02020500000000000000" pitchFamily="17" charset="-128"/>
              <a:cs typeface="+mn-cs"/>
            </a:rPr>
            <a:t>）</a:t>
          </a:r>
          <a:r>
            <a:rPr kumimoji="1" lang="ja-JP" altLang="en-US" sz="1200">
              <a:solidFill>
                <a:schemeClr val="dk1"/>
              </a:solidFill>
              <a:effectLst/>
              <a:latin typeface="BIZ UD明朝 Medium" panose="02020500000000000000" pitchFamily="17" charset="-128"/>
              <a:ea typeface="BIZ UD明朝 Medium" panose="02020500000000000000" pitchFamily="17" charset="-128"/>
              <a:cs typeface="+mn-cs"/>
            </a:rPr>
            <a:t>上昇</a:t>
          </a:r>
          <a:r>
            <a:rPr kumimoji="1" lang="ja-JP" altLang="ja-JP" sz="1200">
              <a:solidFill>
                <a:schemeClr val="dk1"/>
              </a:solidFill>
              <a:effectLst/>
              <a:latin typeface="BIZ UD明朝 Medium" panose="02020500000000000000" pitchFamily="17" charset="-128"/>
              <a:ea typeface="BIZ UD明朝 Medium" panose="02020500000000000000" pitchFamily="17" charset="-128"/>
              <a:cs typeface="+mn-cs"/>
            </a:rPr>
            <a:t>し</a:t>
          </a:r>
          <a:r>
            <a:rPr kumimoji="1" lang="ja-JP" altLang="en-US" sz="1200">
              <a:solidFill>
                <a:schemeClr val="dk1"/>
              </a:solidFill>
              <a:effectLst/>
              <a:latin typeface="BIZ UD明朝 Medium" panose="02020500000000000000" pitchFamily="17" charset="-128"/>
              <a:ea typeface="BIZ UD明朝 Medium" panose="02020500000000000000" pitchFamily="17" charset="-128"/>
              <a:cs typeface="+mn-cs"/>
            </a:rPr>
            <a:t>たが</a:t>
          </a:r>
          <a:r>
            <a:rPr kumimoji="1" lang="ja-JP" altLang="ja-JP" sz="1200">
              <a:solidFill>
                <a:schemeClr val="dk1"/>
              </a:solidFill>
              <a:effectLst/>
              <a:latin typeface="BIZ UD明朝 Medium" panose="02020500000000000000" pitchFamily="17" charset="-128"/>
              <a:ea typeface="BIZ UD明朝 Medium" panose="02020500000000000000" pitchFamily="17" charset="-128"/>
              <a:cs typeface="+mn-cs"/>
            </a:rPr>
            <a:t>、類似団体の平均値より</a:t>
          </a:r>
          <a:r>
            <a:rPr kumimoji="1" lang="en-US" altLang="ja-JP" sz="1200">
              <a:solidFill>
                <a:schemeClr val="dk1"/>
              </a:solidFill>
              <a:effectLst/>
              <a:latin typeface="BIZ UD明朝 Medium" panose="02020500000000000000" pitchFamily="17" charset="-128"/>
              <a:ea typeface="BIZ UD明朝 Medium" panose="02020500000000000000" pitchFamily="17" charset="-128"/>
              <a:cs typeface="+mn-cs"/>
            </a:rPr>
            <a:t>378.1</a:t>
          </a:r>
          <a:r>
            <a:rPr kumimoji="1" lang="ja-JP" altLang="ja-JP" sz="1200">
              <a:solidFill>
                <a:schemeClr val="dk1"/>
              </a:solidFill>
              <a:effectLst/>
              <a:latin typeface="BIZ UD明朝 Medium" panose="02020500000000000000" pitchFamily="17" charset="-128"/>
              <a:ea typeface="BIZ UD明朝 Medium" panose="02020500000000000000" pitchFamily="17" charset="-128"/>
              <a:cs typeface="+mn-cs"/>
            </a:rPr>
            <a:t>ポイント下回っている。</a:t>
          </a:r>
          <a:endParaRPr lang="ja-JP" altLang="ja-JP" sz="1200">
            <a:effectLst/>
            <a:latin typeface="BIZ UD明朝 Medium" panose="02020500000000000000" pitchFamily="17" charset="-128"/>
            <a:ea typeface="BIZ UD明朝 Medium" panose="02020500000000000000" pitchFamily="17" charset="-128"/>
          </a:endParaRPr>
        </a:p>
        <a:p>
          <a:r>
            <a:rPr kumimoji="1" lang="ja-JP" altLang="ja-JP" sz="1200">
              <a:solidFill>
                <a:schemeClr val="dk1"/>
              </a:solidFill>
              <a:effectLst/>
              <a:latin typeface="BIZ UD明朝 Medium" panose="02020500000000000000" pitchFamily="17" charset="-128"/>
              <a:ea typeface="BIZ UD明朝 Medium" panose="02020500000000000000" pitchFamily="17" charset="-128"/>
              <a:cs typeface="+mn-cs"/>
            </a:rPr>
            <a:t>今後も、地方債の新規発行を抑制し、引き続き類似団体内平均を上回らないよう取り組んでいく。</a:t>
          </a:r>
          <a:endParaRPr lang="ja-JP" altLang="ja-JP" sz="1200">
            <a:effectLst/>
            <a:latin typeface="BIZ UD明朝 Medium" panose="02020500000000000000" pitchFamily="17" charset="-128"/>
            <a:ea typeface="BIZ UD明朝 Medium" panose="02020500000000000000" pitchFamily="17" charset="-128"/>
          </a:endParaRP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3474D64B-7220-4DBA-A7FC-D0FC27E589D7}"/>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B4C7AA09-2774-4E7F-B05D-175E1A2F134F}"/>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6E8082AA-E198-4EF2-85EA-8E805E644573}"/>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7" name="直線コネクタ 126">
          <a:extLst>
            <a:ext uri="{FF2B5EF4-FFF2-40B4-BE49-F238E27FC236}">
              <a16:creationId xmlns:a16="http://schemas.microsoft.com/office/drawing/2014/main" id="{4DF17854-E7FC-499E-AE7B-091825FE47EE}"/>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8" name="テキスト ボックス 127">
          <a:extLst>
            <a:ext uri="{FF2B5EF4-FFF2-40B4-BE49-F238E27FC236}">
              <a16:creationId xmlns:a16="http://schemas.microsoft.com/office/drawing/2014/main" id="{19FB5C0F-921C-49E8-8488-D70E50ACF981}"/>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9" name="直線コネクタ 128">
          <a:extLst>
            <a:ext uri="{FF2B5EF4-FFF2-40B4-BE49-F238E27FC236}">
              <a16:creationId xmlns:a16="http://schemas.microsoft.com/office/drawing/2014/main" id="{C9BE2BF6-EFA1-4189-94CD-38252F1B594A}"/>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macro="" textlink="">
      <xdr:nvSpPr>
        <xdr:cNvPr id="130" name="テキスト ボックス 129">
          <a:extLst>
            <a:ext uri="{FF2B5EF4-FFF2-40B4-BE49-F238E27FC236}">
              <a16:creationId xmlns:a16="http://schemas.microsoft.com/office/drawing/2014/main" id="{8F7537D3-A694-4FD8-B7A9-0514CD8951E8}"/>
            </a:ext>
          </a:extLst>
        </xdr:cNvPr>
        <xdr:cNvSpPr txBox="1"/>
      </xdr:nvSpPr>
      <xdr:spPr>
        <a:xfrm>
          <a:off x="10756676" y="6401342"/>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31" name="直線コネクタ 130">
          <a:extLst>
            <a:ext uri="{FF2B5EF4-FFF2-40B4-BE49-F238E27FC236}">
              <a16:creationId xmlns:a16="http://schemas.microsoft.com/office/drawing/2014/main" id="{328B4D94-6B5D-49D1-A208-B959476D127A}"/>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2" name="テキスト ボックス 131">
          <a:extLst>
            <a:ext uri="{FF2B5EF4-FFF2-40B4-BE49-F238E27FC236}">
              <a16:creationId xmlns:a16="http://schemas.microsoft.com/office/drawing/2014/main" id="{86D9B2F7-4DE5-4678-A32D-8EAA345B3024}"/>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3" name="直線コネクタ 132">
          <a:extLst>
            <a:ext uri="{FF2B5EF4-FFF2-40B4-BE49-F238E27FC236}">
              <a16:creationId xmlns:a16="http://schemas.microsoft.com/office/drawing/2014/main" id="{582587ED-7F18-4A07-B443-4EBD5C5FBA5F}"/>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4" name="テキスト ボックス 133">
          <a:extLst>
            <a:ext uri="{FF2B5EF4-FFF2-40B4-BE49-F238E27FC236}">
              <a16:creationId xmlns:a16="http://schemas.microsoft.com/office/drawing/2014/main" id="{BF570763-21B6-4EF8-9108-502C66137330}"/>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5" name="直線コネクタ 134">
          <a:extLst>
            <a:ext uri="{FF2B5EF4-FFF2-40B4-BE49-F238E27FC236}">
              <a16:creationId xmlns:a16="http://schemas.microsoft.com/office/drawing/2014/main" id="{71EFD1FB-16C5-438C-95B4-213D5EC44713}"/>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6" name="テキスト ボックス 135">
          <a:extLst>
            <a:ext uri="{FF2B5EF4-FFF2-40B4-BE49-F238E27FC236}">
              <a16:creationId xmlns:a16="http://schemas.microsoft.com/office/drawing/2014/main" id="{C5D09264-9506-4108-9765-B76491803427}"/>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7" name="直線コネクタ 136">
          <a:extLst>
            <a:ext uri="{FF2B5EF4-FFF2-40B4-BE49-F238E27FC236}">
              <a16:creationId xmlns:a16="http://schemas.microsoft.com/office/drawing/2014/main" id="{52C92076-9F3C-4E52-B601-4925EACEB961}"/>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8" name="テキスト ボックス 137">
          <a:extLst>
            <a:ext uri="{FF2B5EF4-FFF2-40B4-BE49-F238E27FC236}">
              <a16:creationId xmlns:a16="http://schemas.microsoft.com/office/drawing/2014/main" id="{B3134676-1EBB-4652-A4C8-D11E7D9C6FF2}"/>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9" name="直線コネクタ 138">
          <a:extLst>
            <a:ext uri="{FF2B5EF4-FFF2-40B4-BE49-F238E27FC236}">
              <a16:creationId xmlns:a16="http://schemas.microsoft.com/office/drawing/2014/main" id="{E5F530AD-8001-41CB-BD60-CF0E495A5CD8}"/>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40" name="債務償還比率グラフ枠">
          <a:extLst>
            <a:ext uri="{FF2B5EF4-FFF2-40B4-BE49-F238E27FC236}">
              <a16:creationId xmlns:a16="http://schemas.microsoft.com/office/drawing/2014/main" id="{6AB1B2F0-52B3-4DC6-89A3-E2B12A19F21E}"/>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113405</xdr:rowOff>
    </xdr:to>
    <xdr:cxnSp macro="">
      <xdr:nvCxnSpPr>
        <xdr:cNvPr id="141" name="直線コネクタ 140">
          <a:extLst>
            <a:ext uri="{FF2B5EF4-FFF2-40B4-BE49-F238E27FC236}">
              <a16:creationId xmlns:a16="http://schemas.microsoft.com/office/drawing/2014/main" id="{48D1EC6F-3671-4451-A78A-BBD2C7079373}"/>
            </a:ext>
          </a:extLst>
        </xdr:cNvPr>
        <xdr:cNvCxnSpPr/>
      </xdr:nvCxnSpPr>
      <xdr:spPr>
        <a:xfrm flipV="1">
          <a:off x="14793595" y="5261428"/>
          <a:ext cx="1269" cy="14528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117232</xdr:rowOff>
    </xdr:from>
    <xdr:ext cx="560923" cy="259045"/>
    <xdr:sp macro="" textlink="">
      <xdr:nvSpPr>
        <xdr:cNvPr id="142" name="債務償還比率最小値テキスト">
          <a:extLst>
            <a:ext uri="{FF2B5EF4-FFF2-40B4-BE49-F238E27FC236}">
              <a16:creationId xmlns:a16="http://schemas.microsoft.com/office/drawing/2014/main" id="{E83ED270-7D2F-4226-A839-A40AB7D6629D}"/>
            </a:ext>
          </a:extLst>
        </xdr:cNvPr>
        <xdr:cNvSpPr txBox="1"/>
      </xdr:nvSpPr>
      <xdr:spPr>
        <a:xfrm>
          <a:off x="14846300" y="6718057"/>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113405</xdr:rowOff>
    </xdr:from>
    <xdr:to>
      <xdr:col>76</xdr:col>
      <xdr:colOff>111125</xdr:colOff>
      <xdr:row>34</xdr:row>
      <xdr:rowOff>113405</xdr:rowOff>
    </xdr:to>
    <xdr:cxnSp macro="">
      <xdr:nvCxnSpPr>
        <xdr:cNvPr id="143" name="直線コネクタ 142">
          <a:extLst>
            <a:ext uri="{FF2B5EF4-FFF2-40B4-BE49-F238E27FC236}">
              <a16:creationId xmlns:a16="http://schemas.microsoft.com/office/drawing/2014/main" id="{AAACAC49-D94A-4029-B157-6DDEEC3D5E41}"/>
            </a:ext>
          </a:extLst>
        </xdr:cNvPr>
        <xdr:cNvCxnSpPr/>
      </xdr:nvCxnSpPr>
      <xdr:spPr>
        <a:xfrm>
          <a:off x="14706600" y="671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4" name="債務償還比率最大値テキスト">
          <a:extLst>
            <a:ext uri="{FF2B5EF4-FFF2-40B4-BE49-F238E27FC236}">
              <a16:creationId xmlns:a16="http://schemas.microsoft.com/office/drawing/2014/main" id="{9D977EFB-3465-4639-87CC-0C0E64A269DE}"/>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5" name="直線コネクタ 144">
          <a:extLst>
            <a:ext uri="{FF2B5EF4-FFF2-40B4-BE49-F238E27FC236}">
              <a16:creationId xmlns:a16="http://schemas.microsoft.com/office/drawing/2014/main" id="{C93488E4-B1B9-4EDC-92D2-3729A47AB352}"/>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71246</xdr:rowOff>
    </xdr:from>
    <xdr:ext cx="469744" cy="259045"/>
    <xdr:sp macro="" textlink="">
      <xdr:nvSpPr>
        <xdr:cNvPr id="146" name="債務償還比率平均値テキスト">
          <a:extLst>
            <a:ext uri="{FF2B5EF4-FFF2-40B4-BE49-F238E27FC236}">
              <a16:creationId xmlns:a16="http://schemas.microsoft.com/office/drawing/2014/main" id="{086312AD-F46B-4C33-B4EE-3736BC5D08DE}"/>
            </a:ext>
          </a:extLst>
        </xdr:cNvPr>
        <xdr:cNvSpPr txBox="1"/>
      </xdr:nvSpPr>
      <xdr:spPr>
        <a:xfrm>
          <a:off x="14846300" y="56433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92819</xdr:rowOff>
    </xdr:from>
    <xdr:to>
      <xdr:col>76</xdr:col>
      <xdr:colOff>73025</xdr:colOff>
      <xdr:row>29</xdr:row>
      <xdr:rowOff>22969</xdr:rowOff>
    </xdr:to>
    <xdr:sp macro="" textlink="">
      <xdr:nvSpPr>
        <xdr:cNvPr id="147" name="フローチャート: 判断 146">
          <a:extLst>
            <a:ext uri="{FF2B5EF4-FFF2-40B4-BE49-F238E27FC236}">
              <a16:creationId xmlns:a16="http://schemas.microsoft.com/office/drawing/2014/main" id="{060FFB71-6966-4BCC-A260-971229004566}"/>
            </a:ext>
          </a:extLst>
        </xdr:cNvPr>
        <xdr:cNvSpPr/>
      </xdr:nvSpPr>
      <xdr:spPr>
        <a:xfrm>
          <a:off x="14744700" y="5664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96212</xdr:rowOff>
    </xdr:from>
    <xdr:to>
      <xdr:col>72</xdr:col>
      <xdr:colOff>123825</xdr:colOff>
      <xdr:row>29</xdr:row>
      <xdr:rowOff>26362</xdr:rowOff>
    </xdr:to>
    <xdr:sp macro="" textlink="">
      <xdr:nvSpPr>
        <xdr:cNvPr id="148" name="フローチャート: 判断 147">
          <a:extLst>
            <a:ext uri="{FF2B5EF4-FFF2-40B4-BE49-F238E27FC236}">
              <a16:creationId xmlns:a16="http://schemas.microsoft.com/office/drawing/2014/main" id="{E2C94897-3AD8-4972-A62E-F554C1BAFEB5}"/>
            </a:ext>
          </a:extLst>
        </xdr:cNvPr>
        <xdr:cNvSpPr/>
      </xdr:nvSpPr>
      <xdr:spPr>
        <a:xfrm>
          <a:off x="14033500" y="5668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100427</xdr:rowOff>
    </xdr:from>
    <xdr:to>
      <xdr:col>68</xdr:col>
      <xdr:colOff>123825</xdr:colOff>
      <xdr:row>29</xdr:row>
      <xdr:rowOff>30577</xdr:rowOff>
    </xdr:to>
    <xdr:sp macro="" textlink="">
      <xdr:nvSpPr>
        <xdr:cNvPr id="149" name="フローチャート: 判断 148">
          <a:extLst>
            <a:ext uri="{FF2B5EF4-FFF2-40B4-BE49-F238E27FC236}">
              <a16:creationId xmlns:a16="http://schemas.microsoft.com/office/drawing/2014/main" id="{8B131564-59A9-4875-BC28-8D8A55930ADF}"/>
            </a:ext>
          </a:extLst>
        </xdr:cNvPr>
        <xdr:cNvSpPr/>
      </xdr:nvSpPr>
      <xdr:spPr>
        <a:xfrm>
          <a:off x="13271500" y="5672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57658</xdr:rowOff>
    </xdr:from>
    <xdr:to>
      <xdr:col>64</xdr:col>
      <xdr:colOff>123825</xdr:colOff>
      <xdr:row>28</xdr:row>
      <xdr:rowOff>159258</xdr:rowOff>
    </xdr:to>
    <xdr:sp macro="" textlink="">
      <xdr:nvSpPr>
        <xdr:cNvPr id="150" name="フローチャート: 判断 149">
          <a:extLst>
            <a:ext uri="{FF2B5EF4-FFF2-40B4-BE49-F238E27FC236}">
              <a16:creationId xmlns:a16="http://schemas.microsoft.com/office/drawing/2014/main" id="{1602C57E-707F-47FB-871F-C829F01B078A}"/>
            </a:ext>
          </a:extLst>
        </xdr:cNvPr>
        <xdr:cNvSpPr/>
      </xdr:nvSpPr>
      <xdr:spPr>
        <a:xfrm>
          <a:off x="12509500" y="5629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38366</xdr:rowOff>
    </xdr:from>
    <xdr:to>
      <xdr:col>60</xdr:col>
      <xdr:colOff>123825</xdr:colOff>
      <xdr:row>29</xdr:row>
      <xdr:rowOff>139966</xdr:rowOff>
    </xdr:to>
    <xdr:sp macro="" textlink="">
      <xdr:nvSpPr>
        <xdr:cNvPr id="151" name="フローチャート: 判断 150">
          <a:extLst>
            <a:ext uri="{FF2B5EF4-FFF2-40B4-BE49-F238E27FC236}">
              <a16:creationId xmlns:a16="http://schemas.microsoft.com/office/drawing/2014/main" id="{2AF0E83B-F5C2-4347-A4E9-6528D944165E}"/>
            </a:ext>
          </a:extLst>
        </xdr:cNvPr>
        <xdr:cNvSpPr/>
      </xdr:nvSpPr>
      <xdr:spPr>
        <a:xfrm>
          <a:off x="11747500" y="5781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38E605A8-D3A2-4D78-B3E0-ECF13AD855AE}"/>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8BDD9302-9148-483E-9B0A-88C381A0F252}"/>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0104B345-988A-4134-A569-A327BAE7B12A}"/>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5" name="テキスト ボックス 154">
          <a:extLst>
            <a:ext uri="{FF2B5EF4-FFF2-40B4-BE49-F238E27FC236}">
              <a16:creationId xmlns:a16="http://schemas.microsoft.com/office/drawing/2014/main" id="{8007DD3A-4F57-472F-9CCA-1A607B260572}"/>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6" name="テキスト ボックス 155">
          <a:extLst>
            <a:ext uri="{FF2B5EF4-FFF2-40B4-BE49-F238E27FC236}">
              <a16:creationId xmlns:a16="http://schemas.microsoft.com/office/drawing/2014/main" id="{0D8FC6B8-0A17-4B9F-9A98-235F322330AB}"/>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26</xdr:row>
      <xdr:rowOff>46996</xdr:rowOff>
    </xdr:from>
    <xdr:to>
      <xdr:col>76</xdr:col>
      <xdr:colOff>73025</xdr:colOff>
      <xdr:row>26</xdr:row>
      <xdr:rowOff>148596</xdr:rowOff>
    </xdr:to>
    <xdr:sp macro="" textlink="">
      <xdr:nvSpPr>
        <xdr:cNvPr id="157" name="楕円 156">
          <a:extLst>
            <a:ext uri="{FF2B5EF4-FFF2-40B4-BE49-F238E27FC236}">
              <a16:creationId xmlns:a16="http://schemas.microsoft.com/office/drawing/2014/main" id="{7286544A-68EF-45AB-A135-82B2246A4C74}"/>
            </a:ext>
          </a:extLst>
        </xdr:cNvPr>
        <xdr:cNvSpPr/>
      </xdr:nvSpPr>
      <xdr:spPr>
        <a:xfrm>
          <a:off x="14744700" y="5276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25</xdr:row>
      <xdr:rowOff>133373</xdr:rowOff>
    </xdr:from>
    <xdr:ext cx="405111" cy="259045"/>
    <xdr:sp macro="" textlink="">
      <xdr:nvSpPr>
        <xdr:cNvPr id="158" name="債務償還比率該当値テキスト">
          <a:extLst>
            <a:ext uri="{FF2B5EF4-FFF2-40B4-BE49-F238E27FC236}">
              <a16:creationId xmlns:a16="http://schemas.microsoft.com/office/drawing/2014/main" id="{EA96D32D-8ECE-4FC1-9D94-C87388E9FC6F}"/>
            </a:ext>
          </a:extLst>
        </xdr:cNvPr>
        <xdr:cNvSpPr txBox="1"/>
      </xdr:nvSpPr>
      <xdr:spPr>
        <a:xfrm>
          <a:off x="14846300" y="51911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25</xdr:row>
      <xdr:rowOff>168275</xdr:rowOff>
    </xdr:from>
    <xdr:to>
      <xdr:col>72</xdr:col>
      <xdr:colOff>123825</xdr:colOff>
      <xdr:row>26</xdr:row>
      <xdr:rowOff>98425</xdr:rowOff>
    </xdr:to>
    <xdr:sp macro="" textlink="">
      <xdr:nvSpPr>
        <xdr:cNvPr id="159" name="楕円 158">
          <a:extLst>
            <a:ext uri="{FF2B5EF4-FFF2-40B4-BE49-F238E27FC236}">
              <a16:creationId xmlns:a16="http://schemas.microsoft.com/office/drawing/2014/main" id="{349D8ED1-0229-4840-84CF-695B05566950}"/>
            </a:ext>
          </a:extLst>
        </xdr:cNvPr>
        <xdr:cNvSpPr/>
      </xdr:nvSpPr>
      <xdr:spPr>
        <a:xfrm>
          <a:off x="14033500" y="5226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26</xdr:row>
      <xdr:rowOff>47625</xdr:rowOff>
    </xdr:from>
    <xdr:to>
      <xdr:col>76</xdr:col>
      <xdr:colOff>22225</xdr:colOff>
      <xdr:row>26</xdr:row>
      <xdr:rowOff>97796</xdr:rowOff>
    </xdr:to>
    <xdr:cxnSp macro="">
      <xdr:nvCxnSpPr>
        <xdr:cNvPr id="160" name="直線コネクタ 159">
          <a:extLst>
            <a:ext uri="{FF2B5EF4-FFF2-40B4-BE49-F238E27FC236}">
              <a16:creationId xmlns:a16="http://schemas.microsoft.com/office/drawing/2014/main" id="{C1DAE88C-956E-49A5-88C7-59F7702A0451}"/>
            </a:ext>
          </a:extLst>
        </xdr:cNvPr>
        <xdr:cNvCxnSpPr/>
      </xdr:nvCxnSpPr>
      <xdr:spPr>
        <a:xfrm>
          <a:off x="14084300" y="5276850"/>
          <a:ext cx="711200" cy="50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26</xdr:row>
      <xdr:rowOff>15125</xdr:rowOff>
    </xdr:from>
    <xdr:to>
      <xdr:col>68</xdr:col>
      <xdr:colOff>123825</xdr:colOff>
      <xdr:row>26</xdr:row>
      <xdr:rowOff>116725</xdr:rowOff>
    </xdr:to>
    <xdr:sp macro="" textlink="">
      <xdr:nvSpPr>
        <xdr:cNvPr id="161" name="楕円 160">
          <a:extLst>
            <a:ext uri="{FF2B5EF4-FFF2-40B4-BE49-F238E27FC236}">
              <a16:creationId xmlns:a16="http://schemas.microsoft.com/office/drawing/2014/main" id="{A97F08C6-A5E5-4A5C-BE7D-B3BB7F49EE77}"/>
            </a:ext>
          </a:extLst>
        </xdr:cNvPr>
        <xdr:cNvSpPr/>
      </xdr:nvSpPr>
      <xdr:spPr>
        <a:xfrm>
          <a:off x="13271500" y="5244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26</xdr:row>
      <xdr:rowOff>47625</xdr:rowOff>
    </xdr:from>
    <xdr:to>
      <xdr:col>72</xdr:col>
      <xdr:colOff>73025</xdr:colOff>
      <xdr:row>26</xdr:row>
      <xdr:rowOff>65925</xdr:rowOff>
    </xdr:to>
    <xdr:cxnSp macro="">
      <xdr:nvCxnSpPr>
        <xdr:cNvPr id="162" name="直線コネクタ 161">
          <a:extLst>
            <a:ext uri="{FF2B5EF4-FFF2-40B4-BE49-F238E27FC236}">
              <a16:creationId xmlns:a16="http://schemas.microsoft.com/office/drawing/2014/main" id="{895EBA6A-00CD-4F53-A7F2-EB930B9AD43E}"/>
            </a:ext>
          </a:extLst>
        </xdr:cNvPr>
        <xdr:cNvCxnSpPr/>
      </xdr:nvCxnSpPr>
      <xdr:spPr>
        <a:xfrm flipV="1">
          <a:off x="13322300" y="5276850"/>
          <a:ext cx="762000" cy="18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26</xdr:row>
      <xdr:rowOff>48949</xdr:rowOff>
    </xdr:from>
    <xdr:to>
      <xdr:col>64</xdr:col>
      <xdr:colOff>123825</xdr:colOff>
      <xdr:row>26</xdr:row>
      <xdr:rowOff>150549</xdr:rowOff>
    </xdr:to>
    <xdr:sp macro="" textlink="">
      <xdr:nvSpPr>
        <xdr:cNvPr id="163" name="楕円 162">
          <a:extLst>
            <a:ext uri="{FF2B5EF4-FFF2-40B4-BE49-F238E27FC236}">
              <a16:creationId xmlns:a16="http://schemas.microsoft.com/office/drawing/2014/main" id="{C4F8DF5E-E4F2-4BFA-937A-D50B80355780}"/>
            </a:ext>
          </a:extLst>
        </xdr:cNvPr>
        <xdr:cNvSpPr/>
      </xdr:nvSpPr>
      <xdr:spPr>
        <a:xfrm>
          <a:off x="12509500" y="5278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26</xdr:row>
      <xdr:rowOff>65925</xdr:rowOff>
    </xdr:from>
    <xdr:to>
      <xdr:col>68</xdr:col>
      <xdr:colOff>73025</xdr:colOff>
      <xdr:row>26</xdr:row>
      <xdr:rowOff>99749</xdr:rowOff>
    </xdr:to>
    <xdr:cxnSp macro="">
      <xdr:nvCxnSpPr>
        <xdr:cNvPr id="164" name="直線コネクタ 163">
          <a:extLst>
            <a:ext uri="{FF2B5EF4-FFF2-40B4-BE49-F238E27FC236}">
              <a16:creationId xmlns:a16="http://schemas.microsoft.com/office/drawing/2014/main" id="{F1464EB7-337A-4363-AF90-4BFD7299E81E}"/>
            </a:ext>
          </a:extLst>
        </xdr:cNvPr>
        <xdr:cNvCxnSpPr/>
      </xdr:nvCxnSpPr>
      <xdr:spPr>
        <a:xfrm flipV="1">
          <a:off x="12560300" y="5295150"/>
          <a:ext cx="762000" cy="33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26</xdr:row>
      <xdr:rowOff>139113</xdr:rowOff>
    </xdr:from>
    <xdr:to>
      <xdr:col>60</xdr:col>
      <xdr:colOff>123825</xdr:colOff>
      <xdr:row>27</xdr:row>
      <xdr:rowOff>69263</xdr:rowOff>
    </xdr:to>
    <xdr:sp macro="" textlink="">
      <xdr:nvSpPr>
        <xdr:cNvPr id="165" name="楕円 164">
          <a:extLst>
            <a:ext uri="{FF2B5EF4-FFF2-40B4-BE49-F238E27FC236}">
              <a16:creationId xmlns:a16="http://schemas.microsoft.com/office/drawing/2014/main" id="{0A2E31A4-767A-4DA2-8C88-A658D9029102}"/>
            </a:ext>
          </a:extLst>
        </xdr:cNvPr>
        <xdr:cNvSpPr/>
      </xdr:nvSpPr>
      <xdr:spPr>
        <a:xfrm>
          <a:off x="11747500" y="5368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26</xdr:row>
      <xdr:rowOff>99749</xdr:rowOff>
    </xdr:from>
    <xdr:to>
      <xdr:col>64</xdr:col>
      <xdr:colOff>73025</xdr:colOff>
      <xdr:row>27</xdr:row>
      <xdr:rowOff>18463</xdr:rowOff>
    </xdr:to>
    <xdr:cxnSp macro="">
      <xdr:nvCxnSpPr>
        <xdr:cNvPr id="166" name="直線コネクタ 165">
          <a:extLst>
            <a:ext uri="{FF2B5EF4-FFF2-40B4-BE49-F238E27FC236}">
              <a16:creationId xmlns:a16="http://schemas.microsoft.com/office/drawing/2014/main" id="{EF7FD3A8-C933-480D-8ACA-2B5BF52EAFE7}"/>
            </a:ext>
          </a:extLst>
        </xdr:cNvPr>
        <xdr:cNvCxnSpPr/>
      </xdr:nvCxnSpPr>
      <xdr:spPr>
        <a:xfrm flipV="1">
          <a:off x="11798300" y="5328974"/>
          <a:ext cx="762000" cy="90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17489</xdr:rowOff>
    </xdr:from>
    <xdr:ext cx="469744" cy="259045"/>
    <xdr:sp macro="" textlink="">
      <xdr:nvSpPr>
        <xdr:cNvPr id="167" name="n_1aveValue債務償還比率">
          <a:extLst>
            <a:ext uri="{FF2B5EF4-FFF2-40B4-BE49-F238E27FC236}">
              <a16:creationId xmlns:a16="http://schemas.microsoft.com/office/drawing/2014/main" id="{2C46422A-9748-4995-815B-6FF13E8DBE11}"/>
            </a:ext>
          </a:extLst>
        </xdr:cNvPr>
        <xdr:cNvSpPr txBox="1"/>
      </xdr:nvSpPr>
      <xdr:spPr>
        <a:xfrm>
          <a:off x="13836727" y="5761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21704</xdr:rowOff>
    </xdr:from>
    <xdr:ext cx="469744" cy="259045"/>
    <xdr:sp macro="" textlink="">
      <xdr:nvSpPr>
        <xdr:cNvPr id="168" name="n_2aveValue債務償還比率">
          <a:extLst>
            <a:ext uri="{FF2B5EF4-FFF2-40B4-BE49-F238E27FC236}">
              <a16:creationId xmlns:a16="http://schemas.microsoft.com/office/drawing/2014/main" id="{725858F8-35E2-402B-A1D3-6221CB4B139D}"/>
            </a:ext>
          </a:extLst>
        </xdr:cNvPr>
        <xdr:cNvSpPr txBox="1"/>
      </xdr:nvSpPr>
      <xdr:spPr>
        <a:xfrm>
          <a:off x="13087427" y="5765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150385</xdr:rowOff>
    </xdr:from>
    <xdr:ext cx="469744" cy="259045"/>
    <xdr:sp macro="" textlink="">
      <xdr:nvSpPr>
        <xdr:cNvPr id="169" name="n_3aveValue債務償還比率">
          <a:extLst>
            <a:ext uri="{FF2B5EF4-FFF2-40B4-BE49-F238E27FC236}">
              <a16:creationId xmlns:a16="http://schemas.microsoft.com/office/drawing/2014/main" id="{950BC981-6215-46C8-BDF5-E6CF332428C9}"/>
            </a:ext>
          </a:extLst>
        </xdr:cNvPr>
        <xdr:cNvSpPr txBox="1"/>
      </xdr:nvSpPr>
      <xdr:spPr>
        <a:xfrm>
          <a:off x="12325427" y="57225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131093</xdr:rowOff>
    </xdr:from>
    <xdr:ext cx="469744" cy="259045"/>
    <xdr:sp macro="" textlink="">
      <xdr:nvSpPr>
        <xdr:cNvPr id="170" name="n_4aveValue債務償還比率">
          <a:extLst>
            <a:ext uri="{FF2B5EF4-FFF2-40B4-BE49-F238E27FC236}">
              <a16:creationId xmlns:a16="http://schemas.microsoft.com/office/drawing/2014/main" id="{72FDFCF3-5234-47F2-810B-E820E8642DF6}"/>
            </a:ext>
          </a:extLst>
        </xdr:cNvPr>
        <xdr:cNvSpPr txBox="1"/>
      </xdr:nvSpPr>
      <xdr:spPr>
        <a:xfrm>
          <a:off x="11563427" y="5874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48269</xdr:colOff>
      <xdr:row>24</xdr:row>
      <xdr:rowOff>114952</xdr:rowOff>
    </xdr:from>
    <xdr:ext cx="405111" cy="259045"/>
    <xdr:sp macro="" textlink="">
      <xdr:nvSpPr>
        <xdr:cNvPr id="171" name="n_1mainValue債務償還比率">
          <a:extLst>
            <a:ext uri="{FF2B5EF4-FFF2-40B4-BE49-F238E27FC236}">
              <a16:creationId xmlns:a16="http://schemas.microsoft.com/office/drawing/2014/main" id="{6519E532-ECBA-428E-9995-ED34CA8233C7}"/>
            </a:ext>
          </a:extLst>
        </xdr:cNvPr>
        <xdr:cNvSpPr txBox="1"/>
      </xdr:nvSpPr>
      <xdr:spPr>
        <a:xfrm>
          <a:off x="13869044" y="5001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60969</xdr:colOff>
      <xdr:row>24</xdr:row>
      <xdr:rowOff>133252</xdr:rowOff>
    </xdr:from>
    <xdr:ext cx="405111" cy="259045"/>
    <xdr:sp macro="" textlink="">
      <xdr:nvSpPr>
        <xdr:cNvPr id="172" name="n_2mainValue債務償還比率">
          <a:extLst>
            <a:ext uri="{FF2B5EF4-FFF2-40B4-BE49-F238E27FC236}">
              <a16:creationId xmlns:a16="http://schemas.microsoft.com/office/drawing/2014/main" id="{3585D6B4-6991-44E6-9FE0-E340EF4E23C8}"/>
            </a:ext>
          </a:extLst>
        </xdr:cNvPr>
        <xdr:cNvSpPr txBox="1"/>
      </xdr:nvSpPr>
      <xdr:spPr>
        <a:xfrm>
          <a:off x="13119744" y="5019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60969</xdr:colOff>
      <xdr:row>24</xdr:row>
      <xdr:rowOff>167076</xdr:rowOff>
    </xdr:from>
    <xdr:ext cx="405111" cy="259045"/>
    <xdr:sp macro="" textlink="">
      <xdr:nvSpPr>
        <xdr:cNvPr id="173" name="n_3mainValue債務償還比率">
          <a:extLst>
            <a:ext uri="{FF2B5EF4-FFF2-40B4-BE49-F238E27FC236}">
              <a16:creationId xmlns:a16="http://schemas.microsoft.com/office/drawing/2014/main" id="{133B648D-40AE-431B-A30B-B6D37EAF0AFB}"/>
            </a:ext>
          </a:extLst>
        </xdr:cNvPr>
        <xdr:cNvSpPr txBox="1"/>
      </xdr:nvSpPr>
      <xdr:spPr>
        <a:xfrm>
          <a:off x="12357744" y="5053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25</xdr:row>
      <xdr:rowOff>85790</xdr:rowOff>
    </xdr:from>
    <xdr:ext cx="469744" cy="259045"/>
    <xdr:sp macro="" textlink="">
      <xdr:nvSpPr>
        <xdr:cNvPr id="174" name="n_4mainValue債務償還比率">
          <a:extLst>
            <a:ext uri="{FF2B5EF4-FFF2-40B4-BE49-F238E27FC236}">
              <a16:creationId xmlns:a16="http://schemas.microsoft.com/office/drawing/2014/main" id="{7AE9F703-F357-4032-9B27-6A29C354130D}"/>
            </a:ext>
          </a:extLst>
        </xdr:cNvPr>
        <xdr:cNvSpPr txBox="1"/>
      </xdr:nvSpPr>
      <xdr:spPr>
        <a:xfrm>
          <a:off x="11563427" y="5143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5" name="正方形/長方形 174">
          <a:extLst>
            <a:ext uri="{FF2B5EF4-FFF2-40B4-BE49-F238E27FC236}">
              <a16:creationId xmlns:a16="http://schemas.microsoft.com/office/drawing/2014/main" id="{FD7E4D00-45AB-4656-B0CF-A192297C5828}"/>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6" name="正方形/長方形 175">
          <a:extLst>
            <a:ext uri="{FF2B5EF4-FFF2-40B4-BE49-F238E27FC236}">
              <a16:creationId xmlns:a16="http://schemas.microsoft.com/office/drawing/2014/main" id="{C4219443-39CC-4D33-BFF8-5E794E580D1C}"/>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7" name="テキスト ボックス 176">
          <a:extLst>
            <a:ext uri="{FF2B5EF4-FFF2-40B4-BE49-F238E27FC236}">
              <a16:creationId xmlns:a16="http://schemas.microsoft.com/office/drawing/2014/main" id="{1080B42C-FEA5-4EE3-A060-1B15B61BDB9B}"/>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8" name="テキスト ボックス 177">
          <a:extLst>
            <a:ext uri="{FF2B5EF4-FFF2-40B4-BE49-F238E27FC236}">
              <a16:creationId xmlns:a16="http://schemas.microsoft.com/office/drawing/2014/main" id="{6D432000-FBA7-47AD-98C6-326B58FF01B4}"/>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9" name="テキスト ボックス 178">
          <a:extLst>
            <a:ext uri="{FF2B5EF4-FFF2-40B4-BE49-F238E27FC236}">
              <a16:creationId xmlns:a16="http://schemas.microsoft.com/office/drawing/2014/main" id="{859BAB67-3C4C-4A11-B65C-454B2076E311}"/>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80" name="テキスト ボックス 179">
          <a:extLst>
            <a:ext uri="{FF2B5EF4-FFF2-40B4-BE49-F238E27FC236}">
              <a16:creationId xmlns:a16="http://schemas.microsoft.com/office/drawing/2014/main" id="{1069F680-1CAE-4569-A366-7D5D92665EC4}"/>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87D64277-C18B-4599-B1C2-D490CF625FD9}"/>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22FD257C-9546-4A9F-A660-E5754F36EF39}"/>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2EA563C5-B645-4FC1-A068-E60C06838428}"/>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B3C02F51-DE14-46B6-8C7C-F7B570BFA028}"/>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徳島県石井町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1DC6F0DD-3B6A-460F-AFCB-6E1009AC40E9}"/>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A7060DBC-619D-4188-AB45-D89C8F4B08A5}"/>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307EEA15-282B-4236-8763-F8B633FFC62E}"/>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5678BB2-C164-4873-8DBB-01C618ACD3C2}"/>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06DFC88-B206-4908-9F6E-E18EA5D35D0E}"/>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7C79BD31-C66C-483E-AAAB-BFC60DD1EE0B}"/>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24,567
24,250
28.85
11,813,711
11,229,211
498,253
6,499,504
4,514,885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9E88D74-423C-4939-9B13-6D6B7323866D}"/>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192ACDD-F850-4211-9164-1EB83B45A445}"/>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A2606DC-FBF1-4A92-8553-CD61CE5BC9EA}"/>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1D930DDA-8EF0-4192-9844-653C10E9BFEC}"/>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46EDF8FA-F97E-4B9F-A75D-1752CF29EC68}"/>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5330035A-F69A-4D37-8F4D-7BF752F1AF12}"/>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8FF80096-EBD9-45F8-906B-94E28AE6E99D}"/>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C7A93F68-31BA-4C7F-9915-CF2B05EB749A}"/>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AD867B79-712E-4D25-A65B-637AAE89D151}"/>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B4815949-9A09-4FFA-9B7F-04DCEEE3BA75}"/>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D57BF9CB-F43E-4773-9A7D-7956B2372D44}"/>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294A1FC6-65EB-4BD8-ACD3-F48030B5C4B6}"/>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EB29F59B-A62B-4EB4-A87B-4AD9434BF93D}"/>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F6937B7F-AB39-46C2-8F47-4EB29F0F4064}"/>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595425D-5FAA-4F9F-81E1-0282FF26C937}"/>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3C9F664E-51AA-48A5-B6AB-84CA3228C7CA}"/>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9B746CC5-302A-4221-B277-D74DB2EF47EA}"/>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5067D514-D396-4B50-8ACF-600F91E0C2FA}"/>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29AEFABC-CB53-4EA9-815E-EB05F979A9EA}"/>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9B2AC086-5734-4118-BBE7-268D1087EADE}"/>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4B182527-B426-49F1-B712-A147D79CF98B}"/>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20B51E05-5817-4A4D-BF25-97FAC990955F}"/>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C2A4F81D-D552-4E42-8A63-C226D0031F04}"/>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E70C6748-289F-4A5F-A7A2-A4527E21BC22}"/>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DD882C7E-5820-4CA0-A424-C03E7617C075}"/>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9F0BDFF3-9A10-4AC2-9DFA-8CA0AC2D464A}"/>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2BAD2221-0FA4-467F-AC4C-ECBF243510FC}"/>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AFE102DE-EE4C-4799-A3E6-1D2F9525322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9B1C490F-B548-4DCB-9897-953125D4B26F}"/>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F08EE736-1583-41D3-9C1C-F17EDB732B11}"/>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5CD2E587-F2E7-47BE-8861-E74F05B7FEED}"/>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6C790417-B22F-4552-AA25-68B4E3F801BE}"/>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0DA47DAC-FE1F-48FE-94E9-2E303A6B620B}"/>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312276CD-EB91-42CB-AE96-6B5633AB1368}"/>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ED4A6BC9-E255-4ED4-BE12-D35FE4FA8BEB}"/>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8470F9F3-CCE2-4007-A891-F3E5172D52B7}"/>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38064657-F3F2-4F05-A5B6-456A80F73443}"/>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B4E83E7B-D1E1-4E9F-B6E0-8384CB0D611A}"/>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5057805D-2137-433C-A931-A98C757941B7}"/>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19EA33FB-F2AC-447C-BBBC-66AEC9655F59}"/>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56F03EA9-377A-4F03-8CE0-D56D630D22EE}"/>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7EEB3CFB-FAE1-486A-B80A-1D957C3B23E6}"/>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750E753D-8670-4E1A-B998-84A2F3CB1AC4}"/>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60198</xdr:rowOff>
    </xdr:from>
    <xdr:to>
      <xdr:col>24</xdr:col>
      <xdr:colOff>62865</xdr:colOff>
      <xdr:row>41</xdr:row>
      <xdr:rowOff>46482</xdr:rowOff>
    </xdr:to>
    <xdr:cxnSp macro="">
      <xdr:nvCxnSpPr>
        <xdr:cNvPr id="55" name="直線コネクタ 54">
          <a:extLst>
            <a:ext uri="{FF2B5EF4-FFF2-40B4-BE49-F238E27FC236}">
              <a16:creationId xmlns:a16="http://schemas.microsoft.com/office/drawing/2014/main" id="{2CF51937-E3A9-42CF-8AC7-F882D7925B76}"/>
            </a:ext>
          </a:extLst>
        </xdr:cNvPr>
        <xdr:cNvCxnSpPr/>
      </xdr:nvCxnSpPr>
      <xdr:spPr>
        <a:xfrm flipV="1">
          <a:off x="4634865" y="5718048"/>
          <a:ext cx="0" cy="13578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50309</xdr:rowOff>
    </xdr:from>
    <xdr:ext cx="405111" cy="259045"/>
    <xdr:sp macro="" textlink="">
      <xdr:nvSpPr>
        <xdr:cNvPr id="56" name="【道路】&#10;有形固定資産減価償却率最小値テキスト">
          <a:extLst>
            <a:ext uri="{FF2B5EF4-FFF2-40B4-BE49-F238E27FC236}">
              <a16:creationId xmlns:a16="http://schemas.microsoft.com/office/drawing/2014/main" id="{B756C076-B6A9-4AAE-B2DD-96FDE2786D24}"/>
            </a:ext>
          </a:extLst>
        </xdr:cNvPr>
        <xdr:cNvSpPr txBox="1"/>
      </xdr:nvSpPr>
      <xdr:spPr>
        <a:xfrm>
          <a:off x="4673600" y="70797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46482</xdr:rowOff>
    </xdr:from>
    <xdr:to>
      <xdr:col>24</xdr:col>
      <xdr:colOff>152400</xdr:colOff>
      <xdr:row>41</xdr:row>
      <xdr:rowOff>46482</xdr:rowOff>
    </xdr:to>
    <xdr:cxnSp macro="">
      <xdr:nvCxnSpPr>
        <xdr:cNvPr id="57" name="直線コネクタ 56">
          <a:extLst>
            <a:ext uri="{FF2B5EF4-FFF2-40B4-BE49-F238E27FC236}">
              <a16:creationId xmlns:a16="http://schemas.microsoft.com/office/drawing/2014/main" id="{7EC8A893-96DC-49B3-BDB9-08E0A05CCEAE}"/>
            </a:ext>
          </a:extLst>
        </xdr:cNvPr>
        <xdr:cNvCxnSpPr/>
      </xdr:nvCxnSpPr>
      <xdr:spPr>
        <a:xfrm>
          <a:off x="4546600" y="7075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6875</xdr:rowOff>
    </xdr:from>
    <xdr:ext cx="405111" cy="259045"/>
    <xdr:sp macro="" textlink="">
      <xdr:nvSpPr>
        <xdr:cNvPr id="58" name="【道路】&#10;有形固定資産減価償却率最大値テキスト">
          <a:extLst>
            <a:ext uri="{FF2B5EF4-FFF2-40B4-BE49-F238E27FC236}">
              <a16:creationId xmlns:a16="http://schemas.microsoft.com/office/drawing/2014/main" id="{3E7415C2-6663-4F9D-BE5C-A92B94E09C8B}"/>
            </a:ext>
          </a:extLst>
        </xdr:cNvPr>
        <xdr:cNvSpPr txBox="1"/>
      </xdr:nvSpPr>
      <xdr:spPr>
        <a:xfrm>
          <a:off x="4673600" y="54932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60198</xdr:rowOff>
    </xdr:from>
    <xdr:to>
      <xdr:col>24</xdr:col>
      <xdr:colOff>152400</xdr:colOff>
      <xdr:row>33</xdr:row>
      <xdr:rowOff>60198</xdr:rowOff>
    </xdr:to>
    <xdr:cxnSp macro="">
      <xdr:nvCxnSpPr>
        <xdr:cNvPr id="59" name="直線コネクタ 58">
          <a:extLst>
            <a:ext uri="{FF2B5EF4-FFF2-40B4-BE49-F238E27FC236}">
              <a16:creationId xmlns:a16="http://schemas.microsoft.com/office/drawing/2014/main" id="{10D4A751-409B-4CAE-9956-57F0C53ABB94}"/>
            </a:ext>
          </a:extLst>
        </xdr:cNvPr>
        <xdr:cNvCxnSpPr/>
      </xdr:nvCxnSpPr>
      <xdr:spPr>
        <a:xfrm>
          <a:off x="4546600" y="57180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68851</xdr:rowOff>
    </xdr:from>
    <xdr:ext cx="405111" cy="259045"/>
    <xdr:sp macro="" textlink="">
      <xdr:nvSpPr>
        <xdr:cNvPr id="60" name="【道路】&#10;有形固定資産減価償却率平均値テキスト">
          <a:extLst>
            <a:ext uri="{FF2B5EF4-FFF2-40B4-BE49-F238E27FC236}">
              <a16:creationId xmlns:a16="http://schemas.microsoft.com/office/drawing/2014/main" id="{CE51588D-0B74-43DC-B1AA-2BE8DAF720C9}"/>
            </a:ext>
          </a:extLst>
        </xdr:cNvPr>
        <xdr:cNvSpPr txBox="1"/>
      </xdr:nvSpPr>
      <xdr:spPr>
        <a:xfrm>
          <a:off x="4673600" y="62410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45974</xdr:rowOff>
    </xdr:from>
    <xdr:to>
      <xdr:col>24</xdr:col>
      <xdr:colOff>114300</xdr:colOff>
      <xdr:row>37</xdr:row>
      <xdr:rowOff>147574</xdr:rowOff>
    </xdr:to>
    <xdr:sp macro="" textlink="">
      <xdr:nvSpPr>
        <xdr:cNvPr id="61" name="フローチャート: 判断 60">
          <a:extLst>
            <a:ext uri="{FF2B5EF4-FFF2-40B4-BE49-F238E27FC236}">
              <a16:creationId xmlns:a16="http://schemas.microsoft.com/office/drawing/2014/main" id="{5C548176-724E-48EA-9CA5-14970D0E4FBF}"/>
            </a:ext>
          </a:extLst>
        </xdr:cNvPr>
        <xdr:cNvSpPr/>
      </xdr:nvSpPr>
      <xdr:spPr>
        <a:xfrm>
          <a:off x="4584700" y="6389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25400</xdr:rowOff>
    </xdr:from>
    <xdr:to>
      <xdr:col>20</xdr:col>
      <xdr:colOff>38100</xdr:colOff>
      <xdr:row>37</xdr:row>
      <xdr:rowOff>127000</xdr:rowOff>
    </xdr:to>
    <xdr:sp macro="" textlink="">
      <xdr:nvSpPr>
        <xdr:cNvPr id="62" name="フローチャート: 判断 61">
          <a:extLst>
            <a:ext uri="{FF2B5EF4-FFF2-40B4-BE49-F238E27FC236}">
              <a16:creationId xmlns:a16="http://schemas.microsoft.com/office/drawing/2014/main" id="{6F5FCADE-B9C2-476F-9361-9DE9EF7022CC}"/>
            </a:ext>
          </a:extLst>
        </xdr:cNvPr>
        <xdr:cNvSpPr/>
      </xdr:nvSpPr>
      <xdr:spPr>
        <a:xfrm>
          <a:off x="3746500" y="636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155702</xdr:rowOff>
    </xdr:from>
    <xdr:to>
      <xdr:col>15</xdr:col>
      <xdr:colOff>101600</xdr:colOff>
      <xdr:row>37</xdr:row>
      <xdr:rowOff>85852</xdr:rowOff>
    </xdr:to>
    <xdr:sp macro="" textlink="">
      <xdr:nvSpPr>
        <xdr:cNvPr id="63" name="フローチャート: 判断 62">
          <a:extLst>
            <a:ext uri="{FF2B5EF4-FFF2-40B4-BE49-F238E27FC236}">
              <a16:creationId xmlns:a16="http://schemas.microsoft.com/office/drawing/2014/main" id="{5780BDE5-998B-4850-96DD-C9093D75494C}"/>
            </a:ext>
          </a:extLst>
        </xdr:cNvPr>
        <xdr:cNvSpPr/>
      </xdr:nvSpPr>
      <xdr:spPr>
        <a:xfrm>
          <a:off x="2857500" y="632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132842</xdr:rowOff>
    </xdr:from>
    <xdr:to>
      <xdr:col>10</xdr:col>
      <xdr:colOff>165100</xdr:colOff>
      <xdr:row>37</xdr:row>
      <xdr:rowOff>62992</xdr:rowOff>
    </xdr:to>
    <xdr:sp macro="" textlink="">
      <xdr:nvSpPr>
        <xdr:cNvPr id="64" name="フローチャート: 判断 63">
          <a:extLst>
            <a:ext uri="{FF2B5EF4-FFF2-40B4-BE49-F238E27FC236}">
              <a16:creationId xmlns:a16="http://schemas.microsoft.com/office/drawing/2014/main" id="{C72678BC-5BC5-4E7F-9001-173BD08DB7AB}"/>
            </a:ext>
          </a:extLst>
        </xdr:cNvPr>
        <xdr:cNvSpPr/>
      </xdr:nvSpPr>
      <xdr:spPr>
        <a:xfrm>
          <a:off x="1968500" y="6305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139700</xdr:rowOff>
    </xdr:from>
    <xdr:to>
      <xdr:col>6</xdr:col>
      <xdr:colOff>38100</xdr:colOff>
      <xdr:row>37</xdr:row>
      <xdr:rowOff>69850</xdr:rowOff>
    </xdr:to>
    <xdr:sp macro="" textlink="">
      <xdr:nvSpPr>
        <xdr:cNvPr id="65" name="フローチャート: 判断 64">
          <a:extLst>
            <a:ext uri="{FF2B5EF4-FFF2-40B4-BE49-F238E27FC236}">
              <a16:creationId xmlns:a16="http://schemas.microsoft.com/office/drawing/2014/main" id="{11CEA74A-6F7E-448E-AE6B-64BE4317EC2E}"/>
            </a:ext>
          </a:extLst>
        </xdr:cNvPr>
        <xdr:cNvSpPr/>
      </xdr:nvSpPr>
      <xdr:spPr>
        <a:xfrm>
          <a:off x="1079500" y="631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DAFC8438-995F-449C-A614-6D059D0BE836}"/>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E822EC7C-AABA-4714-AD59-E325886900E8}"/>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1B1761AC-DCE5-4532-A254-398BEECBDD03}"/>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3601F330-AF54-4233-8EFF-D4EE2EE74A14}"/>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F92E0761-EAAC-4664-8C85-1E29072C41B7}"/>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7112</xdr:rowOff>
    </xdr:from>
    <xdr:to>
      <xdr:col>24</xdr:col>
      <xdr:colOff>114300</xdr:colOff>
      <xdr:row>38</xdr:row>
      <xdr:rowOff>108712</xdr:rowOff>
    </xdr:to>
    <xdr:sp macro="" textlink="">
      <xdr:nvSpPr>
        <xdr:cNvPr id="71" name="楕円 70">
          <a:extLst>
            <a:ext uri="{FF2B5EF4-FFF2-40B4-BE49-F238E27FC236}">
              <a16:creationId xmlns:a16="http://schemas.microsoft.com/office/drawing/2014/main" id="{DB584D86-84B4-491C-AAF4-5DF327B30D77}"/>
            </a:ext>
          </a:extLst>
        </xdr:cNvPr>
        <xdr:cNvSpPr/>
      </xdr:nvSpPr>
      <xdr:spPr>
        <a:xfrm>
          <a:off x="4584700" y="6522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156989</xdr:rowOff>
    </xdr:from>
    <xdr:ext cx="405111" cy="259045"/>
    <xdr:sp macro="" textlink="">
      <xdr:nvSpPr>
        <xdr:cNvPr id="72" name="【道路】&#10;有形固定資産減価償却率該当値テキスト">
          <a:extLst>
            <a:ext uri="{FF2B5EF4-FFF2-40B4-BE49-F238E27FC236}">
              <a16:creationId xmlns:a16="http://schemas.microsoft.com/office/drawing/2014/main" id="{3E1E5D73-5532-4901-B943-2A747C686B36}"/>
            </a:ext>
          </a:extLst>
        </xdr:cNvPr>
        <xdr:cNvSpPr txBox="1"/>
      </xdr:nvSpPr>
      <xdr:spPr>
        <a:xfrm>
          <a:off x="4673600" y="65006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141986</xdr:rowOff>
    </xdr:from>
    <xdr:to>
      <xdr:col>20</xdr:col>
      <xdr:colOff>38100</xdr:colOff>
      <xdr:row>38</xdr:row>
      <xdr:rowOff>72136</xdr:rowOff>
    </xdr:to>
    <xdr:sp macro="" textlink="">
      <xdr:nvSpPr>
        <xdr:cNvPr id="73" name="楕円 72">
          <a:extLst>
            <a:ext uri="{FF2B5EF4-FFF2-40B4-BE49-F238E27FC236}">
              <a16:creationId xmlns:a16="http://schemas.microsoft.com/office/drawing/2014/main" id="{B1DE5112-8542-4759-BDD2-35203B4670B2}"/>
            </a:ext>
          </a:extLst>
        </xdr:cNvPr>
        <xdr:cNvSpPr/>
      </xdr:nvSpPr>
      <xdr:spPr>
        <a:xfrm>
          <a:off x="3746500" y="6485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21336</xdr:rowOff>
    </xdr:from>
    <xdr:to>
      <xdr:col>24</xdr:col>
      <xdr:colOff>63500</xdr:colOff>
      <xdr:row>38</xdr:row>
      <xdr:rowOff>57912</xdr:rowOff>
    </xdr:to>
    <xdr:cxnSp macro="">
      <xdr:nvCxnSpPr>
        <xdr:cNvPr id="74" name="直線コネクタ 73">
          <a:extLst>
            <a:ext uri="{FF2B5EF4-FFF2-40B4-BE49-F238E27FC236}">
              <a16:creationId xmlns:a16="http://schemas.microsoft.com/office/drawing/2014/main" id="{5F3C59F4-E62B-479F-90B9-62BD31D99B1A}"/>
            </a:ext>
          </a:extLst>
        </xdr:cNvPr>
        <xdr:cNvCxnSpPr/>
      </xdr:nvCxnSpPr>
      <xdr:spPr>
        <a:xfrm>
          <a:off x="3797300" y="6536436"/>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103124</xdr:rowOff>
    </xdr:from>
    <xdr:to>
      <xdr:col>15</xdr:col>
      <xdr:colOff>101600</xdr:colOff>
      <xdr:row>38</xdr:row>
      <xdr:rowOff>33274</xdr:rowOff>
    </xdr:to>
    <xdr:sp macro="" textlink="">
      <xdr:nvSpPr>
        <xdr:cNvPr id="75" name="楕円 74">
          <a:extLst>
            <a:ext uri="{FF2B5EF4-FFF2-40B4-BE49-F238E27FC236}">
              <a16:creationId xmlns:a16="http://schemas.microsoft.com/office/drawing/2014/main" id="{4E5AE7EB-AEC7-42D0-8CB8-9126BE26F31B}"/>
            </a:ext>
          </a:extLst>
        </xdr:cNvPr>
        <xdr:cNvSpPr/>
      </xdr:nvSpPr>
      <xdr:spPr>
        <a:xfrm>
          <a:off x="2857500" y="6446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153924</xdr:rowOff>
    </xdr:from>
    <xdr:to>
      <xdr:col>19</xdr:col>
      <xdr:colOff>177800</xdr:colOff>
      <xdr:row>38</xdr:row>
      <xdr:rowOff>21336</xdr:rowOff>
    </xdr:to>
    <xdr:cxnSp macro="">
      <xdr:nvCxnSpPr>
        <xdr:cNvPr id="76" name="直線コネクタ 75">
          <a:extLst>
            <a:ext uri="{FF2B5EF4-FFF2-40B4-BE49-F238E27FC236}">
              <a16:creationId xmlns:a16="http://schemas.microsoft.com/office/drawing/2014/main" id="{3E7027F4-DFDC-4E12-A19F-085B4E46E111}"/>
            </a:ext>
          </a:extLst>
        </xdr:cNvPr>
        <xdr:cNvCxnSpPr/>
      </xdr:nvCxnSpPr>
      <xdr:spPr>
        <a:xfrm>
          <a:off x="2908300" y="6497574"/>
          <a:ext cx="889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64262</xdr:rowOff>
    </xdr:from>
    <xdr:to>
      <xdr:col>10</xdr:col>
      <xdr:colOff>165100</xdr:colOff>
      <xdr:row>37</xdr:row>
      <xdr:rowOff>165862</xdr:rowOff>
    </xdr:to>
    <xdr:sp macro="" textlink="">
      <xdr:nvSpPr>
        <xdr:cNvPr id="77" name="楕円 76">
          <a:extLst>
            <a:ext uri="{FF2B5EF4-FFF2-40B4-BE49-F238E27FC236}">
              <a16:creationId xmlns:a16="http://schemas.microsoft.com/office/drawing/2014/main" id="{74AA969E-345A-4959-92E8-A492DCAF7EE4}"/>
            </a:ext>
          </a:extLst>
        </xdr:cNvPr>
        <xdr:cNvSpPr/>
      </xdr:nvSpPr>
      <xdr:spPr>
        <a:xfrm>
          <a:off x="1968500" y="6407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115062</xdr:rowOff>
    </xdr:from>
    <xdr:to>
      <xdr:col>15</xdr:col>
      <xdr:colOff>50800</xdr:colOff>
      <xdr:row>37</xdr:row>
      <xdr:rowOff>153924</xdr:rowOff>
    </xdr:to>
    <xdr:cxnSp macro="">
      <xdr:nvCxnSpPr>
        <xdr:cNvPr id="78" name="直線コネクタ 77">
          <a:extLst>
            <a:ext uri="{FF2B5EF4-FFF2-40B4-BE49-F238E27FC236}">
              <a16:creationId xmlns:a16="http://schemas.microsoft.com/office/drawing/2014/main" id="{01932536-5DA6-4A2A-8EBE-9FB83D83B4DC}"/>
            </a:ext>
          </a:extLst>
        </xdr:cNvPr>
        <xdr:cNvCxnSpPr/>
      </xdr:nvCxnSpPr>
      <xdr:spPr>
        <a:xfrm>
          <a:off x="2019300" y="6458712"/>
          <a:ext cx="889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18542</xdr:rowOff>
    </xdr:from>
    <xdr:to>
      <xdr:col>6</xdr:col>
      <xdr:colOff>38100</xdr:colOff>
      <xdr:row>37</xdr:row>
      <xdr:rowOff>120142</xdr:rowOff>
    </xdr:to>
    <xdr:sp macro="" textlink="">
      <xdr:nvSpPr>
        <xdr:cNvPr id="79" name="楕円 78">
          <a:extLst>
            <a:ext uri="{FF2B5EF4-FFF2-40B4-BE49-F238E27FC236}">
              <a16:creationId xmlns:a16="http://schemas.microsoft.com/office/drawing/2014/main" id="{7218E4A1-8A4E-49D3-9E23-79FA935A631E}"/>
            </a:ext>
          </a:extLst>
        </xdr:cNvPr>
        <xdr:cNvSpPr/>
      </xdr:nvSpPr>
      <xdr:spPr>
        <a:xfrm>
          <a:off x="1079500" y="6362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69342</xdr:rowOff>
    </xdr:from>
    <xdr:to>
      <xdr:col>10</xdr:col>
      <xdr:colOff>114300</xdr:colOff>
      <xdr:row>37</xdr:row>
      <xdr:rowOff>115062</xdr:rowOff>
    </xdr:to>
    <xdr:cxnSp macro="">
      <xdr:nvCxnSpPr>
        <xdr:cNvPr id="80" name="直線コネクタ 79">
          <a:extLst>
            <a:ext uri="{FF2B5EF4-FFF2-40B4-BE49-F238E27FC236}">
              <a16:creationId xmlns:a16="http://schemas.microsoft.com/office/drawing/2014/main" id="{CEC31737-4E19-4A3F-ADB2-2DB0FE94B98D}"/>
            </a:ext>
          </a:extLst>
        </xdr:cNvPr>
        <xdr:cNvCxnSpPr/>
      </xdr:nvCxnSpPr>
      <xdr:spPr>
        <a:xfrm>
          <a:off x="1130300" y="6412992"/>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143527</xdr:rowOff>
    </xdr:from>
    <xdr:ext cx="405111" cy="259045"/>
    <xdr:sp macro="" textlink="">
      <xdr:nvSpPr>
        <xdr:cNvPr id="81" name="n_1aveValue【道路】&#10;有形固定資産減価償却率">
          <a:extLst>
            <a:ext uri="{FF2B5EF4-FFF2-40B4-BE49-F238E27FC236}">
              <a16:creationId xmlns:a16="http://schemas.microsoft.com/office/drawing/2014/main" id="{871F3C7F-1EC8-415B-B09D-D61AD1200E16}"/>
            </a:ext>
          </a:extLst>
        </xdr:cNvPr>
        <xdr:cNvSpPr txBox="1"/>
      </xdr:nvSpPr>
      <xdr:spPr>
        <a:xfrm>
          <a:off x="3582044" y="614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102379</xdr:rowOff>
    </xdr:from>
    <xdr:ext cx="405111" cy="259045"/>
    <xdr:sp macro="" textlink="">
      <xdr:nvSpPr>
        <xdr:cNvPr id="82" name="n_2aveValue【道路】&#10;有形固定資産減価償却率">
          <a:extLst>
            <a:ext uri="{FF2B5EF4-FFF2-40B4-BE49-F238E27FC236}">
              <a16:creationId xmlns:a16="http://schemas.microsoft.com/office/drawing/2014/main" id="{5ACF09E6-992A-4F1B-A2E2-BB5D44FAA125}"/>
            </a:ext>
          </a:extLst>
        </xdr:cNvPr>
        <xdr:cNvSpPr txBox="1"/>
      </xdr:nvSpPr>
      <xdr:spPr>
        <a:xfrm>
          <a:off x="2705744" y="6103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79519</xdr:rowOff>
    </xdr:from>
    <xdr:ext cx="405111" cy="259045"/>
    <xdr:sp macro="" textlink="">
      <xdr:nvSpPr>
        <xdr:cNvPr id="83" name="n_3aveValue【道路】&#10;有形固定資産減価償却率">
          <a:extLst>
            <a:ext uri="{FF2B5EF4-FFF2-40B4-BE49-F238E27FC236}">
              <a16:creationId xmlns:a16="http://schemas.microsoft.com/office/drawing/2014/main" id="{EFB5A0E8-4DA6-433A-9384-E5E567EDA549}"/>
            </a:ext>
          </a:extLst>
        </xdr:cNvPr>
        <xdr:cNvSpPr txBox="1"/>
      </xdr:nvSpPr>
      <xdr:spPr>
        <a:xfrm>
          <a:off x="1816744" y="60802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86377</xdr:rowOff>
    </xdr:from>
    <xdr:ext cx="405111" cy="259045"/>
    <xdr:sp macro="" textlink="">
      <xdr:nvSpPr>
        <xdr:cNvPr id="84" name="n_4aveValue【道路】&#10;有形固定資産減価償却率">
          <a:extLst>
            <a:ext uri="{FF2B5EF4-FFF2-40B4-BE49-F238E27FC236}">
              <a16:creationId xmlns:a16="http://schemas.microsoft.com/office/drawing/2014/main" id="{3DE7F6B5-48FB-4CF2-B55B-425C1E93B15B}"/>
            </a:ext>
          </a:extLst>
        </xdr:cNvPr>
        <xdr:cNvSpPr txBox="1"/>
      </xdr:nvSpPr>
      <xdr:spPr>
        <a:xfrm>
          <a:off x="927744" y="608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63263</xdr:rowOff>
    </xdr:from>
    <xdr:ext cx="405111" cy="259045"/>
    <xdr:sp macro="" textlink="">
      <xdr:nvSpPr>
        <xdr:cNvPr id="85" name="n_1mainValue【道路】&#10;有形固定資産減価償却率">
          <a:extLst>
            <a:ext uri="{FF2B5EF4-FFF2-40B4-BE49-F238E27FC236}">
              <a16:creationId xmlns:a16="http://schemas.microsoft.com/office/drawing/2014/main" id="{C53E78E0-5C46-4790-A707-28318C049E87}"/>
            </a:ext>
          </a:extLst>
        </xdr:cNvPr>
        <xdr:cNvSpPr txBox="1"/>
      </xdr:nvSpPr>
      <xdr:spPr>
        <a:xfrm>
          <a:off x="3582044" y="6578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24401</xdr:rowOff>
    </xdr:from>
    <xdr:ext cx="405111" cy="259045"/>
    <xdr:sp macro="" textlink="">
      <xdr:nvSpPr>
        <xdr:cNvPr id="86" name="n_2mainValue【道路】&#10;有形固定資産減価償却率">
          <a:extLst>
            <a:ext uri="{FF2B5EF4-FFF2-40B4-BE49-F238E27FC236}">
              <a16:creationId xmlns:a16="http://schemas.microsoft.com/office/drawing/2014/main" id="{7751D85D-DCAA-4073-A76A-1F6DE398895B}"/>
            </a:ext>
          </a:extLst>
        </xdr:cNvPr>
        <xdr:cNvSpPr txBox="1"/>
      </xdr:nvSpPr>
      <xdr:spPr>
        <a:xfrm>
          <a:off x="2705744" y="65395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156989</xdr:rowOff>
    </xdr:from>
    <xdr:ext cx="405111" cy="259045"/>
    <xdr:sp macro="" textlink="">
      <xdr:nvSpPr>
        <xdr:cNvPr id="87" name="n_3mainValue【道路】&#10;有形固定資産減価償却率">
          <a:extLst>
            <a:ext uri="{FF2B5EF4-FFF2-40B4-BE49-F238E27FC236}">
              <a16:creationId xmlns:a16="http://schemas.microsoft.com/office/drawing/2014/main" id="{4683CBEB-962C-44DD-A18F-8FFDEFD8FD63}"/>
            </a:ext>
          </a:extLst>
        </xdr:cNvPr>
        <xdr:cNvSpPr txBox="1"/>
      </xdr:nvSpPr>
      <xdr:spPr>
        <a:xfrm>
          <a:off x="1816744" y="65006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111269</xdr:rowOff>
    </xdr:from>
    <xdr:ext cx="405111" cy="259045"/>
    <xdr:sp macro="" textlink="">
      <xdr:nvSpPr>
        <xdr:cNvPr id="88" name="n_4mainValue【道路】&#10;有形固定資産減価償却率">
          <a:extLst>
            <a:ext uri="{FF2B5EF4-FFF2-40B4-BE49-F238E27FC236}">
              <a16:creationId xmlns:a16="http://schemas.microsoft.com/office/drawing/2014/main" id="{541F01D4-DBF2-425D-803F-4312FDF3FD59}"/>
            </a:ext>
          </a:extLst>
        </xdr:cNvPr>
        <xdr:cNvSpPr txBox="1"/>
      </xdr:nvSpPr>
      <xdr:spPr>
        <a:xfrm>
          <a:off x="927744" y="64549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9F5FFF47-237E-4EC3-8F35-C13F0857B7F2}"/>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C1C3EA9C-49BF-44DC-9B44-0F40CBA427FD}"/>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D8FFD90F-D9D7-446B-B34B-DE84D055CD6F}"/>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C7AAF46E-77B9-462E-B20E-07E8EF20A7F2}"/>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48404ED9-2E7F-4C01-8698-5B98625D5CD3}"/>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312A1393-5946-432E-95DD-1CEF59CF7246}"/>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0B9BA20D-2AEF-4DD2-A796-0813897E92FB}"/>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12648B13-18D5-4210-8075-E70B96C7F433}"/>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3F163395-80FE-409E-9EE6-C7F726F44C9B}"/>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5E20C5FF-D7B1-4B82-96AC-34106944FF4D}"/>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41464933-10C5-4127-9A87-4B7236C74321}"/>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4F8E97F3-7B00-4C1C-A16A-C1742FD21F67}"/>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A3025FFB-264F-4031-B405-19AC569E9AD9}"/>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8CFF84A9-994C-46E9-93E9-FC52BB4E47C6}"/>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37677FE1-41CD-4067-9706-5A709014A676}"/>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7042F433-B892-457A-A691-B1E57A8CEC90}"/>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B693D7C2-2662-4C5B-9A75-6107998FC781}"/>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8F5C3519-4C7C-41A1-9390-C3B2DCE0AFF1}"/>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2643E81E-D9EC-49DB-8098-2254B44F9FCC}"/>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5C3E573B-BBA9-4F8B-B061-AC22EEE44F06}"/>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32E4B4FC-7EF3-4D6F-8459-E9E0E72FC04E}"/>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2D2F6FA3-F543-436E-9707-915DB2D79D9D}"/>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9438E777-ED1D-4C5A-86DD-7353C17FD471}"/>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79286</xdr:rowOff>
    </xdr:from>
    <xdr:to>
      <xdr:col>54</xdr:col>
      <xdr:colOff>189865</xdr:colOff>
      <xdr:row>41</xdr:row>
      <xdr:rowOff>127712</xdr:rowOff>
    </xdr:to>
    <xdr:cxnSp macro="">
      <xdr:nvCxnSpPr>
        <xdr:cNvPr id="112" name="直線コネクタ 111">
          <a:extLst>
            <a:ext uri="{FF2B5EF4-FFF2-40B4-BE49-F238E27FC236}">
              <a16:creationId xmlns:a16="http://schemas.microsoft.com/office/drawing/2014/main" id="{9E1ACD14-633B-428B-B9E4-84E108543ADA}"/>
            </a:ext>
          </a:extLst>
        </xdr:cNvPr>
        <xdr:cNvCxnSpPr/>
      </xdr:nvCxnSpPr>
      <xdr:spPr>
        <a:xfrm flipV="1">
          <a:off x="10476865" y="5908586"/>
          <a:ext cx="0" cy="1248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131539</xdr:rowOff>
    </xdr:from>
    <xdr:ext cx="469744" cy="259045"/>
    <xdr:sp macro="" textlink="">
      <xdr:nvSpPr>
        <xdr:cNvPr id="113" name="【道路】&#10;一人当たり延長最小値テキスト">
          <a:extLst>
            <a:ext uri="{FF2B5EF4-FFF2-40B4-BE49-F238E27FC236}">
              <a16:creationId xmlns:a16="http://schemas.microsoft.com/office/drawing/2014/main" id="{CEDD2915-463F-48E9-9AB1-CC4CA260853D}"/>
            </a:ext>
          </a:extLst>
        </xdr:cNvPr>
        <xdr:cNvSpPr txBox="1"/>
      </xdr:nvSpPr>
      <xdr:spPr>
        <a:xfrm>
          <a:off x="10515600" y="7160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127712</xdr:rowOff>
    </xdr:from>
    <xdr:to>
      <xdr:col>55</xdr:col>
      <xdr:colOff>88900</xdr:colOff>
      <xdr:row>41</xdr:row>
      <xdr:rowOff>127712</xdr:rowOff>
    </xdr:to>
    <xdr:cxnSp macro="">
      <xdr:nvCxnSpPr>
        <xdr:cNvPr id="114" name="直線コネクタ 113">
          <a:extLst>
            <a:ext uri="{FF2B5EF4-FFF2-40B4-BE49-F238E27FC236}">
              <a16:creationId xmlns:a16="http://schemas.microsoft.com/office/drawing/2014/main" id="{98B86190-28D2-428C-A86B-D472B4A6AE62}"/>
            </a:ext>
          </a:extLst>
        </xdr:cNvPr>
        <xdr:cNvCxnSpPr/>
      </xdr:nvCxnSpPr>
      <xdr:spPr>
        <a:xfrm>
          <a:off x="10388600" y="7157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25963</xdr:rowOff>
    </xdr:from>
    <xdr:ext cx="534377" cy="259045"/>
    <xdr:sp macro="" textlink="">
      <xdr:nvSpPr>
        <xdr:cNvPr id="115" name="【道路】&#10;一人当たり延長最大値テキスト">
          <a:extLst>
            <a:ext uri="{FF2B5EF4-FFF2-40B4-BE49-F238E27FC236}">
              <a16:creationId xmlns:a16="http://schemas.microsoft.com/office/drawing/2014/main" id="{EBCE8C51-FA51-4363-B395-0D2985809AFB}"/>
            </a:ext>
          </a:extLst>
        </xdr:cNvPr>
        <xdr:cNvSpPr txBox="1"/>
      </xdr:nvSpPr>
      <xdr:spPr>
        <a:xfrm>
          <a:off x="10515600" y="5683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79286</xdr:rowOff>
    </xdr:from>
    <xdr:to>
      <xdr:col>55</xdr:col>
      <xdr:colOff>88900</xdr:colOff>
      <xdr:row>34</xdr:row>
      <xdr:rowOff>79286</xdr:rowOff>
    </xdr:to>
    <xdr:cxnSp macro="">
      <xdr:nvCxnSpPr>
        <xdr:cNvPr id="116" name="直線コネクタ 115">
          <a:extLst>
            <a:ext uri="{FF2B5EF4-FFF2-40B4-BE49-F238E27FC236}">
              <a16:creationId xmlns:a16="http://schemas.microsoft.com/office/drawing/2014/main" id="{B73B6D4B-3D68-4883-8DF8-8D98170E3610}"/>
            </a:ext>
          </a:extLst>
        </xdr:cNvPr>
        <xdr:cNvCxnSpPr/>
      </xdr:nvCxnSpPr>
      <xdr:spPr>
        <a:xfrm>
          <a:off x="10388600" y="59085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108449</xdr:rowOff>
    </xdr:from>
    <xdr:ext cx="469744" cy="259045"/>
    <xdr:sp macro="" textlink="">
      <xdr:nvSpPr>
        <xdr:cNvPr id="117" name="【道路】&#10;一人当たり延長平均値テキスト">
          <a:extLst>
            <a:ext uri="{FF2B5EF4-FFF2-40B4-BE49-F238E27FC236}">
              <a16:creationId xmlns:a16="http://schemas.microsoft.com/office/drawing/2014/main" id="{1FEFE4A8-43B7-442E-BC60-D48DB19A586F}"/>
            </a:ext>
          </a:extLst>
        </xdr:cNvPr>
        <xdr:cNvSpPr txBox="1"/>
      </xdr:nvSpPr>
      <xdr:spPr>
        <a:xfrm>
          <a:off x="10515600" y="67949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130022</xdr:rowOff>
    </xdr:from>
    <xdr:to>
      <xdr:col>55</xdr:col>
      <xdr:colOff>50800</xdr:colOff>
      <xdr:row>40</xdr:row>
      <xdr:rowOff>60172</xdr:rowOff>
    </xdr:to>
    <xdr:sp macro="" textlink="">
      <xdr:nvSpPr>
        <xdr:cNvPr id="118" name="フローチャート: 判断 117">
          <a:extLst>
            <a:ext uri="{FF2B5EF4-FFF2-40B4-BE49-F238E27FC236}">
              <a16:creationId xmlns:a16="http://schemas.microsoft.com/office/drawing/2014/main" id="{A518A91E-7C4C-4166-9411-82C6B288D4EE}"/>
            </a:ext>
          </a:extLst>
        </xdr:cNvPr>
        <xdr:cNvSpPr/>
      </xdr:nvSpPr>
      <xdr:spPr>
        <a:xfrm>
          <a:off x="10426700" y="6816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122631</xdr:rowOff>
    </xdr:from>
    <xdr:to>
      <xdr:col>50</xdr:col>
      <xdr:colOff>165100</xdr:colOff>
      <xdr:row>40</xdr:row>
      <xdr:rowOff>52781</xdr:rowOff>
    </xdr:to>
    <xdr:sp macro="" textlink="">
      <xdr:nvSpPr>
        <xdr:cNvPr id="119" name="フローチャート: 判断 118">
          <a:extLst>
            <a:ext uri="{FF2B5EF4-FFF2-40B4-BE49-F238E27FC236}">
              <a16:creationId xmlns:a16="http://schemas.microsoft.com/office/drawing/2014/main" id="{88776578-C65F-4EA3-BB71-D4A2852A9E02}"/>
            </a:ext>
          </a:extLst>
        </xdr:cNvPr>
        <xdr:cNvSpPr/>
      </xdr:nvSpPr>
      <xdr:spPr>
        <a:xfrm>
          <a:off x="9588500" y="6809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130670</xdr:rowOff>
    </xdr:from>
    <xdr:to>
      <xdr:col>46</xdr:col>
      <xdr:colOff>38100</xdr:colOff>
      <xdr:row>40</xdr:row>
      <xdr:rowOff>60820</xdr:rowOff>
    </xdr:to>
    <xdr:sp macro="" textlink="">
      <xdr:nvSpPr>
        <xdr:cNvPr id="120" name="フローチャート: 判断 119">
          <a:extLst>
            <a:ext uri="{FF2B5EF4-FFF2-40B4-BE49-F238E27FC236}">
              <a16:creationId xmlns:a16="http://schemas.microsoft.com/office/drawing/2014/main" id="{53FF2213-7B70-4263-96C7-5D45E381D7BC}"/>
            </a:ext>
          </a:extLst>
        </xdr:cNvPr>
        <xdr:cNvSpPr/>
      </xdr:nvSpPr>
      <xdr:spPr>
        <a:xfrm>
          <a:off x="8699500" y="6817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137643</xdr:rowOff>
    </xdr:from>
    <xdr:to>
      <xdr:col>41</xdr:col>
      <xdr:colOff>101600</xdr:colOff>
      <xdr:row>40</xdr:row>
      <xdr:rowOff>67793</xdr:rowOff>
    </xdr:to>
    <xdr:sp macro="" textlink="">
      <xdr:nvSpPr>
        <xdr:cNvPr id="121" name="フローチャート: 判断 120">
          <a:extLst>
            <a:ext uri="{FF2B5EF4-FFF2-40B4-BE49-F238E27FC236}">
              <a16:creationId xmlns:a16="http://schemas.microsoft.com/office/drawing/2014/main" id="{608C7BC7-EA4C-42C9-9384-5CD1AE63F09F}"/>
            </a:ext>
          </a:extLst>
        </xdr:cNvPr>
        <xdr:cNvSpPr/>
      </xdr:nvSpPr>
      <xdr:spPr>
        <a:xfrm>
          <a:off x="7810500" y="6824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154292</xdr:rowOff>
    </xdr:from>
    <xdr:to>
      <xdr:col>36</xdr:col>
      <xdr:colOff>165100</xdr:colOff>
      <xdr:row>40</xdr:row>
      <xdr:rowOff>84442</xdr:rowOff>
    </xdr:to>
    <xdr:sp macro="" textlink="">
      <xdr:nvSpPr>
        <xdr:cNvPr id="122" name="フローチャート: 判断 121">
          <a:extLst>
            <a:ext uri="{FF2B5EF4-FFF2-40B4-BE49-F238E27FC236}">
              <a16:creationId xmlns:a16="http://schemas.microsoft.com/office/drawing/2014/main" id="{B3F73277-7F14-491D-B42B-FC5847FDD42C}"/>
            </a:ext>
          </a:extLst>
        </xdr:cNvPr>
        <xdr:cNvSpPr/>
      </xdr:nvSpPr>
      <xdr:spPr>
        <a:xfrm>
          <a:off x="6921500" y="684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90F105DE-22F0-4A66-88C6-2A748827E569}"/>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A405528E-D97A-47D5-B5E8-C695C11C7A01}"/>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777937BA-75C9-4044-9B1A-40A027C88092}"/>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DA1DA90E-667F-4AED-980B-D287B88C39FB}"/>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88EBE54F-533B-4071-A9A4-C4FB69A6217E}"/>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103353</xdr:rowOff>
    </xdr:from>
    <xdr:to>
      <xdr:col>55</xdr:col>
      <xdr:colOff>50800</xdr:colOff>
      <xdr:row>39</xdr:row>
      <xdr:rowOff>33503</xdr:rowOff>
    </xdr:to>
    <xdr:sp macro="" textlink="">
      <xdr:nvSpPr>
        <xdr:cNvPr id="128" name="楕円 127">
          <a:extLst>
            <a:ext uri="{FF2B5EF4-FFF2-40B4-BE49-F238E27FC236}">
              <a16:creationId xmlns:a16="http://schemas.microsoft.com/office/drawing/2014/main" id="{F307866E-E5F5-4A50-A68B-E1B6B015C94C}"/>
            </a:ext>
          </a:extLst>
        </xdr:cNvPr>
        <xdr:cNvSpPr/>
      </xdr:nvSpPr>
      <xdr:spPr>
        <a:xfrm>
          <a:off x="10426700" y="6618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126230</xdr:rowOff>
    </xdr:from>
    <xdr:ext cx="534377" cy="259045"/>
    <xdr:sp macro="" textlink="">
      <xdr:nvSpPr>
        <xdr:cNvPr id="129" name="【道路】&#10;一人当たり延長該当値テキスト">
          <a:extLst>
            <a:ext uri="{FF2B5EF4-FFF2-40B4-BE49-F238E27FC236}">
              <a16:creationId xmlns:a16="http://schemas.microsoft.com/office/drawing/2014/main" id="{37CFCE78-32F2-4126-90CC-2CB5ADA46416}"/>
            </a:ext>
          </a:extLst>
        </xdr:cNvPr>
        <xdr:cNvSpPr txBox="1"/>
      </xdr:nvSpPr>
      <xdr:spPr>
        <a:xfrm>
          <a:off x="10515600" y="6469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110516</xdr:rowOff>
    </xdr:from>
    <xdr:to>
      <xdr:col>50</xdr:col>
      <xdr:colOff>165100</xdr:colOff>
      <xdr:row>39</xdr:row>
      <xdr:rowOff>40666</xdr:rowOff>
    </xdr:to>
    <xdr:sp macro="" textlink="">
      <xdr:nvSpPr>
        <xdr:cNvPr id="130" name="楕円 129">
          <a:extLst>
            <a:ext uri="{FF2B5EF4-FFF2-40B4-BE49-F238E27FC236}">
              <a16:creationId xmlns:a16="http://schemas.microsoft.com/office/drawing/2014/main" id="{A1C33746-A75C-4B46-BEC4-C6AAF06CD02C}"/>
            </a:ext>
          </a:extLst>
        </xdr:cNvPr>
        <xdr:cNvSpPr/>
      </xdr:nvSpPr>
      <xdr:spPr>
        <a:xfrm>
          <a:off x="9588500" y="6625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154153</xdr:rowOff>
    </xdr:from>
    <xdr:to>
      <xdr:col>55</xdr:col>
      <xdr:colOff>0</xdr:colOff>
      <xdr:row>38</xdr:row>
      <xdr:rowOff>161316</xdr:rowOff>
    </xdr:to>
    <xdr:cxnSp macro="">
      <xdr:nvCxnSpPr>
        <xdr:cNvPr id="131" name="直線コネクタ 130">
          <a:extLst>
            <a:ext uri="{FF2B5EF4-FFF2-40B4-BE49-F238E27FC236}">
              <a16:creationId xmlns:a16="http://schemas.microsoft.com/office/drawing/2014/main" id="{04CA5745-A42B-45D9-AA9B-F1A7B38A5A00}"/>
            </a:ext>
          </a:extLst>
        </xdr:cNvPr>
        <xdr:cNvCxnSpPr/>
      </xdr:nvCxnSpPr>
      <xdr:spPr>
        <a:xfrm flipV="1">
          <a:off x="9639300" y="6669253"/>
          <a:ext cx="838200" cy="7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116383</xdr:rowOff>
    </xdr:from>
    <xdr:to>
      <xdr:col>46</xdr:col>
      <xdr:colOff>38100</xdr:colOff>
      <xdr:row>39</xdr:row>
      <xdr:rowOff>46533</xdr:rowOff>
    </xdr:to>
    <xdr:sp macro="" textlink="">
      <xdr:nvSpPr>
        <xdr:cNvPr id="132" name="楕円 131">
          <a:extLst>
            <a:ext uri="{FF2B5EF4-FFF2-40B4-BE49-F238E27FC236}">
              <a16:creationId xmlns:a16="http://schemas.microsoft.com/office/drawing/2014/main" id="{123532F4-02EF-489A-8CEE-4D8829CA7DE0}"/>
            </a:ext>
          </a:extLst>
        </xdr:cNvPr>
        <xdr:cNvSpPr/>
      </xdr:nvSpPr>
      <xdr:spPr>
        <a:xfrm>
          <a:off x="8699500" y="6631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161316</xdr:rowOff>
    </xdr:from>
    <xdr:to>
      <xdr:col>50</xdr:col>
      <xdr:colOff>114300</xdr:colOff>
      <xdr:row>38</xdr:row>
      <xdr:rowOff>167183</xdr:rowOff>
    </xdr:to>
    <xdr:cxnSp macro="">
      <xdr:nvCxnSpPr>
        <xdr:cNvPr id="133" name="直線コネクタ 132">
          <a:extLst>
            <a:ext uri="{FF2B5EF4-FFF2-40B4-BE49-F238E27FC236}">
              <a16:creationId xmlns:a16="http://schemas.microsoft.com/office/drawing/2014/main" id="{F78B1C89-8FF0-4865-8842-EEFD53827A65}"/>
            </a:ext>
          </a:extLst>
        </xdr:cNvPr>
        <xdr:cNvCxnSpPr/>
      </xdr:nvCxnSpPr>
      <xdr:spPr>
        <a:xfrm flipV="1">
          <a:off x="8750300" y="6676416"/>
          <a:ext cx="889000" cy="5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121945</xdr:rowOff>
    </xdr:from>
    <xdr:to>
      <xdr:col>41</xdr:col>
      <xdr:colOff>101600</xdr:colOff>
      <xdr:row>39</xdr:row>
      <xdr:rowOff>52095</xdr:rowOff>
    </xdr:to>
    <xdr:sp macro="" textlink="">
      <xdr:nvSpPr>
        <xdr:cNvPr id="134" name="楕円 133">
          <a:extLst>
            <a:ext uri="{FF2B5EF4-FFF2-40B4-BE49-F238E27FC236}">
              <a16:creationId xmlns:a16="http://schemas.microsoft.com/office/drawing/2014/main" id="{461FF1F8-9631-4BAB-9B19-03AA195CF019}"/>
            </a:ext>
          </a:extLst>
        </xdr:cNvPr>
        <xdr:cNvSpPr/>
      </xdr:nvSpPr>
      <xdr:spPr>
        <a:xfrm>
          <a:off x="7810500" y="6637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167183</xdr:rowOff>
    </xdr:from>
    <xdr:to>
      <xdr:col>45</xdr:col>
      <xdr:colOff>177800</xdr:colOff>
      <xdr:row>39</xdr:row>
      <xdr:rowOff>1295</xdr:rowOff>
    </xdr:to>
    <xdr:cxnSp macro="">
      <xdr:nvCxnSpPr>
        <xdr:cNvPr id="135" name="直線コネクタ 134">
          <a:extLst>
            <a:ext uri="{FF2B5EF4-FFF2-40B4-BE49-F238E27FC236}">
              <a16:creationId xmlns:a16="http://schemas.microsoft.com/office/drawing/2014/main" id="{8C3ECCBC-22A3-4CDF-B286-BEC367B6C8CA}"/>
            </a:ext>
          </a:extLst>
        </xdr:cNvPr>
        <xdr:cNvCxnSpPr/>
      </xdr:nvCxnSpPr>
      <xdr:spPr>
        <a:xfrm flipV="1">
          <a:off x="7861300" y="6682283"/>
          <a:ext cx="889000" cy="5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127736</xdr:rowOff>
    </xdr:from>
    <xdr:to>
      <xdr:col>36</xdr:col>
      <xdr:colOff>165100</xdr:colOff>
      <xdr:row>39</xdr:row>
      <xdr:rowOff>57886</xdr:rowOff>
    </xdr:to>
    <xdr:sp macro="" textlink="">
      <xdr:nvSpPr>
        <xdr:cNvPr id="136" name="楕円 135">
          <a:extLst>
            <a:ext uri="{FF2B5EF4-FFF2-40B4-BE49-F238E27FC236}">
              <a16:creationId xmlns:a16="http://schemas.microsoft.com/office/drawing/2014/main" id="{B3E32324-F32E-407C-96C8-CCDF4600A220}"/>
            </a:ext>
          </a:extLst>
        </xdr:cNvPr>
        <xdr:cNvSpPr/>
      </xdr:nvSpPr>
      <xdr:spPr>
        <a:xfrm>
          <a:off x="6921500" y="6642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1295</xdr:rowOff>
    </xdr:from>
    <xdr:to>
      <xdr:col>41</xdr:col>
      <xdr:colOff>50800</xdr:colOff>
      <xdr:row>39</xdr:row>
      <xdr:rowOff>7086</xdr:rowOff>
    </xdr:to>
    <xdr:cxnSp macro="">
      <xdr:nvCxnSpPr>
        <xdr:cNvPr id="137" name="直線コネクタ 136">
          <a:extLst>
            <a:ext uri="{FF2B5EF4-FFF2-40B4-BE49-F238E27FC236}">
              <a16:creationId xmlns:a16="http://schemas.microsoft.com/office/drawing/2014/main" id="{E4D89959-3C26-422E-9288-80CB471F5E74}"/>
            </a:ext>
          </a:extLst>
        </xdr:cNvPr>
        <xdr:cNvCxnSpPr/>
      </xdr:nvCxnSpPr>
      <xdr:spPr>
        <a:xfrm flipV="1">
          <a:off x="6972300" y="6687845"/>
          <a:ext cx="889000" cy="5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43908</xdr:rowOff>
    </xdr:from>
    <xdr:ext cx="469744" cy="259045"/>
    <xdr:sp macro="" textlink="">
      <xdr:nvSpPr>
        <xdr:cNvPr id="138" name="n_1aveValue【道路】&#10;一人当たり延長">
          <a:extLst>
            <a:ext uri="{FF2B5EF4-FFF2-40B4-BE49-F238E27FC236}">
              <a16:creationId xmlns:a16="http://schemas.microsoft.com/office/drawing/2014/main" id="{59CDFD10-E330-4DD3-9578-A60B3135D5CD}"/>
            </a:ext>
          </a:extLst>
        </xdr:cNvPr>
        <xdr:cNvSpPr txBox="1"/>
      </xdr:nvSpPr>
      <xdr:spPr>
        <a:xfrm>
          <a:off x="9391727" y="6901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51947</xdr:rowOff>
    </xdr:from>
    <xdr:ext cx="469744" cy="259045"/>
    <xdr:sp macro="" textlink="">
      <xdr:nvSpPr>
        <xdr:cNvPr id="139" name="n_2aveValue【道路】&#10;一人当たり延長">
          <a:extLst>
            <a:ext uri="{FF2B5EF4-FFF2-40B4-BE49-F238E27FC236}">
              <a16:creationId xmlns:a16="http://schemas.microsoft.com/office/drawing/2014/main" id="{1F6ABEDD-2E3F-4E97-826F-C311814512EC}"/>
            </a:ext>
          </a:extLst>
        </xdr:cNvPr>
        <xdr:cNvSpPr txBox="1"/>
      </xdr:nvSpPr>
      <xdr:spPr>
        <a:xfrm>
          <a:off x="8515427" y="6909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58920</xdr:rowOff>
    </xdr:from>
    <xdr:ext cx="469744" cy="259045"/>
    <xdr:sp macro="" textlink="">
      <xdr:nvSpPr>
        <xdr:cNvPr id="140" name="n_3aveValue【道路】&#10;一人当たり延長">
          <a:extLst>
            <a:ext uri="{FF2B5EF4-FFF2-40B4-BE49-F238E27FC236}">
              <a16:creationId xmlns:a16="http://schemas.microsoft.com/office/drawing/2014/main" id="{D8553A0E-994E-4E21-9D06-1E8DE5F5FB37}"/>
            </a:ext>
          </a:extLst>
        </xdr:cNvPr>
        <xdr:cNvSpPr txBox="1"/>
      </xdr:nvSpPr>
      <xdr:spPr>
        <a:xfrm>
          <a:off x="7626427" y="6916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75569</xdr:rowOff>
    </xdr:from>
    <xdr:ext cx="469744" cy="259045"/>
    <xdr:sp macro="" textlink="">
      <xdr:nvSpPr>
        <xdr:cNvPr id="141" name="n_4aveValue【道路】&#10;一人当たり延長">
          <a:extLst>
            <a:ext uri="{FF2B5EF4-FFF2-40B4-BE49-F238E27FC236}">
              <a16:creationId xmlns:a16="http://schemas.microsoft.com/office/drawing/2014/main" id="{5EA8B1CA-EC67-48F2-9500-54AA3BE325E6}"/>
            </a:ext>
          </a:extLst>
        </xdr:cNvPr>
        <xdr:cNvSpPr txBox="1"/>
      </xdr:nvSpPr>
      <xdr:spPr>
        <a:xfrm>
          <a:off x="6737427" y="6933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37</xdr:row>
      <xdr:rowOff>57192</xdr:rowOff>
    </xdr:from>
    <xdr:ext cx="534377" cy="259045"/>
    <xdr:sp macro="" textlink="">
      <xdr:nvSpPr>
        <xdr:cNvPr id="142" name="n_1mainValue【道路】&#10;一人当たり延長">
          <a:extLst>
            <a:ext uri="{FF2B5EF4-FFF2-40B4-BE49-F238E27FC236}">
              <a16:creationId xmlns:a16="http://schemas.microsoft.com/office/drawing/2014/main" id="{646309BB-9C76-4B9B-8F8E-62546BA7422E}"/>
            </a:ext>
          </a:extLst>
        </xdr:cNvPr>
        <xdr:cNvSpPr txBox="1"/>
      </xdr:nvSpPr>
      <xdr:spPr>
        <a:xfrm>
          <a:off x="9359411" y="6400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63060</xdr:rowOff>
    </xdr:from>
    <xdr:ext cx="534377" cy="259045"/>
    <xdr:sp macro="" textlink="">
      <xdr:nvSpPr>
        <xdr:cNvPr id="143" name="n_2mainValue【道路】&#10;一人当たり延長">
          <a:extLst>
            <a:ext uri="{FF2B5EF4-FFF2-40B4-BE49-F238E27FC236}">
              <a16:creationId xmlns:a16="http://schemas.microsoft.com/office/drawing/2014/main" id="{41D1C924-BF65-42D7-BDDF-254DDE03BB04}"/>
            </a:ext>
          </a:extLst>
        </xdr:cNvPr>
        <xdr:cNvSpPr txBox="1"/>
      </xdr:nvSpPr>
      <xdr:spPr>
        <a:xfrm>
          <a:off x="8483111" y="6406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68622</xdr:rowOff>
    </xdr:from>
    <xdr:ext cx="534377" cy="259045"/>
    <xdr:sp macro="" textlink="">
      <xdr:nvSpPr>
        <xdr:cNvPr id="144" name="n_3mainValue【道路】&#10;一人当たり延長">
          <a:extLst>
            <a:ext uri="{FF2B5EF4-FFF2-40B4-BE49-F238E27FC236}">
              <a16:creationId xmlns:a16="http://schemas.microsoft.com/office/drawing/2014/main" id="{33BADEF1-CB88-4B5F-B0B5-5B8FA4C40E32}"/>
            </a:ext>
          </a:extLst>
        </xdr:cNvPr>
        <xdr:cNvSpPr txBox="1"/>
      </xdr:nvSpPr>
      <xdr:spPr>
        <a:xfrm>
          <a:off x="7594111" y="6412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74414</xdr:rowOff>
    </xdr:from>
    <xdr:ext cx="534377" cy="259045"/>
    <xdr:sp macro="" textlink="">
      <xdr:nvSpPr>
        <xdr:cNvPr id="145" name="n_4mainValue【道路】&#10;一人当たり延長">
          <a:extLst>
            <a:ext uri="{FF2B5EF4-FFF2-40B4-BE49-F238E27FC236}">
              <a16:creationId xmlns:a16="http://schemas.microsoft.com/office/drawing/2014/main" id="{95BB0589-BF07-4E16-B4CB-2EC2E0AAE67F}"/>
            </a:ext>
          </a:extLst>
        </xdr:cNvPr>
        <xdr:cNvSpPr txBox="1"/>
      </xdr:nvSpPr>
      <xdr:spPr>
        <a:xfrm>
          <a:off x="6705111" y="6418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408C9D3A-514B-41B3-A2D0-E436191627CA}"/>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8CB44AD0-D516-4881-8E14-55B7E89EF61F}"/>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60F94782-707F-4A4F-AECB-5C9BBA0E19C4}"/>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34954CE3-A237-4E9B-A50F-520F5B2E0FCF}"/>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FDA0A9CC-934A-4D66-A4C6-3B9B1FE638A4}"/>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E0E18887-122A-4906-9485-D2A0BA636ADA}"/>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EC42DD7C-C266-4C5F-9BF0-27AD2922C728}"/>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0B47A4FA-9350-43C5-A842-EC77C1A202FA}"/>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BDB33F58-83AE-4AC9-8413-90EA72AE79E6}"/>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5C52B89D-C557-4167-BE2F-B2FB909F303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40473A1C-7BA9-4B79-A4C3-3369D9F72124}"/>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6F006D8D-D0E7-444F-A655-F3F58CA76345}"/>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B4DC2E89-32A2-495C-A584-E0182A67685F}"/>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209E134A-2354-42F8-B8AF-6E85A9FE0D94}"/>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16255B93-0DFB-45E8-8DFE-546E520477EA}"/>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4C62CF81-2D89-44D9-B2A3-452E85365E8F}"/>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8A0AD6E6-741E-4A9B-AFEB-7DB9C0367934}"/>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FE0681DF-FEC2-44DE-9B18-DA40B3635E94}"/>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2BD67F62-B4BF-4A57-AE66-4245F066575D}"/>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AC2E5C1A-E935-48E6-9AC8-1A44546E9CF8}"/>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60D32B7D-DC08-4354-85B3-0EC003EE6F54}"/>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DE86CB57-82CB-4040-923A-7D679EA2D2EF}"/>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34289341-1898-4852-AC5F-B86F49FEEEF1}"/>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5AE0B46C-3FBA-4952-972D-BC672BD7389E}"/>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728DF60C-D304-42EC-970C-6F3320567D09}"/>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145324</xdr:rowOff>
    </xdr:from>
    <xdr:to>
      <xdr:col>24</xdr:col>
      <xdr:colOff>62865</xdr:colOff>
      <xdr:row>64</xdr:row>
      <xdr:rowOff>99604</xdr:rowOff>
    </xdr:to>
    <xdr:cxnSp macro="">
      <xdr:nvCxnSpPr>
        <xdr:cNvPr id="171" name="直線コネクタ 170">
          <a:extLst>
            <a:ext uri="{FF2B5EF4-FFF2-40B4-BE49-F238E27FC236}">
              <a16:creationId xmlns:a16="http://schemas.microsoft.com/office/drawing/2014/main" id="{B9FAD8BA-5F7F-434D-B7FD-28FCCC82035C}"/>
            </a:ext>
          </a:extLst>
        </xdr:cNvPr>
        <xdr:cNvCxnSpPr/>
      </xdr:nvCxnSpPr>
      <xdr:spPr>
        <a:xfrm flipV="1">
          <a:off x="4634865" y="9575074"/>
          <a:ext cx="0" cy="1497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103431</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5787A1B4-1E8A-4209-88B7-3B7856D5D9FC}"/>
            </a:ext>
          </a:extLst>
        </xdr:cNvPr>
        <xdr:cNvSpPr txBox="1"/>
      </xdr:nvSpPr>
      <xdr:spPr>
        <a:xfrm>
          <a:off x="4673600" y="11076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99604</xdr:rowOff>
    </xdr:from>
    <xdr:to>
      <xdr:col>24</xdr:col>
      <xdr:colOff>152400</xdr:colOff>
      <xdr:row>64</xdr:row>
      <xdr:rowOff>99604</xdr:rowOff>
    </xdr:to>
    <xdr:cxnSp macro="">
      <xdr:nvCxnSpPr>
        <xdr:cNvPr id="173" name="直線コネクタ 172">
          <a:extLst>
            <a:ext uri="{FF2B5EF4-FFF2-40B4-BE49-F238E27FC236}">
              <a16:creationId xmlns:a16="http://schemas.microsoft.com/office/drawing/2014/main" id="{5540403E-B3D4-4F55-A0FB-AE866D10588E}"/>
            </a:ext>
          </a:extLst>
        </xdr:cNvPr>
        <xdr:cNvCxnSpPr/>
      </xdr:nvCxnSpPr>
      <xdr:spPr>
        <a:xfrm>
          <a:off x="4546600" y="110724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92001</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E696295C-DC1E-4549-A501-699E7CCC770D}"/>
            </a:ext>
          </a:extLst>
        </xdr:cNvPr>
        <xdr:cNvSpPr txBox="1"/>
      </xdr:nvSpPr>
      <xdr:spPr>
        <a:xfrm>
          <a:off x="4673600" y="935030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145324</xdr:rowOff>
    </xdr:from>
    <xdr:to>
      <xdr:col>24</xdr:col>
      <xdr:colOff>152400</xdr:colOff>
      <xdr:row>55</xdr:row>
      <xdr:rowOff>145324</xdr:rowOff>
    </xdr:to>
    <xdr:cxnSp macro="">
      <xdr:nvCxnSpPr>
        <xdr:cNvPr id="175" name="直線コネクタ 174">
          <a:extLst>
            <a:ext uri="{FF2B5EF4-FFF2-40B4-BE49-F238E27FC236}">
              <a16:creationId xmlns:a16="http://schemas.microsoft.com/office/drawing/2014/main" id="{DF7A720A-BC64-4528-BAC9-9024F5A92286}"/>
            </a:ext>
          </a:extLst>
        </xdr:cNvPr>
        <xdr:cNvCxnSpPr/>
      </xdr:nvCxnSpPr>
      <xdr:spPr>
        <a:xfrm>
          <a:off x="4546600" y="957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169290</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AE3E5203-EAD5-40EB-BBDC-DF382D300781}"/>
            </a:ext>
          </a:extLst>
        </xdr:cNvPr>
        <xdr:cNvSpPr txBox="1"/>
      </xdr:nvSpPr>
      <xdr:spPr>
        <a:xfrm>
          <a:off x="4673600" y="104562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19413</xdr:rowOff>
    </xdr:from>
    <xdr:to>
      <xdr:col>24</xdr:col>
      <xdr:colOff>114300</xdr:colOff>
      <xdr:row>61</xdr:row>
      <xdr:rowOff>121013</xdr:rowOff>
    </xdr:to>
    <xdr:sp macro="" textlink="">
      <xdr:nvSpPr>
        <xdr:cNvPr id="177" name="フローチャート: 判断 176">
          <a:extLst>
            <a:ext uri="{FF2B5EF4-FFF2-40B4-BE49-F238E27FC236}">
              <a16:creationId xmlns:a16="http://schemas.microsoft.com/office/drawing/2014/main" id="{35D3C0C6-F809-4D3F-85D5-301695C83191}"/>
            </a:ext>
          </a:extLst>
        </xdr:cNvPr>
        <xdr:cNvSpPr/>
      </xdr:nvSpPr>
      <xdr:spPr>
        <a:xfrm>
          <a:off x="4584700" y="1047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163104</xdr:rowOff>
    </xdr:from>
    <xdr:to>
      <xdr:col>20</xdr:col>
      <xdr:colOff>38100</xdr:colOff>
      <xdr:row>61</xdr:row>
      <xdr:rowOff>93254</xdr:rowOff>
    </xdr:to>
    <xdr:sp macro="" textlink="">
      <xdr:nvSpPr>
        <xdr:cNvPr id="178" name="フローチャート: 判断 177">
          <a:extLst>
            <a:ext uri="{FF2B5EF4-FFF2-40B4-BE49-F238E27FC236}">
              <a16:creationId xmlns:a16="http://schemas.microsoft.com/office/drawing/2014/main" id="{89953D03-7554-4FD0-AB89-C2A30E5562F2}"/>
            </a:ext>
          </a:extLst>
        </xdr:cNvPr>
        <xdr:cNvSpPr/>
      </xdr:nvSpPr>
      <xdr:spPr>
        <a:xfrm>
          <a:off x="3746500" y="1045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145143</xdr:rowOff>
    </xdr:from>
    <xdr:to>
      <xdr:col>15</xdr:col>
      <xdr:colOff>101600</xdr:colOff>
      <xdr:row>61</xdr:row>
      <xdr:rowOff>75293</xdr:rowOff>
    </xdr:to>
    <xdr:sp macro="" textlink="">
      <xdr:nvSpPr>
        <xdr:cNvPr id="179" name="フローチャート: 判断 178">
          <a:extLst>
            <a:ext uri="{FF2B5EF4-FFF2-40B4-BE49-F238E27FC236}">
              <a16:creationId xmlns:a16="http://schemas.microsoft.com/office/drawing/2014/main" id="{C14EB943-B400-4A47-9747-B62B6A9BA007}"/>
            </a:ext>
          </a:extLst>
        </xdr:cNvPr>
        <xdr:cNvSpPr/>
      </xdr:nvSpPr>
      <xdr:spPr>
        <a:xfrm>
          <a:off x="2857500" y="1043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140244</xdr:rowOff>
    </xdr:from>
    <xdr:to>
      <xdr:col>10</xdr:col>
      <xdr:colOff>165100</xdr:colOff>
      <xdr:row>61</xdr:row>
      <xdr:rowOff>70394</xdr:rowOff>
    </xdr:to>
    <xdr:sp macro="" textlink="">
      <xdr:nvSpPr>
        <xdr:cNvPr id="180" name="フローチャート: 判断 179">
          <a:extLst>
            <a:ext uri="{FF2B5EF4-FFF2-40B4-BE49-F238E27FC236}">
              <a16:creationId xmlns:a16="http://schemas.microsoft.com/office/drawing/2014/main" id="{41770944-9F31-4557-976F-CC64558E6430}"/>
            </a:ext>
          </a:extLst>
        </xdr:cNvPr>
        <xdr:cNvSpPr/>
      </xdr:nvSpPr>
      <xdr:spPr>
        <a:xfrm>
          <a:off x="1968500" y="1042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135346</xdr:rowOff>
    </xdr:from>
    <xdr:to>
      <xdr:col>6</xdr:col>
      <xdr:colOff>38100</xdr:colOff>
      <xdr:row>61</xdr:row>
      <xdr:rowOff>65496</xdr:rowOff>
    </xdr:to>
    <xdr:sp macro="" textlink="">
      <xdr:nvSpPr>
        <xdr:cNvPr id="181" name="フローチャート: 判断 180">
          <a:extLst>
            <a:ext uri="{FF2B5EF4-FFF2-40B4-BE49-F238E27FC236}">
              <a16:creationId xmlns:a16="http://schemas.microsoft.com/office/drawing/2014/main" id="{A5B4DEA8-9D30-41DE-9D8F-4D0B11E4C894}"/>
            </a:ext>
          </a:extLst>
        </xdr:cNvPr>
        <xdr:cNvSpPr/>
      </xdr:nvSpPr>
      <xdr:spPr>
        <a:xfrm>
          <a:off x="1079500" y="1042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C34B9E73-C51E-4735-B2F1-54A26C18AD08}"/>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BF9F98E1-3D1F-4597-B9F6-B042F1E64016}"/>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BF88931C-5450-4EE4-9074-9E177425284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934E5341-4675-48FA-AECA-27B624B65BB8}"/>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595EAC82-717D-4848-A3F0-6B8F66795AAD}"/>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86360</xdr:rowOff>
    </xdr:from>
    <xdr:to>
      <xdr:col>24</xdr:col>
      <xdr:colOff>114300</xdr:colOff>
      <xdr:row>61</xdr:row>
      <xdr:rowOff>16510</xdr:rowOff>
    </xdr:to>
    <xdr:sp macro="" textlink="">
      <xdr:nvSpPr>
        <xdr:cNvPr id="187" name="楕円 186">
          <a:extLst>
            <a:ext uri="{FF2B5EF4-FFF2-40B4-BE49-F238E27FC236}">
              <a16:creationId xmlns:a16="http://schemas.microsoft.com/office/drawing/2014/main" id="{45C5DE90-4134-452A-8110-D06E065C774D}"/>
            </a:ext>
          </a:extLst>
        </xdr:cNvPr>
        <xdr:cNvSpPr/>
      </xdr:nvSpPr>
      <xdr:spPr>
        <a:xfrm>
          <a:off x="4584700" y="1037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109237</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1DD39913-27DD-46CA-BE69-1EB42FE0AF16}"/>
            </a:ext>
          </a:extLst>
        </xdr:cNvPr>
        <xdr:cNvSpPr txBox="1"/>
      </xdr:nvSpPr>
      <xdr:spPr>
        <a:xfrm>
          <a:off x="4673600" y="10224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63500</xdr:rowOff>
    </xdr:from>
    <xdr:to>
      <xdr:col>20</xdr:col>
      <xdr:colOff>38100</xdr:colOff>
      <xdr:row>60</xdr:row>
      <xdr:rowOff>165100</xdr:rowOff>
    </xdr:to>
    <xdr:sp macro="" textlink="">
      <xdr:nvSpPr>
        <xdr:cNvPr id="189" name="楕円 188">
          <a:extLst>
            <a:ext uri="{FF2B5EF4-FFF2-40B4-BE49-F238E27FC236}">
              <a16:creationId xmlns:a16="http://schemas.microsoft.com/office/drawing/2014/main" id="{1DD8958E-3A32-4722-920D-B3D183E24A50}"/>
            </a:ext>
          </a:extLst>
        </xdr:cNvPr>
        <xdr:cNvSpPr/>
      </xdr:nvSpPr>
      <xdr:spPr>
        <a:xfrm>
          <a:off x="3746500" y="1035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114300</xdr:rowOff>
    </xdr:from>
    <xdr:to>
      <xdr:col>24</xdr:col>
      <xdr:colOff>63500</xdr:colOff>
      <xdr:row>60</xdr:row>
      <xdr:rowOff>137160</xdr:rowOff>
    </xdr:to>
    <xdr:cxnSp macro="">
      <xdr:nvCxnSpPr>
        <xdr:cNvPr id="190" name="直線コネクタ 189">
          <a:extLst>
            <a:ext uri="{FF2B5EF4-FFF2-40B4-BE49-F238E27FC236}">
              <a16:creationId xmlns:a16="http://schemas.microsoft.com/office/drawing/2014/main" id="{D2AFC756-2171-4B5E-A7EB-452C10B50D50}"/>
            </a:ext>
          </a:extLst>
        </xdr:cNvPr>
        <xdr:cNvCxnSpPr/>
      </xdr:nvCxnSpPr>
      <xdr:spPr>
        <a:xfrm>
          <a:off x="3797300" y="1040130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43906</xdr:rowOff>
    </xdr:from>
    <xdr:to>
      <xdr:col>15</xdr:col>
      <xdr:colOff>101600</xdr:colOff>
      <xdr:row>60</xdr:row>
      <xdr:rowOff>145506</xdr:rowOff>
    </xdr:to>
    <xdr:sp macro="" textlink="">
      <xdr:nvSpPr>
        <xdr:cNvPr id="191" name="楕円 190">
          <a:extLst>
            <a:ext uri="{FF2B5EF4-FFF2-40B4-BE49-F238E27FC236}">
              <a16:creationId xmlns:a16="http://schemas.microsoft.com/office/drawing/2014/main" id="{79115D43-D317-4958-900C-1DFC91F5F435}"/>
            </a:ext>
          </a:extLst>
        </xdr:cNvPr>
        <xdr:cNvSpPr/>
      </xdr:nvSpPr>
      <xdr:spPr>
        <a:xfrm>
          <a:off x="2857500" y="10330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94706</xdr:rowOff>
    </xdr:from>
    <xdr:to>
      <xdr:col>19</xdr:col>
      <xdr:colOff>177800</xdr:colOff>
      <xdr:row>60</xdr:row>
      <xdr:rowOff>114300</xdr:rowOff>
    </xdr:to>
    <xdr:cxnSp macro="">
      <xdr:nvCxnSpPr>
        <xdr:cNvPr id="192" name="直線コネクタ 191">
          <a:extLst>
            <a:ext uri="{FF2B5EF4-FFF2-40B4-BE49-F238E27FC236}">
              <a16:creationId xmlns:a16="http://schemas.microsoft.com/office/drawing/2014/main" id="{C0D5FAE5-3BC9-4F76-A4E6-71AD35B47B17}"/>
            </a:ext>
          </a:extLst>
        </xdr:cNvPr>
        <xdr:cNvCxnSpPr/>
      </xdr:nvCxnSpPr>
      <xdr:spPr>
        <a:xfrm>
          <a:off x="2908300" y="10381706"/>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25944</xdr:rowOff>
    </xdr:from>
    <xdr:to>
      <xdr:col>10</xdr:col>
      <xdr:colOff>165100</xdr:colOff>
      <xdr:row>60</xdr:row>
      <xdr:rowOff>127544</xdr:rowOff>
    </xdr:to>
    <xdr:sp macro="" textlink="">
      <xdr:nvSpPr>
        <xdr:cNvPr id="193" name="楕円 192">
          <a:extLst>
            <a:ext uri="{FF2B5EF4-FFF2-40B4-BE49-F238E27FC236}">
              <a16:creationId xmlns:a16="http://schemas.microsoft.com/office/drawing/2014/main" id="{76B208F5-4D1B-4564-95CE-C140B5D053EF}"/>
            </a:ext>
          </a:extLst>
        </xdr:cNvPr>
        <xdr:cNvSpPr/>
      </xdr:nvSpPr>
      <xdr:spPr>
        <a:xfrm>
          <a:off x="1968500" y="10312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76744</xdr:rowOff>
    </xdr:from>
    <xdr:to>
      <xdr:col>15</xdr:col>
      <xdr:colOff>50800</xdr:colOff>
      <xdr:row>60</xdr:row>
      <xdr:rowOff>94706</xdr:rowOff>
    </xdr:to>
    <xdr:cxnSp macro="">
      <xdr:nvCxnSpPr>
        <xdr:cNvPr id="194" name="直線コネクタ 193">
          <a:extLst>
            <a:ext uri="{FF2B5EF4-FFF2-40B4-BE49-F238E27FC236}">
              <a16:creationId xmlns:a16="http://schemas.microsoft.com/office/drawing/2014/main" id="{5FAC9A75-13FB-48C0-BEF1-8E2A1AA7F644}"/>
            </a:ext>
          </a:extLst>
        </xdr:cNvPr>
        <xdr:cNvCxnSpPr/>
      </xdr:nvCxnSpPr>
      <xdr:spPr>
        <a:xfrm>
          <a:off x="2019300" y="10363744"/>
          <a:ext cx="8890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6350</xdr:rowOff>
    </xdr:from>
    <xdr:to>
      <xdr:col>6</xdr:col>
      <xdr:colOff>38100</xdr:colOff>
      <xdr:row>60</xdr:row>
      <xdr:rowOff>107950</xdr:rowOff>
    </xdr:to>
    <xdr:sp macro="" textlink="">
      <xdr:nvSpPr>
        <xdr:cNvPr id="195" name="楕円 194">
          <a:extLst>
            <a:ext uri="{FF2B5EF4-FFF2-40B4-BE49-F238E27FC236}">
              <a16:creationId xmlns:a16="http://schemas.microsoft.com/office/drawing/2014/main" id="{60EB9674-818B-4D7C-ABE8-25E376613054}"/>
            </a:ext>
          </a:extLst>
        </xdr:cNvPr>
        <xdr:cNvSpPr/>
      </xdr:nvSpPr>
      <xdr:spPr>
        <a:xfrm>
          <a:off x="1079500" y="1029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57150</xdr:rowOff>
    </xdr:from>
    <xdr:to>
      <xdr:col>10</xdr:col>
      <xdr:colOff>114300</xdr:colOff>
      <xdr:row>60</xdr:row>
      <xdr:rowOff>76744</xdr:rowOff>
    </xdr:to>
    <xdr:cxnSp macro="">
      <xdr:nvCxnSpPr>
        <xdr:cNvPr id="196" name="直線コネクタ 195">
          <a:extLst>
            <a:ext uri="{FF2B5EF4-FFF2-40B4-BE49-F238E27FC236}">
              <a16:creationId xmlns:a16="http://schemas.microsoft.com/office/drawing/2014/main" id="{6CA30ABE-109A-4942-A551-CB6321197489}"/>
            </a:ext>
          </a:extLst>
        </xdr:cNvPr>
        <xdr:cNvCxnSpPr/>
      </xdr:nvCxnSpPr>
      <xdr:spPr>
        <a:xfrm>
          <a:off x="1130300" y="10344150"/>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84381</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53272891-7AC5-4CDD-885C-3D2CDE3EC45B}"/>
            </a:ext>
          </a:extLst>
        </xdr:cNvPr>
        <xdr:cNvSpPr txBox="1"/>
      </xdr:nvSpPr>
      <xdr:spPr>
        <a:xfrm>
          <a:off x="3582044" y="10542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66420</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3A0D0E09-4B49-4943-BBA9-383EDD9AE8DF}"/>
            </a:ext>
          </a:extLst>
        </xdr:cNvPr>
        <xdr:cNvSpPr txBox="1"/>
      </xdr:nvSpPr>
      <xdr:spPr>
        <a:xfrm>
          <a:off x="2705744" y="10524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61521</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094E7E9D-98A2-4D7A-B561-37DC049CBBC9}"/>
            </a:ext>
          </a:extLst>
        </xdr:cNvPr>
        <xdr:cNvSpPr txBox="1"/>
      </xdr:nvSpPr>
      <xdr:spPr>
        <a:xfrm>
          <a:off x="1816744" y="10519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56623</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4A7A0B59-1762-4DDF-B435-FA788F36F440}"/>
            </a:ext>
          </a:extLst>
        </xdr:cNvPr>
        <xdr:cNvSpPr txBox="1"/>
      </xdr:nvSpPr>
      <xdr:spPr>
        <a:xfrm>
          <a:off x="927744" y="10515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10177</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79510832-7804-483E-8FC1-0D15A9936B01}"/>
            </a:ext>
          </a:extLst>
        </xdr:cNvPr>
        <xdr:cNvSpPr txBox="1"/>
      </xdr:nvSpPr>
      <xdr:spPr>
        <a:xfrm>
          <a:off x="3582044" y="1012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162033</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D2C8FC0D-D0A9-43A7-91C6-19B7F933C218}"/>
            </a:ext>
          </a:extLst>
        </xdr:cNvPr>
        <xdr:cNvSpPr txBox="1"/>
      </xdr:nvSpPr>
      <xdr:spPr>
        <a:xfrm>
          <a:off x="2705744" y="10106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144071</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96125FE4-5455-426A-BD8A-BC99863212EE}"/>
            </a:ext>
          </a:extLst>
        </xdr:cNvPr>
        <xdr:cNvSpPr txBox="1"/>
      </xdr:nvSpPr>
      <xdr:spPr>
        <a:xfrm>
          <a:off x="1816744" y="10088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124477</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53E6B398-CE9D-419E-82A7-6EA57289793B}"/>
            </a:ext>
          </a:extLst>
        </xdr:cNvPr>
        <xdr:cNvSpPr txBox="1"/>
      </xdr:nvSpPr>
      <xdr:spPr>
        <a:xfrm>
          <a:off x="927744" y="1006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27F0F188-66E0-4002-B044-44C6F35FA96F}"/>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AB0D2B24-A00E-48AA-861D-311784DA6DF2}"/>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686D2B7F-DF5B-4366-9512-AF2E78CDA4BE}"/>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34C4D04F-A42E-4908-A5B2-3EA3172466AF}"/>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855A45ED-DA27-4296-B0C7-C247DB0B3667}"/>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4BAD58CB-D18B-42DE-80D7-A3E903D8083C}"/>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367AE405-BFB8-4704-BB97-BBAB65D8D3F8}"/>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282,337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4738EBD3-F1FA-4B3E-873F-B05CF18FED3C}"/>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B9A5226B-71F7-413A-BC59-DC59D73DCB22}"/>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F5694DF3-7F1A-431E-9242-65AA9BA6A67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49E2DFAA-E816-4DB9-8D3E-9CD4AF5F4978}"/>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6" name="テキスト ボックス 215">
          <a:extLst>
            <a:ext uri="{FF2B5EF4-FFF2-40B4-BE49-F238E27FC236}">
              <a16:creationId xmlns:a16="http://schemas.microsoft.com/office/drawing/2014/main" id="{4BCA5E33-301F-4B84-90D7-CB795DB5CC0E}"/>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CFECEF5E-A74D-4C40-A3C6-84AF5DF5DED4}"/>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8" name="テキスト ボックス 217">
          <a:extLst>
            <a:ext uri="{FF2B5EF4-FFF2-40B4-BE49-F238E27FC236}">
              <a16:creationId xmlns:a16="http://schemas.microsoft.com/office/drawing/2014/main" id="{38CCB97F-3F8D-4E8D-A48A-4B01B787DB16}"/>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E71916D8-F1D8-4032-B534-87A13BA357FE}"/>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0" name="テキスト ボックス 219">
          <a:extLst>
            <a:ext uri="{FF2B5EF4-FFF2-40B4-BE49-F238E27FC236}">
              <a16:creationId xmlns:a16="http://schemas.microsoft.com/office/drawing/2014/main" id="{FD0F409C-F9A2-43A8-A4E0-A8878BBC0086}"/>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A38A446F-9651-40FD-A2D0-2224FBBB935A}"/>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2" name="テキスト ボックス 221">
          <a:extLst>
            <a:ext uri="{FF2B5EF4-FFF2-40B4-BE49-F238E27FC236}">
              <a16:creationId xmlns:a16="http://schemas.microsoft.com/office/drawing/2014/main" id="{A6EE173F-6719-44EA-85B4-865996EEA41A}"/>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C47DED95-2591-4F91-80D4-90413F127941}"/>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4" name="テキスト ボックス 223">
          <a:extLst>
            <a:ext uri="{FF2B5EF4-FFF2-40B4-BE49-F238E27FC236}">
              <a16:creationId xmlns:a16="http://schemas.microsoft.com/office/drawing/2014/main" id="{8F9D1591-AD08-4CE4-AB29-8637A513D661}"/>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2C8E3730-ADE6-4068-BACA-340F97BEEB22}"/>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6" name="テキスト ボックス 225">
          <a:extLst>
            <a:ext uri="{FF2B5EF4-FFF2-40B4-BE49-F238E27FC236}">
              <a16:creationId xmlns:a16="http://schemas.microsoft.com/office/drawing/2014/main" id="{2AD232CB-1501-4738-9EBA-90FCCF29E69C}"/>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a:extLst>
            <a:ext uri="{FF2B5EF4-FFF2-40B4-BE49-F238E27FC236}">
              <a16:creationId xmlns:a16="http://schemas.microsoft.com/office/drawing/2014/main" id="{5FD90F8E-B774-490B-A7BA-D3B39F613BED}"/>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139936</xdr:rowOff>
    </xdr:from>
    <xdr:to>
      <xdr:col>54</xdr:col>
      <xdr:colOff>189865</xdr:colOff>
      <xdr:row>64</xdr:row>
      <xdr:rowOff>71654</xdr:rowOff>
    </xdr:to>
    <xdr:cxnSp macro="">
      <xdr:nvCxnSpPr>
        <xdr:cNvPr id="228" name="直線コネクタ 227">
          <a:extLst>
            <a:ext uri="{FF2B5EF4-FFF2-40B4-BE49-F238E27FC236}">
              <a16:creationId xmlns:a16="http://schemas.microsoft.com/office/drawing/2014/main" id="{155FBF09-6FA6-4DB2-8427-D2D137634F5F}"/>
            </a:ext>
          </a:extLst>
        </xdr:cNvPr>
        <xdr:cNvCxnSpPr/>
      </xdr:nvCxnSpPr>
      <xdr:spPr>
        <a:xfrm flipV="1">
          <a:off x="10476865" y="9569686"/>
          <a:ext cx="0" cy="14747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75481</xdr:rowOff>
    </xdr:from>
    <xdr:ext cx="469744" cy="259045"/>
    <xdr:sp macro="" textlink="">
      <xdr:nvSpPr>
        <xdr:cNvPr id="229" name="【橋りょう・トンネル】&#10;一人当たり有形固定資産（償却資産）額最小値テキスト">
          <a:extLst>
            <a:ext uri="{FF2B5EF4-FFF2-40B4-BE49-F238E27FC236}">
              <a16:creationId xmlns:a16="http://schemas.microsoft.com/office/drawing/2014/main" id="{34D5F9D0-3DF9-4535-9C7C-E347F9277186}"/>
            </a:ext>
          </a:extLst>
        </xdr:cNvPr>
        <xdr:cNvSpPr txBox="1"/>
      </xdr:nvSpPr>
      <xdr:spPr>
        <a:xfrm>
          <a:off x="10515600" y="11048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71654</xdr:rowOff>
    </xdr:from>
    <xdr:to>
      <xdr:col>55</xdr:col>
      <xdr:colOff>88900</xdr:colOff>
      <xdr:row>64</xdr:row>
      <xdr:rowOff>71654</xdr:rowOff>
    </xdr:to>
    <xdr:cxnSp macro="">
      <xdr:nvCxnSpPr>
        <xdr:cNvPr id="230" name="直線コネクタ 229">
          <a:extLst>
            <a:ext uri="{FF2B5EF4-FFF2-40B4-BE49-F238E27FC236}">
              <a16:creationId xmlns:a16="http://schemas.microsoft.com/office/drawing/2014/main" id="{B2129DF4-C06D-4584-AC73-9D8E32FF679D}"/>
            </a:ext>
          </a:extLst>
        </xdr:cNvPr>
        <xdr:cNvCxnSpPr/>
      </xdr:nvCxnSpPr>
      <xdr:spPr>
        <a:xfrm>
          <a:off x="10388600" y="110444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86613</xdr:rowOff>
    </xdr:from>
    <xdr:ext cx="690189" cy="259045"/>
    <xdr:sp macro="" textlink="">
      <xdr:nvSpPr>
        <xdr:cNvPr id="231" name="【橋りょう・トンネル】&#10;一人当たり有形固定資産（償却資産）額最大値テキスト">
          <a:extLst>
            <a:ext uri="{FF2B5EF4-FFF2-40B4-BE49-F238E27FC236}">
              <a16:creationId xmlns:a16="http://schemas.microsoft.com/office/drawing/2014/main" id="{7D046FC3-E4FD-4B5B-915B-0DEA0328AD1F}"/>
            </a:ext>
          </a:extLst>
        </xdr:cNvPr>
        <xdr:cNvSpPr txBox="1"/>
      </xdr:nvSpPr>
      <xdr:spPr>
        <a:xfrm>
          <a:off x="10515600" y="93449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1,164,814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139936</xdr:rowOff>
    </xdr:from>
    <xdr:to>
      <xdr:col>55</xdr:col>
      <xdr:colOff>88900</xdr:colOff>
      <xdr:row>55</xdr:row>
      <xdr:rowOff>139936</xdr:rowOff>
    </xdr:to>
    <xdr:cxnSp macro="">
      <xdr:nvCxnSpPr>
        <xdr:cNvPr id="232" name="直線コネクタ 231">
          <a:extLst>
            <a:ext uri="{FF2B5EF4-FFF2-40B4-BE49-F238E27FC236}">
              <a16:creationId xmlns:a16="http://schemas.microsoft.com/office/drawing/2014/main" id="{3E89A40F-A25E-4F5D-974B-7EA164549A13}"/>
            </a:ext>
          </a:extLst>
        </xdr:cNvPr>
        <xdr:cNvCxnSpPr/>
      </xdr:nvCxnSpPr>
      <xdr:spPr>
        <a:xfrm>
          <a:off x="10388600" y="9569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133536</xdr:rowOff>
    </xdr:from>
    <xdr:ext cx="599010" cy="259045"/>
    <xdr:sp macro="" textlink="">
      <xdr:nvSpPr>
        <xdr:cNvPr id="233" name="【橋りょう・トンネル】&#10;一人当たり有形固定資産（償却資産）額平均値テキスト">
          <a:extLst>
            <a:ext uri="{FF2B5EF4-FFF2-40B4-BE49-F238E27FC236}">
              <a16:creationId xmlns:a16="http://schemas.microsoft.com/office/drawing/2014/main" id="{0B9E5553-38C1-4EBB-A715-3093F0AC67F9}"/>
            </a:ext>
          </a:extLst>
        </xdr:cNvPr>
        <xdr:cNvSpPr txBox="1"/>
      </xdr:nvSpPr>
      <xdr:spPr>
        <a:xfrm>
          <a:off x="10515600" y="107634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167,867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155109</xdr:rowOff>
    </xdr:from>
    <xdr:to>
      <xdr:col>55</xdr:col>
      <xdr:colOff>50800</xdr:colOff>
      <xdr:row>63</xdr:row>
      <xdr:rowOff>85259</xdr:rowOff>
    </xdr:to>
    <xdr:sp macro="" textlink="">
      <xdr:nvSpPr>
        <xdr:cNvPr id="234" name="フローチャート: 判断 233">
          <a:extLst>
            <a:ext uri="{FF2B5EF4-FFF2-40B4-BE49-F238E27FC236}">
              <a16:creationId xmlns:a16="http://schemas.microsoft.com/office/drawing/2014/main" id="{17A3D55D-F4D1-4DDA-9570-54FAE75BCA58}"/>
            </a:ext>
          </a:extLst>
        </xdr:cNvPr>
        <xdr:cNvSpPr/>
      </xdr:nvSpPr>
      <xdr:spPr>
        <a:xfrm>
          <a:off x="10426700" y="10785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151995</xdr:rowOff>
    </xdr:from>
    <xdr:to>
      <xdr:col>50</xdr:col>
      <xdr:colOff>165100</xdr:colOff>
      <xdr:row>63</xdr:row>
      <xdr:rowOff>82145</xdr:rowOff>
    </xdr:to>
    <xdr:sp macro="" textlink="">
      <xdr:nvSpPr>
        <xdr:cNvPr id="235" name="フローチャート: 判断 234">
          <a:extLst>
            <a:ext uri="{FF2B5EF4-FFF2-40B4-BE49-F238E27FC236}">
              <a16:creationId xmlns:a16="http://schemas.microsoft.com/office/drawing/2014/main" id="{23DEBD89-91AE-4C2B-A01C-A0ECFB15C88C}"/>
            </a:ext>
          </a:extLst>
        </xdr:cNvPr>
        <xdr:cNvSpPr/>
      </xdr:nvSpPr>
      <xdr:spPr>
        <a:xfrm>
          <a:off x="9588500" y="1078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165999</xdr:rowOff>
    </xdr:from>
    <xdr:to>
      <xdr:col>46</xdr:col>
      <xdr:colOff>38100</xdr:colOff>
      <xdr:row>63</xdr:row>
      <xdr:rowOff>96149</xdr:rowOff>
    </xdr:to>
    <xdr:sp macro="" textlink="">
      <xdr:nvSpPr>
        <xdr:cNvPr id="236" name="フローチャート: 判断 235">
          <a:extLst>
            <a:ext uri="{FF2B5EF4-FFF2-40B4-BE49-F238E27FC236}">
              <a16:creationId xmlns:a16="http://schemas.microsoft.com/office/drawing/2014/main" id="{3A2588E3-FDBA-49A6-B5DA-7A5EB52B9783}"/>
            </a:ext>
          </a:extLst>
        </xdr:cNvPr>
        <xdr:cNvSpPr/>
      </xdr:nvSpPr>
      <xdr:spPr>
        <a:xfrm>
          <a:off x="8699500" y="10795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167225</xdr:rowOff>
    </xdr:from>
    <xdr:to>
      <xdr:col>41</xdr:col>
      <xdr:colOff>101600</xdr:colOff>
      <xdr:row>63</xdr:row>
      <xdr:rowOff>97375</xdr:rowOff>
    </xdr:to>
    <xdr:sp macro="" textlink="">
      <xdr:nvSpPr>
        <xdr:cNvPr id="237" name="フローチャート: 判断 236">
          <a:extLst>
            <a:ext uri="{FF2B5EF4-FFF2-40B4-BE49-F238E27FC236}">
              <a16:creationId xmlns:a16="http://schemas.microsoft.com/office/drawing/2014/main" id="{5FCD1640-B456-4745-9FF4-95000E44397C}"/>
            </a:ext>
          </a:extLst>
        </xdr:cNvPr>
        <xdr:cNvSpPr/>
      </xdr:nvSpPr>
      <xdr:spPr>
        <a:xfrm>
          <a:off x="7810500" y="10797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162126</xdr:rowOff>
    </xdr:from>
    <xdr:to>
      <xdr:col>36</xdr:col>
      <xdr:colOff>165100</xdr:colOff>
      <xdr:row>63</xdr:row>
      <xdr:rowOff>92276</xdr:rowOff>
    </xdr:to>
    <xdr:sp macro="" textlink="">
      <xdr:nvSpPr>
        <xdr:cNvPr id="238" name="フローチャート: 判断 237">
          <a:extLst>
            <a:ext uri="{FF2B5EF4-FFF2-40B4-BE49-F238E27FC236}">
              <a16:creationId xmlns:a16="http://schemas.microsoft.com/office/drawing/2014/main" id="{BC8B9BC0-03FF-47A7-B473-EF29B620D342}"/>
            </a:ext>
          </a:extLst>
        </xdr:cNvPr>
        <xdr:cNvSpPr/>
      </xdr:nvSpPr>
      <xdr:spPr>
        <a:xfrm>
          <a:off x="6921500" y="10792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3149D291-F7AC-4138-A3CF-FD8FE4D41BBB}"/>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D26A036-D259-432F-B011-B2D183DA0E6B}"/>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F28F81A2-C8F5-441A-B6D6-1F0DD1A876A3}"/>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B89509D8-F57E-4D29-86F1-BE95B39E26C2}"/>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F5B8E05B-0169-48A5-A5C3-484D8C9EB2C2}"/>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57934</xdr:rowOff>
    </xdr:from>
    <xdr:to>
      <xdr:col>55</xdr:col>
      <xdr:colOff>50800</xdr:colOff>
      <xdr:row>62</xdr:row>
      <xdr:rowOff>159534</xdr:rowOff>
    </xdr:to>
    <xdr:sp macro="" textlink="">
      <xdr:nvSpPr>
        <xdr:cNvPr id="244" name="楕円 243">
          <a:extLst>
            <a:ext uri="{FF2B5EF4-FFF2-40B4-BE49-F238E27FC236}">
              <a16:creationId xmlns:a16="http://schemas.microsoft.com/office/drawing/2014/main" id="{C9F13241-AE78-4677-B581-0D684F8E18A4}"/>
            </a:ext>
          </a:extLst>
        </xdr:cNvPr>
        <xdr:cNvSpPr/>
      </xdr:nvSpPr>
      <xdr:spPr>
        <a:xfrm>
          <a:off x="10426700" y="10687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80811</xdr:rowOff>
    </xdr:from>
    <xdr:ext cx="599010" cy="259045"/>
    <xdr:sp macro="" textlink="">
      <xdr:nvSpPr>
        <xdr:cNvPr id="245" name="【橋りょう・トンネル】&#10;一人当たり有形固定資産（償却資産）額該当値テキスト">
          <a:extLst>
            <a:ext uri="{FF2B5EF4-FFF2-40B4-BE49-F238E27FC236}">
              <a16:creationId xmlns:a16="http://schemas.microsoft.com/office/drawing/2014/main" id="{2C29D4F7-07DF-4F9E-87BF-4B625A5AD149}"/>
            </a:ext>
          </a:extLst>
        </xdr:cNvPr>
        <xdr:cNvSpPr txBox="1"/>
      </xdr:nvSpPr>
      <xdr:spPr>
        <a:xfrm>
          <a:off x="10515600" y="105392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244,383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63057</xdr:rowOff>
    </xdr:from>
    <xdr:to>
      <xdr:col>50</xdr:col>
      <xdr:colOff>165100</xdr:colOff>
      <xdr:row>62</xdr:row>
      <xdr:rowOff>164657</xdr:rowOff>
    </xdr:to>
    <xdr:sp macro="" textlink="">
      <xdr:nvSpPr>
        <xdr:cNvPr id="246" name="楕円 245">
          <a:extLst>
            <a:ext uri="{FF2B5EF4-FFF2-40B4-BE49-F238E27FC236}">
              <a16:creationId xmlns:a16="http://schemas.microsoft.com/office/drawing/2014/main" id="{42A5EF0E-EA6D-40B5-884C-1D2F0E325600}"/>
            </a:ext>
          </a:extLst>
        </xdr:cNvPr>
        <xdr:cNvSpPr/>
      </xdr:nvSpPr>
      <xdr:spPr>
        <a:xfrm>
          <a:off x="9588500" y="10692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108734</xdr:rowOff>
    </xdr:from>
    <xdr:to>
      <xdr:col>55</xdr:col>
      <xdr:colOff>0</xdr:colOff>
      <xdr:row>62</xdr:row>
      <xdr:rowOff>113857</xdr:rowOff>
    </xdr:to>
    <xdr:cxnSp macro="">
      <xdr:nvCxnSpPr>
        <xdr:cNvPr id="247" name="直線コネクタ 246">
          <a:extLst>
            <a:ext uri="{FF2B5EF4-FFF2-40B4-BE49-F238E27FC236}">
              <a16:creationId xmlns:a16="http://schemas.microsoft.com/office/drawing/2014/main" id="{53281181-E7D3-4DD9-BEB5-F527599DBD38}"/>
            </a:ext>
          </a:extLst>
        </xdr:cNvPr>
        <xdr:cNvCxnSpPr/>
      </xdr:nvCxnSpPr>
      <xdr:spPr>
        <a:xfrm flipV="1">
          <a:off x="9639300" y="10738634"/>
          <a:ext cx="838200" cy="5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68587</xdr:rowOff>
    </xdr:from>
    <xdr:to>
      <xdr:col>46</xdr:col>
      <xdr:colOff>38100</xdr:colOff>
      <xdr:row>62</xdr:row>
      <xdr:rowOff>170187</xdr:rowOff>
    </xdr:to>
    <xdr:sp macro="" textlink="">
      <xdr:nvSpPr>
        <xdr:cNvPr id="248" name="楕円 247">
          <a:extLst>
            <a:ext uri="{FF2B5EF4-FFF2-40B4-BE49-F238E27FC236}">
              <a16:creationId xmlns:a16="http://schemas.microsoft.com/office/drawing/2014/main" id="{DB132FEE-5EB6-434C-8299-D2BD5C9D2140}"/>
            </a:ext>
          </a:extLst>
        </xdr:cNvPr>
        <xdr:cNvSpPr/>
      </xdr:nvSpPr>
      <xdr:spPr>
        <a:xfrm>
          <a:off x="8699500" y="10698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113857</xdr:rowOff>
    </xdr:from>
    <xdr:to>
      <xdr:col>50</xdr:col>
      <xdr:colOff>114300</xdr:colOff>
      <xdr:row>62</xdr:row>
      <xdr:rowOff>119387</xdr:rowOff>
    </xdr:to>
    <xdr:cxnSp macro="">
      <xdr:nvCxnSpPr>
        <xdr:cNvPr id="249" name="直線コネクタ 248">
          <a:extLst>
            <a:ext uri="{FF2B5EF4-FFF2-40B4-BE49-F238E27FC236}">
              <a16:creationId xmlns:a16="http://schemas.microsoft.com/office/drawing/2014/main" id="{2B23F6DF-2FBD-4DAC-AE2C-15AB2C9C879E}"/>
            </a:ext>
          </a:extLst>
        </xdr:cNvPr>
        <xdr:cNvCxnSpPr/>
      </xdr:nvCxnSpPr>
      <xdr:spPr>
        <a:xfrm flipV="1">
          <a:off x="8750300" y="10743757"/>
          <a:ext cx="889000" cy="5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74284</xdr:rowOff>
    </xdr:from>
    <xdr:to>
      <xdr:col>41</xdr:col>
      <xdr:colOff>101600</xdr:colOff>
      <xdr:row>63</xdr:row>
      <xdr:rowOff>4434</xdr:rowOff>
    </xdr:to>
    <xdr:sp macro="" textlink="">
      <xdr:nvSpPr>
        <xdr:cNvPr id="250" name="楕円 249">
          <a:extLst>
            <a:ext uri="{FF2B5EF4-FFF2-40B4-BE49-F238E27FC236}">
              <a16:creationId xmlns:a16="http://schemas.microsoft.com/office/drawing/2014/main" id="{6AAC63B9-32C8-4EFD-82AD-60F29E461B0A}"/>
            </a:ext>
          </a:extLst>
        </xdr:cNvPr>
        <xdr:cNvSpPr/>
      </xdr:nvSpPr>
      <xdr:spPr>
        <a:xfrm>
          <a:off x="7810500" y="10704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119387</xdr:rowOff>
    </xdr:from>
    <xdr:to>
      <xdr:col>45</xdr:col>
      <xdr:colOff>177800</xdr:colOff>
      <xdr:row>62</xdr:row>
      <xdr:rowOff>125084</xdr:rowOff>
    </xdr:to>
    <xdr:cxnSp macro="">
      <xdr:nvCxnSpPr>
        <xdr:cNvPr id="251" name="直線コネクタ 250">
          <a:extLst>
            <a:ext uri="{FF2B5EF4-FFF2-40B4-BE49-F238E27FC236}">
              <a16:creationId xmlns:a16="http://schemas.microsoft.com/office/drawing/2014/main" id="{FE4EDC2C-664B-4C7F-A1F8-BFCE39C15513}"/>
            </a:ext>
          </a:extLst>
        </xdr:cNvPr>
        <xdr:cNvCxnSpPr/>
      </xdr:nvCxnSpPr>
      <xdr:spPr>
        <a:xfrm flipV="1">
          <a:off x="7861300" y="10749287"/>
          <a:ext cx="889000" cy="5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79684</xdr:rowOff>
    </xdr:from>
    <xdr:to>
      <xdr:col>36</xdr:col>
      <xdr:colOff>165100</xdr:colOff>
      <xdr:row>63</xdr:row>
      <xdr:rowOff>9834</xdr:rowOff>
    </xdr:to>
    <xdr:sp macro="" textlink="">
      <xdr:nvSpPr>
        <xdr:cNvPr id="252" name="楕円 251">
          <a:extLst>
            <a:ext uri="{FF2B5EF4-FFF2-40B4-BE49-F238E27FC236}">
              <a16:creationId xmlns:a16="http://schemas.microsoft.com/office/drawing/2014/main" id="{B3BE72A9-F659-4831-B015-09F5041D314F}"/>
            </a:ext>
          </a:extLst>
        </xdr:cNvPr>
        <xdr:cNvSpPr/>
      </xdr:nvSpPr>
      <xdr:spPr>
        <a:xfrm>
          <a:off x="6921500" y="10709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125084</xdr:rowOff>
    </xdr:from>
    <xdr:to>
      <xdr:col>41</xdr:col>
      <xdr:colOff>50800</xdr:colOff>
      <xdr:row>62</xdr:row>
      <xdr:rowOff>130484</xdr:rowOff>
    </xdr:to>
    <xdr:cxnSp macro="">
      <xdr:nvCxnSpPr>
        <xdr:cNvPr id="253" name="直線コネクタ 252">
          <a:extLst>
            <a:ext uri="{FF2B5EF4-FFF2-40B4-BE49-F238E27FC236}">
              <a16:creationId xmlns:a16="http://schemas.microsoft.com/office/drawing/2014/main" id="{74C9378B-86CA-4C8F-B427-839E5D1D594A}"/>
            </a:ext>
          </a:extLst>
        </xdr:cNvPr>
        <xdr:cNvCxnSpPr/>
      </xdr:nvCxnSpPr>
      <xdr:spPr>
        <a:xfrm flipV="1">
          <a:off x="6972300" y="10754984"/>
          <a:ext cx="889000" cy="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73272</xdr:rowOff>
    </xdr:from>
    <xdr:ext cx="599010" cy="259045"/>
    <xdr:sp macro="" textlink="">
      <xdr:nvSpPr>
        <xdr:cNvPr id="254" name="n_1aveValue【橋りょう・トンネル】&#10;一人当たり有形固定資産（償却資産）額">
          <a:extLst>
            <a:ext uri="{FF2B5EF4-FFF2-40B4-BE49-F238E27FC236}">
              <a16:creationId xmlns:a16="http://schemas.microsoft.com/office/drawing/2014/main" id="{5D6F02AA-D81E-4D6D-B438-EBFB1A1F7D6D}"/>
            </a:ext>
          </a:extLst>
        </xdr:cNvPr>
        <xdr:cNvSpPr txBox="1"/>
      </xdr:nvSpPr>
      <xdr:spPr>
        <a:xfrm>
          <a:off x="9327095" y="108746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87276</xdr:rowOff>
    </xdr:from>
    <xdr:ext cx="599010" cy="259045"/>
    <xdr:sp macro="" textlink="">
      <xdr:nvSpPr>
        <xdr:cNvPr id="255" name="n_2aveValue【橋りょう・トンネル】&#10;一人当たり有形固定資産（償却資産）額">
          <a:extLst>
            <a:ext uri="{FF2B5EF4-FFF2-40B4-BE49-F238E27FC236}">
              <a16:creationId xmlns:a16="http://schemas.microsoft.com/office/drawing/2014/main" id="{365784FF-0A69-49AF-9002-CDD1021470A7}"/>
            </a:ext>
          </a:extLst>
        </xdr:cNvPr>
        <xdr:cNvSpPr txBox="1"/>
      </xdr:nvSpPr>
      <xdr:spPr>
        <a:xfrm>
          <a:off x="8450795" y="108886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88502</xdr:rowOff>
    </xdr:from>
    <xdr:ext cx="599010" cy="259045"/>
    <xdr:sp macro="" textlink="">
      <xdr:nvSpPr>
        <xdr:cNvPr id="256" name="n_3aveValue【橋りょう・トンネル】&#10;一人当たり有形固定資産（償却資産）額">
          <a:extLst>
            <a:ext uri="{FF2B5EF4-FFF2-40B4-BE49-F238E27FC236}">
              <a16:creationId xmlns:a16="http://schemas.microsoft.com/office/drawing/2014/main" id="{27F44F87-16BE-4855-BBB5-7DD50EF0A12D}"/>
            </a:ext>
          </a:extLst>
        </xdr:cNvPr>
        <xdr:cNvSpPr txBox="1"/>
      </xdr:nvSpPr>
      <xdr:spPr>
        <a:xfrm>
          <a:off x="7561795" y="108898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83403</xdr:rowOff>
    </xdr:from>
    <xdr:ext cx="599010" cy="259045"/>
    <xdr:sp macro="" textlink="">
      <xdr:nvSpPr>
        <xdr:cNvPr id="257" name="n_4aveValue【橋りょう・トンネル】&#10;一人当たり有形固定資産（償却資産）額">
          <a:extLst>
            <a:ext uri="{FF2B5EF4-FFF2-40B4-BE49-F238E27FC236}">
              <a16:creationId xmlns:a16="http://schemas.microsoft.com/office/drawing/2014/main" id="{A5C276BE-C6D6-46CF-A936-451E9075850B}"/>
            </a:ext>
          </a:extLst>
        </xdr:cNvPr>
        <xdr:cNvSpPr txBox="1"/>
      </xdr:nvSpPr>
      <xdr:spPr>
        <a:xfrm>
          <a:off x="6672795" y="108847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61</xdr:row>
      <xdr:rowOff>9734</xdr:rowOff>
    </xdr:from>
    <xdr:ext cx="599010" cy="259045"/>
    <xdr:sp macro="" textlink="">
      <xdr:nvSpPr>
        <xdr:cNvPr id="258" name="n_1mainValue【橋りょう・トンネル】&#10;一人当たり有形固定資産（償却資産）額">
          <a:extLst>
            <a:ext uri="{FF2B5EF4-FFF2-40B4-BE49-F238E27FC236}">
              <a16:creationId xmlns:a16="http://schemas.microsoft.com/office/drawing/2014/main" id="{89079C85-CE45-4DB9-9ECD-8D494ACF8FA0}"/>
            </a:ext>
          </a:extLst>
        </xdr:cNvPr>
        <xdr:cNvSpPr txBox="1"/>
      </xdr:nvSpPr>
      <xdr:spPr>
        <a:xfrm>
          <a:off x="9327095" y="104681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15264</xdr:rowOff>
    </xdr:from>
    <xdr:ext cx="599010" cy="259045"/>
    <xdr:sp macro="" textlink="">
      <xdr:nvSpPr>
        <xdr:cNvPr id="259" name="n_2mainValue【橋りょう・トンネル】&#10;一人当たり有形固定資産（償却資産）額">
          <a:extLst>
            <a:ext uri="{FF2B5EF4-FFF2-40B4-BE49-F238E27FC236}">
              <a16:creationId xmlns:a16="http://schemas.microsoft.com/office/drawing/2014/main" id="{70FF6E84-1CD0-457C-8183-466E5C59356D}"/>
            </a:ext>
          </a:extLst>
        </xdr:cNvPr>
        <xdr:cNvSpPr txBox="1"/>
      </xdr:nvSpPr>
      <xdr:spPr>
        <a:xfrm>
          <a:off x="8450795" y="104737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20961</xdr:rowOff>
    </xdr:from>
    <xdr:ext cx="599010" cy="259045"/>
    <xdr:sp macro="" textlink="">
      <xdr:nvSpPr>
        <xdr:cNvPr id="260" name="n_3mainValue【橋りょう・トンネル】&#10;一人当たり有形固定資産（償却資産）額">
          <a:extLst>
            <a:ext uri="{FF2B5EF4-FFF2-40B4-BE49-F238E27FC236}">
              <a16:creationId xmlns:a16="http://schemas.microsoft.com/office/drawing/2014/main" id="{6891DF06-31A4-4641-A450-AAEB0581C581}"/>
            </a:ext>
          </a:extLst>
        </xdr:cNvPr>
        <xdr:cNvSpPr txBox="1"/>
      </xdr:nvSpPr>
      <xdr:spPr>
        <a:xfrm>
          <a:off x="7561795" y="104794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26361</xdr:rowOff>
    </xdr:from>
    <xdr:ext cx="599010" cy="259045"/>
    <xdr:sp macro="" textlink="">
      <xdr:nvSpPr>
        <xdr:cNvPr id="261" name="n_4mainValue【橋りょう・トンネル】&#10;一人当たり有形固定資産（償却資産）額">
          <a:extLst>
            <a:ext uri="{FF2B5EF4-FFF2-40B4-BE49-F238E27FC236}">
              <a16:creationId xmlns:a16="http://schemas.microsoft.com/office/drawing/2014/main" id="{AC692D90-9C1E-4333-97BB-8B3ABA9C115A}"/>
            </a:ext>
          </a:extLst>
        </xdr:cNvPr>
        <xdr:cNvSpPr txBox="1"/>
      </xdr:nvSpPr>
      <xdr:spPr>
        <a:xfrm>
          <a:off x="6672795" y="104848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318E39F0-50F6-4082-BD9E-8224BEE8A039}"/>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2429AEDB-D2E9-4E99-BA3C-1C5752BC46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69750A50-4223-4B88-8F92-6AD87829DADA}"/>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983529B9-1484-481E-ABF8-FB8D1CE5F07C}"/>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5B44F004-C6DD-414B-A741-AE18A899FD49}"/>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2B088F16-BED3-44F4-BB10-E0A3AF179D77}"/>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E79B0D7D-BFDB-454D-B30A-D91EEC130B7A}"/>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2D102674-E1D7-450E-AD03-F119D00097C5}"/>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08369E34-8743-46F3-8421-3CCE49610CEB}"/>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170A00D1-D834-48E7-965E-18E2BD8357C4}"/>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746805B1-5174-480A-BBA6-61908175E7B2}"/>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3" name="直線コネクタ 272">
          <a:extLst>
            <a:ext uri="{FF2B5EF4-FFF2-40B4-BE49-F238E27FC236}">
              <a16:creationId xmlns:a16="http://schemas.microsoft.com/office/drawing/2014/main" id="{C3405386-3DED-44CE-9EBB-94C66D03F136}"/>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4" name="テキスト ボックス 273">
          <a:extLst>
            <a:ext uri="{FF2B5EF4-FFF2-40B4-BE49-F238E27FC236}">
              <a16:creationId xmlns:a16="http://schemas.microsoft.com/office/drawing/2014/main" id="{EDF3F49C-68CE-4AD4-AE64-61DD264C7353}"/>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5" name="直線コネクタ 274">
          <a:extLst>
            <a:ext uri="{FF2B5EF4-FFF2-40B4-BE49-F238E27FC236}">
              <a16:creationId xmlns:a16="http://schemas.microsoft.com/office/drawing/2014/main" id="{2A2E0716-8DFD-41AC-B092-937DB8B8EA6C}"/>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6" name="テキスト ボックス 275">
          <a:extLst>
            <a:ext uri="{FF2B5EF4-FFF2-40B4-BE49-F238E27FC236}">
              <a16:creationId xmlns:a16="http://schemas.microsoft.com/office/drawing/2014/main" id="{6D3235C3-A2BC-4537-8DA2-324CF5D6E2E8}"/>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7" name="直線コネクタ 276">
          <a:extLst>
            <a:ext uri="{FF2B5EF4-FFF2-40B4-BE49-F238E27FC236}">
              <a16:creationId xmlns:a16="http://schemas.microsoft.com/office/drawing/2014/main" id="{EEE428BD-3E9C-4925-883D-C9426FEB4E12}"/>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8" name="テキスト ボックス 277">
          <a:extLst>
            <a:ext uri="{FF2B5EF4-FFF2-40B4-BE49-F238E27FC236}">
              <a16:creationId xmlns:a16="http://schemas.microsoft.com/office/drawing/2014/main" id="{3A122FF7-B257-4C25-9A1D-850D518A9500}"/>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9" name="直線コネクタ 278">
          <a:extLst>
            <a:ext uri="{FF2B5EF4-FFF2-40B4-BE49-F238E27FC236}">
              <a16:creationId xmlns:a16="http://schemas.microsoft.com/office/drawing/2014/main" id="{69A0921B-37D3-4647-BF5F-82A209A5D495}"/>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0" name="テキスト ボックス 279">
          <a:extLst>
            <a:ext uri="{FF2B5EF4-FFF2-40B4-BE49-F238E27FC236}">
              <a16:creationId xmlns:a16="http://schemas.microsoft.com/office/drawing/2014/main" id="{773FED0C-5B2A-45EC-B119-4046C977BA94}"/>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1" name="直線コネクタ 280">
          <a:extLst>
            <a:ext uri="{FF2B5EF4-FFF2-40B4-BE49-F238E27FC236}">
              <a16:creationId xmlns:a16="http://schemas.microsoft.com/office/drawing/2014/main" id="{E9C7CF50-EA57-4F8C-9DB5-013CE4C69CCC}"/>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2" name="テキスト ボックス 281">
          <a:extLst>
            <a:ext uri="{FF2B5EF4-FFF2-40B4-BE49-F238E27FC236}">
              <a16:creationId xmlns:a16="http://schemas.microsoft.com/office/drawing/2014/main" id="{562A8A14-DF9A-4812-A944-F288E7F27ED5}"/>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3" name="直線コネクタ 282">
          <a:extLst>
            <a:ext uri="{FF2B5EF4-FFF2-40B4-BE49-F238E27FC236}">
              <a16:creationId xmlns:a16="http://schemas.microsoft.com/office/drawing/2014/main" id="{24606FEB-F02A-47D0-AA79-826F595BDB69}"/>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4" name="テキスト ボックス 283">
          <a:extLst>
            <a:ext uri="{FF2B5EF4-FFF2-40B4-BE49-F238E27FC236}">
              <a16:creationId xmlns:a16="http://schemas.microsoft.com/office/drawing/2014/main" id="{463576C7-0118-4062-A431-950B4E370D47}"/>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7A8D41B6-363A-4CEC-8328-C276B4AD5326}"/>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2A243FE6-2917-407E-9BB9-8A16D9CD3CAC}"/>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44631</xdr:rowOff>
    </xdr:from>
    <xdr:to>
      <xdr:col>24</xdr:col>
      <xdr:colOff>62865</xdr:colOff>
      <xdr:row>86</xdr:row>
      <xdr:rowOff>168729</xdr:rowOff>
    </xdr:to>
    <xdr:cxnSp macro="">
      <xdr:nvCxnSpPr>
        <xdr:cNvPr id="287" name="直線コネクタ 286">
          <a:extLst>
            <a:ext uri="{FF2B5EF4-FFF2-40B4-BE49-F238E27FC236}">
              <a16:creationId xmlns:a16="http://schemas.microsoft.com/office/drawing/2014/main" id="{787C50B6-7A39-4A23-96C4-0BAD2DE9853E}"/>
            </a:ext>
          </a:extLst>
        </xdr:cNvPr>
        <xdr:cNvCxnSpPr/>
      </xdr:nvCxnSpPr>
      <xdr:spPr>
        <a:xfrm flipV="1">
          <a:off x="4634865" y="13417731"/>
          <a:ext cx="0" cy="14956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8" name="【公営住宅】&#10;有形固定資産減価償却率最小値テキスト">
          <a:extLst>
            <a:ext uri="{FF2B5EF4-FFF2-40B4-BE49-F238E27FC236}">
              <a16:creationId xmlns:a16="http://schemas.microsoft.com/office/drawing/2014/main" id="{5AF02978-E902-4446-8FE8-EE055925DD4B}"/>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9" name="直線コネクタ 288">
          <a:extLst>
            <a:ext uri="{FF2B5EF4-FFF2-40B4-BE49-F238E27FC236}">
              <a16:creationId xmlns:a16="http://schemas.microsoft.com/office/drawing/2014/main" id="{8280D540-7A9A-4D1D-8E1C-A15C2BDE2D57}"/>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162758</xdr:rowOff>
    </xdr:from>
    <xdr:ext cx="340478" cy="259045"/>
    <xdr:sp macro="" textlink="">
      <xdr:nvSpPr>
        <xdr:cNvPr id="290" name="【公営住宅】&#10;有形固定資産減価償却率最大値テキスト">
          <a:extLst>
            <a:ext uri="{FF2B5EF4-FFF2-40B4-BE49-F238E27FC236}">
              <a16:creationId xmlns:a16="http://schemas.microsoft.com/office/drawing/2014/main" id="{CD77F5B1-2FC1-4B9B-A5C6-16C7888D2AA0}"/>
            </a:ext>
          </a:extLst>
        </xdr:cNvPr>
        <xdr:cNvSpPr txBox="1"/>
      </xdr:nvSpPr>
      <xdr:spPr>
        <a:xfrm>
          <a:off x="4673600" y="1319295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44631</xdr:rowOff>
    </xdr:from>
    <xdr:to>
      <xdr:col>24</xdr:col>
      <xdr:colOff>152400</xdr:colOff>
      <xdr:row>78</xdr:row>
      <xdr:rowOff>44631</xdr:rowOff>
    </xdr:to>
    <xdr:cxnSp macro="">
      <xdr:nvCxnSpPr>
        <xdr:cNvPr id="291" name="直線コネクタ 290">
          <a:extLst>
            <a:ext uri="{FF2B5EF4-FFF2-40B4-BE49-F238E27FC236}">
              <a16:creationId xmlns:a16="http://schemas.microsoft.com/office/drawing/2014/main" id="{4EA06D6B-25BF-4FC0-8F11-214499BFF82C}"/>
            </a:ext>
          </a:extLst>
        </xdr:cNvPr>
        <xdr:cNvCxnSpPr/>
      </xdr:nvCxnSpPr>
      <xdr:spPr>
        <a:xfrm>
          <a:off x="4546600" y="134177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96719</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E4A7BD67-268B-4FAA-912D-1DE102490FE9}"/>
            </a:ext>
          </a:extLst>
        </xdr:cNvPr>
        <xdr:cNvSpPr txBox="1"/>
      </xdr:nvSpPr>
      <xdr:spPr>
        <a:xfrm>
          <a:off x="4673600" y="1415561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73842</xdr:rowOff>
    </xdr:from>
    <xdr:to>
      <xdr:col>24</xdr:col>
      <xdr:colOff>114300</xdr:colOff>
      <xdr:row>84</xdr:row>
      <xdr:rowOff>3992</xdr:rowOff>
    </xdr:to>
    <xdr:sp macro="" textlink="">
      <xdr:nvSpPr>
        <xdr:cNvPr id="293" name="フローチャート: 判断 292">
          <a:extLst>
            <a:ext uri="{FF2B5EF4-FFF2-40B4-BE49-F238E27FC236}">
              <a16:creationId xmlns:a16="http://schemas.microsoft.com/office/drawing/2014/main" id="{7FEFECAF-2B2C-4514-A0D1-95829395824A}"/>
            </a:ext>
          </a:extLst>
        </xdr:cNvPr>
        <xdr:cNvSpPr/>
      </xdr:nvSpPr>
      <xdr:spPr>
        <a:xfrm>
          <a:off x="4584700" y="14304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64044</xdr:rowOff>
    </xdr:from>
    <xdr:to>
      <xdr:col>20</xdr:col>
      <xdr:colOff>38100</xdr:colOff>
      <xdr:row>83</xdr:row>
      <xdr:rowOff>165644</xdr:rowOff>
    </xdr:to>
    <xdr:sp macro="" textlink="">
      <xdr:nvSpPr>
        <xdr:cNvPr id="294" name="フローチャート: 判断 293">
          <a:extLst>
            <a:ext uri="{FF2B5EF4-FFF2-40B4-BE49-F238E27FC236}">
              <a16:creationId xmlns:a16="http://schemas.microsoft.com/office/drawing/2014/main" id="{0009792F-5976-4947-9A0D-EA9D1E82FF64}"/>
            </a:ext>
          </a:extLst>
        </xdr:cNvPr>
        <xdr:cNvSpPr/>
      </xdr:nvSpPr>
      <xdr:spPr>
        <a:xfrm>
          <a:off x="3746500" y="1429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158750</xdr:rowOff>
    </xdr:from>
    <xdr:to>
      <xdr:col>15</xdr:col>
      <xdr:colOff>101600</xdr:colOff>
      <xdr:row>83</xdr:row>
      <xdr:rowOff>88900</xdr:rowOff>
    </xdr:to>
    <xdr:sp macro="" textlink="">
      <xdr:nvSpPr>
        <xdr:cNvPr id="295" name="フローチャート: 判断 294">
          <a:extLst>
            <a:ext uri="{FF2B5EF4-FFF2-40B4-BE49-F238E27FC236}">
              <a16:creationId xmlns:a16="http://schemas.microsoft.com/office/drawing/2014/main" id="{780584B0-15DF-43C8-80BD-5CE6D6E5DD1C}"/>
            </a:ext>
          </a:extLst>
        </xdr:cNvPr>
        <xdr:cNvSpPr/>
      </xdr:nvSpPr>
      <xdr:spPr>
        <a:xfrm>
          <a:off x="2857500" y="1421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140788</xdr:rowOff>
    </xdr:from>
    <xdr:to>
      <xdr:col>10</xdr:col>
      <xdr:colOff>165100</xdr:colOff>
      <xdr:row>83</xdr:row>
      <xdr:rowOff>70938</xdr:rowOff>
    </xdr:to>
    <xdr:sp macro="" textlink="">
      <xdr:nvSpPr>
        <xdr:cNvPr id="296" name="フローチャート: 判断 295">
          <a:extLst>
            <a:ext uri="{FF2B5EF4-FFF2-40B4-BE49-F238E27FC236}">
              <a16:creationId xmlns:a16="http://schemas.microsoft.com/office/drawing/2014/main" id="{EB7E2980-D686-488D-B502-25F2E188F1CB}"/>
            </a:ext>
          </a:extLst>
        </xdr:cNvPr>
        <xdr:cNvSpPr/>
      </xdr:nvSpPr>
      <xdr:spPr>
        <a:xfrm>
          <a:off x="1968500" y="1419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41184</xdr:rowOff>
    </xdr:from>
    <xdr:to>
      <xdr:col>6</xdr:col>
      <xdr:colOff>38100</xdr:colOff>
      <xdr:row>83</xdr:row>
      <xdr:rowOff>142784</xdr:rowOff>
    </xdr:to>
    <xdr:sp macro="" textlink="">
      <xdr:nvSpPr>
        <xdr:cNvPr id="297" name="フローチャート: 判断 296">
          <a:extLst>
            <a:ext uri="{FF2B5EF4-FFF2-40B4-BE49-F238E27FC236}">
              <a16:creationId xmlns:a16="http://schemas.microsoft.com/office/drawing/2014/main" id="{1AEAE8DA-2CB6-4B41-AA0D-8FC1E0B992C7}"/>
            </a:ext>
          </a:extLst>
        </xdr:cNvPr>
        <xdr:cNvSpPr/>
      </xdr:nvSpPr>
      <xdr:spPr>
        <a:xfrm>
          <a:off x="1079500" y="1427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B3DCBEB1-DCC6-48B1-B406-F6AF9E76433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883100AA-0CC3-4496-9D62-013BF21F9545}"/>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87B8E1B9-6289-416D-A2AC-FAFE5935AE97}"/>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ED3E26B3-5E6D-40FD-AD15-6AA41C5507F2}"/>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D61EE74-BF90-41D3-B6BB-F266B85E1C05}"/>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121194</xdr:rowOff>
    </xdr:from>
    <xdr:to>
      <xdr:col>24</xdr:col>
      <xdr:colOff>114300</xdr:colOff>
      <xdr:row>86</xdr:row>
      <xdr:rowOff>51344</xdr:rowOff>
    </xdr:to>
    <xdr:sp macro="" textlink="">
      <xdr:nvSpPr>
        <xdr:cNvPr id="303" name="楕円 302">
          <a:extLst>
            <a:ext uri="{FF2B5EF4-FFF2-40B4-BE49-F238E27FC236}">
              <a16:creationId xmlns:a16="http://schemas.microsoft.com/office/drawing/2014/main" id="{18EE6C41-3D76-48F0-8321-BFC23260168C}"/>
            </a:ext>
          </a:extLst>
        </xdr:cNvPr>
        <xdr:cNvSpPr/>
      </xdr:nvSpPr>
      <xdr:spPr>
        <a:xfrm>
          <a:off x="4584700" y="14694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99621</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2A01F138-1F9F-47B8-8B4A-CD3B7DA7DCFA}"/>
            </a:ext>
          </a:extLst>
        </xdr:cNvPr>
        <xdr:cNvSpPr txBox="1"/>
      </xdr:nvSpPr>
      <xdr:spPr>
        <a:xfrm>
          <a:off x="4673600" y="14672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91802</xdr:rowOff>
    </xdr:from>
    <xdr:to>
      <xdr:col>20</xdr:col>
      <xdr:colOff>38100</xdr:colOff>
      <xdr:row>86</xdr:row>
      <xdr:rowOff>21952</xdr:rowOff>
    </xdr:to>
    <xdr:sp macro="" textlink="">
      <xdr:nvSpPr>
        <xdr:cNvPr id="305" name="楕円 304">
          <a:extLst>
            <a:ext uri="{FF2B5EF4-FFF2-40B4-BE49-F238E27FC236}">
              <a16:creationId xmlns:a16="http://schemas.microsoft.com/office/drawing/2014/main" id="{07EE8C38-C318-41AA-9833-FC43D6BCFB25}"/>
            </a:ext>
          </a:extLst>
        </xdr:cNvPr>
        <xdr:cNvSpPr/>
      </xdr:nvSpPr>
      <xdr:spPr>
        <a:xfrm>
          <a:off x="3746500" y="14665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142602</xdr:rowOff>
    </xdr:from>
    <xdr:to>
      <xdr:col>24</xdr:col>
      <xdr:colOff>63500</xdr:colOff>
      <xdr:row>86</xdr:row>
      <xdr:rowOff>544</xdr:rowOff>
    </xdr:to>
    <xdr:cxnSp macro="">
      <xdr:nvCxnSpPr>
        <xdr:cNvPr id="306" name="直線コネクタ 305">
          <a:extLst>
            <a:ext uri="{FF2B5EF4-FFF2-40B4-BE49-F238E27FC236}">
              <a16:creationId xmlns:a16="http://schemas.microsoft.com/office/drawing/2014/main" id="{C31F8D80-10C7-450D-B67F-9E0CAA9C8C2E}"/>
            </a:ext>
          </a:extLst>
        </xdr:cNvPr>
        <xdr:cNvCxnSpPr/>
      </xdr:nvCxnSpPr>
      <xdr:spPr>
        <a:xfrm>
          <a:off x="3797300" y="14715852"/>
          <a:ext cx="8382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129358</xdr:rowOff>
    </xdr:from>
    <xdr:to>
      <xdr:col>15</xdr:col>
      <xdr:colOff>101600</xdr:colOff>
      <xdr:row>86</xdr:row>
      <xdr:rowOff>59508</xdr:rowOff>
    </xdr:to>
    <xdr:sp macro="" textlink="">
      <xdr:nvSpPr>
        <xdr:cNvPr id="307" name="楕円 306">
          <a:extLst>
            <a:ext uri="{FF2B5EF4-FFF2-40B4-BE49-F238E27FC236}">
              <a16:creationId xmlns:a16="http://schemas.microsoft.com/office/drawing/2014/main" id="{5EDC4E55-B61A-4F91-B746-20629C55E1AD}"/>
            </a:ext>
          </a:extLst>
        </xdr:cNvPr>
        <xdr:cNvSpPr/>
      </xdr:nvSpPr>
      <xdr:spPr>
        <a:xfrm>
          <a:off x="2857500" y="14702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142602</xdr:rowOff>
    </xdr:from>
    <xdr:to>
      <xdr:col>19</xdr:col>
      <xdr:colOff>177800</xdr:colOff>
      <xdr:row>86</xdr:row>
      <xdr:rowOff>8708</xdr:rowOff>
    </xdr:to>
    <xdr:cxnSp macro="">
      <xdr:nvCxnSpPr>
        <xdr:cNvPr id="308" name="直線コネクタ 307">
          <a:extLst>
            <a:ext uri="{FF2B5EF4-FFF2-40B4-BE49-F238E27FC236}">
              <a16:creationId xmlns:a16="http://schemas.microsoft.com/office/drawing/2014/main" id="{E1B2EC69-9A83-4356-8D25-ED3C878CD3CA}"/>
            </a:ext>
          </a:extLst>
        </xdr:cNvPr>
        <xdr:cNvCxnSpPr/>
      </xdr:nvCxnSpPr>
      <xdr:spPr>
        <a:xfrm flipV="1">
          <a:off x="2908300" y="14715852"/>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111398</xdr:rowOff>
    </xdr:from>
    <xdr:to>
      <xdr:col>10</xdr:col>
      <xdr:colOff>165100</xdr:colOff>
      <xdr:row>86</xdr:row>
      <xdr:rowOff>41548</xdr:rowOff>
    </xdr:to>
    <xdr:sp macro="" textlink="">
      <xdr:nvSpPr>
        <xdr:cNvPr id="309" name="楕円 308">
          <a:extLst>
            <a:ext uri="{FF2B5EF4-FFF2-40B4-BE49-F238E27FC236}">
              <a16:creationId xmlns:a16="http://schemas.microsoft.com/office/drawing/2014/main" id="{3C907F02-8657-4D62-ACF3-E32B1AEAB92E}"/>
            </a:ext>
          </a:extLst>
        </xdr:cNvPr>
        <xdr:cNvSpPr/>
      </xdr:nvSpPr>
      <xdr:spPr>
        <a:xfrm>
          <a:off x="1968500" y="14684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162198</xdr:rowOff>
    </xdr:from>
    <xdr:to>
      <xdr:col>15</xdr:col>
      <xdr:colOff>50800</xdr:colOff>
      <xdr:row>86</xdr:row>
      <xdr:rowOff>8708</xdr:rowOff>
    </xdr:to>
    <xdr:cxnSp macro="">
      <xdr:nvCxnSpPr>
        <xdr:cNvPr id="310" name="直線コネクタ 309">
          <a:extLst>
            <a:ext uri="{FF2B5EF4-FFF2-40B4-BE49-F238E27FC236}">
              <a16:creationId xmlns:a16="http://schemas.microsoft.com/office/drawing/2014/main" id="{18BD89C1-89A6-4C3D-A896-D373C4B0EC2B}"/>
            </a:ext>
          </a:extLst>
        </xdr:cNvPr>
        <xdr:cNvCxnSpPr/>
      </xdr:nvCxnSpPr>
      <xdr:spPr>
        <a:xfrm>
          <a:off x="2019300" y="14735448"/>
          <a:ext cx="889000" cy="17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82006</xdr:rowOff>
    </xdr:from>
    <xdr:to>
      <xdr:col>6</xdr:col>
      <xdr:colOff>38100</xdr:colOff>
      <xdr:row>86</xdr:row>
      <xdr:rowOff>12156</xdr:rowOff>
    </xdr:to>
    <xdr:sp macro="" textlink="">
      <xdr:nvSpPr>
        <xdr:cNvPr id="311" name="楕円 310">
          <a:extLst>
            <a:ext uri="{FF2B5EF4-FFF2-40B4-BE49-F238E27FC236}">
              <a16:creationId xmlns:a16="http://schemas.microsoft.com/office/drawing/2014/main" id="{C74B92C9-FF4E-4322-B79B-594E4F57943D}"/>
            </a:ext>
          </a:extLst>
        </xdr:cNvPr>
        <xdr:cNvSpPr/>
      </xdr:nvSpPr>
      <xdr:spPr>
        <a:xfrm>
          <a:off x="1079500" y="14655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132806</xdr:rowOff>
    </xdr:from>
    <xdr:to>
      <xdr:col>10</xdr:col>
      <xdr:colOff>114300</xdr:colOff>
      <xdr:row>85</xdr:row>
      <xdr:rowOff>162198</xdr:rowOff>
    </xdr:to>
    <xdr:cxnSp macro="">
      <xdr:nvCxnSpPr>
        <xdr:cNvPr id="312" name="直線コネクタ 311">
          <a:extLst>
            <a:ext uri="{FF2B5EF4-FFF2-40B4-BE49-F238E27FC236}">
              <a16:creationId xmlns:a16="http://schemas.microsoft.com/office/drawing/2014/main" id="{87B88477-A1E0-4362-BB46-D813AF7BBAEB}"/>
            </a:ext>
          </a:extLst>
        </xdr:cNvPr>
        <xdr:cNvCxnSpPr/>
      </xdr:nvCxnSpPr>
      <xdr:spPr>
        <a:xfrm>
          <a:off x="1130300" y="14706056"/>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10721</xdr:rowOff>
    </xdr:from>
    <xdr:ext cx="405111" cy="259045"/>
    <xdr:sp macro="" textlink="">
      <xdr:nvSpPr>
        <xdr:cNvPr id="313" name="n_1aveValue【公営住宅】&#10;有形固定資産減価償却率">
          <a:extLst>
            <a:ext uri="{FF2B5EF4-FFF2-40B4-BE49-F238E27FC236}">
              <a16:creationId xmlns:a16="http://schemas.microsoft.com/office/drawing/2014/main" id="{BC4BC497-C9F4-4CE0-8A45-360C5294FF48}"/>
            </a:ext>
          </a:extLst>
        </xdr:cNvPr>
        <xdr:cNvSpPr txBox="1"/>
      </xdr:nvSpPr>
      <xdr:spPr>
        <a:xfrm>
          <a:off x="3582044" y="14069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105427</xdr:rowOff>
    </xdr:from>
    <xdr:ext cx="405111" cy="259045"/>
    <xdr:sp macro="" textlink="">
      <xdr:nvSpPr>
        <xdr:cNvPr id="314" name="n_2aveValue【公営住宅】&#10;有形固定資産減価償却率">
          <a:extLst>
            <a:ext uri="{FF2B5EF4-FFF2-40B4-BE49-F238E27FC236}">
              <a16:creationId xmlns:a16="http://schemas.microsoft.com/office/drawing/2014/main" id="{3148F06E-B735-466F-9053-11371297D19F}"/>
            </a:ext>
          </a:extLst>
        </xdr:cNvPr>
        <xdr:cNvSpPr txBox="1"/>
      </xdr:nvSpPr>
      <xdr:spPr>
        <a:xfrm>
          <a:off x="2705744" y="13992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87465</xdr:rowOff>
    </xdr:from>
    <xdr:ext cx="405111" cy="259045"/>
    <xdr:sp macro="" textlink="">
      <xdr:nvSpPr>
        <xdr:cNvPr id="315" name="n_3aveValue【公営住宅】&#10;有形固定資産減価償却率">
          <a:extLst>
            <a:ext uri="{FF2B5EF4-FFF2-40B4-BE49-F238E27FC236}">
              <a16:creationId xmlns:a16="http://schemas.microsoft.com/office/drawing/2014/main" id="{8DB75FB3-FAA6-4123-B29B-CF4BFD472271}"/>
            </a:ext>
          </a:extLst>
        </xdr:cNvPr>
        <xdr:cNvSpPr txBox="1"/>
      </xdr:nvSpPr>
      <xdr:spPr>
        <a:xfrm>
          <a:off x="1816744" y="13974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159311</xdr:rowOff>
    </xdr:from>
    <xdr:ext cx="405111" cy="259045"/>
    <xdr:sp macro="" textlink="">
      <xdr:nvSpPr>
        <xdr:cNvPr id="316" name="n_4aveValue【公営住宅】&#10;有形固定資産減価償却率">
          <a:extLst>
            <a:ext uri="{FF2B5EF4-FFF2-40B4-BE49-F238E27FC236}">
              <a16:creationId xmlns:a16="http://schemas.microsoft.com/office/drawing/2014/main" id="{F101C159-E313-4D07-B7CA-63044C9A793A}"/>
            </a:ext>
          </a:extLst>
        </xdr:cNvPr>
        <xdr:cNvSpPr txBox="1"/>
      </xdr:nvSpPr>
      <xdr:spPr>
        <a:xfrm>
          <a:off x="927744" y="140467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86</xdr:row>
      <xdr:rowOff>13079</xdr:rowOff>
    </xdr:from>
    <xdr:ext cx="405111" cy="259045"/>
    <xdr:sp macro="" textlink="">
      <xdr:nvSpPr>
        <xdr:cNvPr id="317" name="n_1mainValue【公営住宅】&#10;有形固定資産減価償却率">
          <a:extLst>
            <a:ext uri="{FF2B5EF4-FFF2-40B4-BE49-F238E27FC236}">
              <a16:creationId xmlns:a16="http://schemas.microsoft.com/office/drawing/2014/main" id="{67B5F0FA-E5CD-40A6-984D-9C908E82C65A}"/>
            </a:ext>
          </a:extLst>
        </xdr:cNvPr>
        <xdr:cNvSpPr txBox="1"/>
      </xdr:nvSpPr>
      <xdr:spPr>
        <a:xfrm>
          <a:off x="3582044" y="14757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86</xdr:row>
      <xdr:rowOff>50635</xdr:rowOff>
    </xdr:from>
    <xdr:ext cx="405111" cy="259045"/>
    <xdr:sp macro="" textlink="">
      <xdr:nvSpPr>
        <xdr:cNvPr id="318" name="n_2mainValue【公営住宅】&#10;有形固定資産減価償却率">
          <a:extLst>
            <a:ext uri="{FF2B5EF4-FFF2-40B4-BE49-F238E27FC236}">
              <a16:creationId xmlns:a16="http://schemas.microsoft.com/office/drawing/2014/main" id="{D2EBF772-4297-48F9-8987-6176E4555514}"/>
            </a:ext>
          </a:extLst>
        </xdr:cNvPr>
        <xdr:cNvSpPr txBox="1"/>
      </xdr:nvSpPr>
      <xdr:spPr>
        <a:xfrm>
          <a:off x="2705744" y="14795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86</xdr:row>
      <xdr:rowOff>32675</xdr:rowOff>
    </xdr:from>
    <xdr:ext cx="405111" cy="259045"/>
    <xdr:sp macro="" textlink="">
      <xdr:nvSpPr>
        <xdr:cNvPr id="319" name="n_3mainValue【公営住宅】&#10;有形固定資産減価償却率">
          <a:extLst>
            <a:ext uri="{FF2B5EF4-FFF2-40B4-BE49-F238E27FC236}">
              <a16:creationId xmlns:a16="http://schemas.microsoft.com/office/drawing/2014/main" id="{1F71B777-CB11-4A39-BE94-6C5D4F65B298}"/>
            </a:ext>
          </a:extLst>
        </xdr:cNvPr>
        <xdr:cNvSpPr txBox="1"/>
      </xdr:nvSpPr>
      <xdr:spPr>
        <a:xfrm>
          <a:off x="1816744" y="147773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86</xdr:row>
      <xdr:rowOff>3283</xdr:rowOff>
    </xdr:from>
    <xdr:ext cx="405111" cy="259045"/>
    <xdr:sp macro="" textlink="">
      <xdr:nvSpPr>
        <xdr:cNvPr id="320" name="n_4mainValue【公営住宅】&#10;有形固定資産減価償却率">
          <a:extLst>
            <a:ext uri="{FF2B5EF4-FFF2-40B4-BE49-F238E27FC236}">
              <a16:creationId xmlns:a16="http://schemas.microsoft.com/office/drawing/2014/main" id="{06C31836-A63D-4646-B742-62DEE340D24C}"/>
            </a:ext>
          </a:extLst>
        </xdr:cNvPr>
        <xdr:cNvSpPr txBox="1"/>
      </xdr:nvSpPr>
      <xdr:spPr>
        <a:xfrm>
          <a:off x="927744" y="14747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4B18878A-79DD-47C9-BAA8-E543C7F45FCE}"/>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91D2DB25-37D0-40D7-9BB8-D0912AF69C4B}"/>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27219340-C863-4DC9-A704-417C1EA54F4B}"/>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30935869-CCBA-4060-BCA5-02D25AB99663}"/>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A91A975A-76BD-44F6-92B4-195D6BE6DAD4}"/>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2F66FEAC-0323-4520-9EDA-846543C6B0E3}"/>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D4BF9528-7427-458A-9025-95349DFA595B}"/>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E5AD6D6F-B0DB-4F52-99F4-4BF1A9F9CF31}"/>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73FAF6E5-24F3-44AE-B961-A885BC43CE03}"/>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DF4EDC0E-B489-4580-9E8E-9DB35AE557BA}"/>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36495808-96B8-4E33-B5E6-6F2BC5ED9C32}"/>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D46521AA-5C91-48E0-9302-E0C7661A7E61}"/>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C995B092-A9EE-4876-B50B-2580B89C484F}"/>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4" name="テキスト ボックス 333">
          <a:extLst>
            <a:ext uri="{FF2B5EF4-FFF2-40B4-BE49-F238E27FC236}">
              <a16:creationId xmlns:a16="http://schemas.microsoft.com/office/drawing/2014/main" id="{5199B5DD-01C3-4016-A007-EDCB10035657}"/>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023DCC29-5EF8-48F0-9B85-D5546D770A69}"/>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6" name="テキスト ボックス 335">
          <a:extLst>
            <a:ext uri="{FF2B5EF4-FFF2-40B4-BE49-F238E27FC236}">
              <a16:creationId xmlns:a16="http://schemas.microsoft.com/office/drawing/2014/main" id="{B2E18118-13B5-4BCF-AFCE-E7D496732E70}"/>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C8F7AB4B-7B3F-4101-9E21-7C215452C8A5}"/>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8" name="テキスト ボックス 337">
          <a:extLst>
            <a:ext uri="{FF2B5EF4-FFF2-40B4-BE49-F238E27FC236}">
              <a16:creationId xmlns:a16="http://schemas.microsoft.com/office/drawing/2014/main" id="{1523D2E3-EEE1-45F4-94F3-0D2178B33262}"/>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FBE5CDC5-8D60-47C0-8E64-A87F961240B2}"/>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B942844B-6FF3-407A-B79A-8086BE39B096}"/>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78BF0201-F818-4135-8826-4051BE1DB7D5}"/>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37185</xdr:rowOff>
    </xdr:from>
    <xdr:to>
      <xdr:col>54</xdr:col>
      <xdr:colOff>189865</xdr:colOff>
      <xdr:row>86</xdr:row>
      <xdr:rowOff>35128</xdr:rowOff>
    </xdr:to>
    <xdr:cxnSp macro="">
      <xdr:nvCxnSpPr>
        <xdr:cNvPr id="342" name="直線コネクタ 341">
          <a:extLst>
            <a:ext uri="{FF2B5EF4-FFF2-40B4-BE49-F238E27FC236}">
              <a16:creationId xmlns:a16="http://schemas.microsoft.com/office/drawing/2014/main" id="{4C87C472-4CD8-4BD6-83B5-EDF4B309EF63}"/>
            </a:ext>
          </a:extLst>
        </xdr:cNvPr>
        <xdr:cNvCxnSpPr/>
      </xdr:nvCxnSpPr>
      <xdr:spPr>
        <a:xfrm flipV="1">
          <a:off x="10476865" y="13410285"/>
          <a:ext cx="0" cy="1369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38955</xdr:rowOff>
    </xdr:from>
    <xdr:ext cx="469744" cy="259045"/>
    <xdr:sp macro="" textlink="">
      <xdr:nvSpPr>
        <xdr:cNvPr id="343" name="【公営住宅】&#10;一人当たり面積最小値テキスト">
          <a:extLst>
            <a:ext uri="{FF2B5EF4-FFF2-40B4-BE49-F238E27FC236}">
              <a16:creationId xmlns:a16="http://schemas.microsoft.com/office/drawing/2014/main" id="{983ABC90-9C17-4645-9312-C8297A2481FF}"/>
            </a:ext>
          </a:extLst>
        </xdr:cNvPr>
        <xdr:cNvSpPr txBox="1"/>
      </xdr:nvSpPr>
      <xdr:spPr>
        <a:xfrm>
          <a:off x="10515600" y="14783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35128</xdr:rowOff>
    </xdr:from>
    <xdr:to>
      <xdr:col>55</xdr:col>
      <xdr:colOff>88900</xdr:colOff>
      <xdr:row>86</xdr:row>
      <xdr:rowOff>35128</xdr:rowOff>
    </xdr:to>
    <xdr:cxnSp macro="">
      <xdr:nvCxnSpPr>
        <xdr:cNvPr id="344" name="直線コネクタ 343">
          <a:extLst>
            <a:ext uri="{FF2B5EF4-FFF2-40B4-BE49-F238E27FC236}">
              <a16:creationId xmlns:a16="http://schemas.microsoft.com/office/drawing/2014/main" id="{0DDA4350-6E78-47F5-A045-1EA9217EA811}"/>
            </a:ext>
          </a:extLst>
        </xdr:cNvPr>
        <xdr:cNvCxnSpPr/>
      </xdr:nvCxnSpPr>
      <xdr:spPr>
        <a:xfrm>
          <a:off x="10388600" y="14779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155312</xdr:rowOff>
    </xdr:from>
    <xdr:ext cx="469744" cy="259045"/>
    <xdr:sp macro="" textlink="">
      <xdr:nvSpPr>
        <xdr:cNvPr id="345" name="【公営住宅】&#10;一人当たり面積最大値テキスト">
          <a:extLst>
            <a:ext uri="{FF2B5EF4-FFF2-40B4-BE49-F238E27FC236}">
              <a16:creationId xmlns:a16="http://schemas.microsoft.com/office/drawing/2014/main" id="{368EA23E-967F-416D-A91F-7EAAB22AF91F}"/>
            </a:ext>
          </a:extLst>
        </xdr:cNvPr>
        <xdr:cNvSpPr txBox="1"/>
      </xdr:nvSpPr>
      <xdr:spPr>
        <a:xfrm>
          <a:off x="10515600" y="13185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37185</xdr:rowOff>
    </xdr:from>
    <xdr:to>
      <xdr:col>55</xdr:col>
      <xdr:colOff>88900</xdr:colOff>
      <xdr:row>78</xdr:row>
      <xdr:rowOff>37185</xdr:rowOff>
    </xdr:to>
    <xdr:cxnSp macro="">
      <xdr:nvCxnSpPr>
        <xdr:cNvPr id="346" name="直線コネクタ 345">
          <a:extLst>
            <a:ext uri="{FF2B5EF4-FFF2-40B4-BE49-F238E27FC236}">
              <a16:creationId xmlns:a16="http://schemas.microsoft.com/office/drawing/2014/main" id="{CBB22149-E1AC-4903-BE3C-1C8FBF1E349A}"/>
            </a:ext>
          </a:extLst>
        </xdr:cNvPr>
        <xdr:cNvCxnSpPr/>
      </xdr:nvCxnSpPr>
      <xdr:spPr>
        <a:xfrm>
          <a:off x="10388600" y="13410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8247</xdr:rowOff>
    </xdr:from>
    <xdr:ext cx="469744" cy="259045"/>
    <xdr:sp macro="" textlink="">
      <xdr:nvSpPr>
        <xdr:cNvPr id="347" name="【公営住宅】&#10;一人当たり面積平均値テキスト">
          <a:extLst>
            <a:ext uri="{FF2B5EF4-FFF2-40B4-BE49-F238E27FC236}">
              <a16:creationId xmlns:a16="http://schemas.microsoft.com/office/drawing/2014/main" id="{D1E097CC-B973-4972-A120-889CF58D7B49}"/>
            </a:ext>
          </a:extLst>
        </xdr:cNvPr>
        <xdr:cNvSpPr txBox="1"/>
      </xdr:nvSpPr>
      <xdr:spPr>
        <a:xfrm>
          <a:off x="10515600" y="145814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29820</xdr:rowOff>
    </xdr:from>
    <xdr:to>
      <xdr:col>55</xdr:col>
      <xdr:colOff>50800</xdr:colOff>
      <xdr:row>85</xdr:row>
      <xdr:rowOff>131420</xdr:rowOff>
    </xdr:to>
    <xdr:sp macro="" textlink="">
      <xdr:nvSpPr>
        <xdr:cNvPr id="348" name="フローチャート: 判断 347">
          <a:extLst>
            <a:ext uri="{FF2B5EF4-FFF2-40B4-BE49-F238E27FC236}">
              <a16:creationId xmlns:a16="http://schemas.microsoft.com/office/drawing/2014/main" id="{4EFF6B7C-22AC-4958-BBFA-C15799348DBC}"/>
            </a:ext>
          </a:extLst>
        </xdr:cNvPr>
        <xdr:cNvSpPr/>
      </xdr:nvSpPr>
      <xdr:spPr>
        <a:xfrm>
          <a:off x="10426700" y="1460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30505</xdr:rowOff>
    </xdr:from>
    <xdr:to>
      <xdr:col>50</xdr:col>
      <xdr:colOff>165100</xdr:colOff>
      <xdr:row>85</xdr:row>
      <xdr:rowOff>132105</xdr:rowOff>
    </xdr:to>
    <xdr:sp macro="" textlink="">
      <xdr:nvSpPr>
        <xdr:cNvPr id="349" name="フローチャート: 判断 348">
          <a:extLst>
            <a:ext uri="{FF2B5EF4-FFF2-40B4-BE49-F238E27FC236}">
              <a16:creationId xmlns:a16="http://schemas.microsoft.com/office/drawing/2014/main" id="{AC6F02B6-30DE-404F-A347-6C36DBE93CBA}"/>
            </a:ext>
          </a:extLst>
        </xdr:cNvPr>
        <xdr:cNvSpPr/>
      </xdr:nvSpPr>
      <xdr:spPr>
        <a:xfrm>
          <a:off x="9588500" y="14603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27076</xdr:rowOff>
    </xdr:from>
    <xdr:to>
      <xdr:col>46</xdr:col>
      <xdr:colOff>38100</xdr:colOff>
      <xdr:row>85</xdr:row>
      <xdr:rowOff>128676</xdr:rowOff>
    </xdr:to>
    <xdr:sp macro="" textlink="">
      <xdr:nvSpPr>
        <xdr:cNvPr id="350" name="フローチャート: 判断 349">
          <a:extLst>
            <a:ext uri="{FF2B5EF4-FFF2-40B4-BE49-F238E27FC236}">
              <a16:creationId xmlns:a16="http://schemas.microsoft.com/office/drawing/2014/main" id="{36A59542-611A-47E1-ACCE-6B41544D723E}"/>
            </a:ext>
          </a:extLst>
        </xdr:cNvPr>
        <xdr:cNvSpPr/>
      </xdr:nvSpPr>
      <xdr:spPr>
        <a:xfrm>
          <a:off x="8699500" y="14600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27991</xdr:rowOff>
    </xdr:from>
    <xdr:to>
      <xdr:col>41</xdr:col>
      <xdr:colOff>101600</xdr:colOff>
      <xdr:row>85</xdr:row>
      <xdr:rowOff>129591</xdr:rowOff>
    </xdr:to>
    <xdr:sp macro="" textlink="">
      <xdr:nvSpPr>
        <xdr:cNvPr id="351" name="フローチャート: 判断 350">
          <a:extLst>
            <a:ext uri="{FF2B5EF4-FFF2-40B4-BE49-F238E27FC236}">
              <a16:creationId xmlns:a16="http://schemas.microsoft.com/office/drawing/2014/main" id="{2DA10439-2964-426B-8DEA-BD9400840E3C}"/>
            </a:ext>
          </a:extLst>
        </xdr:cNvPr>
        <xdr:cNvSpPr/>
      </xdr:nvSpPr>
      <xdr:spPr>
        <a:xfrm>
          <a:off x="7810500" y="14601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34162</xdr:rowOff>
    </xdr:from>
    <xdr:to>
      <xdr:col>36</xdr:col>
      <xdr:colOff>165100</xdr:colOff>
      <xdr:row>85</xdr:row>
      <xdr:rowOff>135762</xdr:rowOff>
    </xdr:to>
    <xdr:sp macro="" textlink="">
      <xdr:nvSpPr>
        <xdr:cNvPr id="352" name="フローチャート: 判断 351">
          <a:extLst>
            <a:ext uri="{FF2B5EF4-FFF2-40B4-BE49-F238E27FC236}">
              <a16:creationId xmlns:a16="http://schemas.microsoft.com/office/drawing/2014/main" id="{54FA068B-588F-40B2-8B7A-EBE53CBA8130}"/>
            </a:ext>
          </a:extLst>
        </xdr:cNvPr>
        <xdr:cNvSpPr/>
      </xdr:nvSpPr>
      <xdr:spPr>
        <a:xfrm>
          <a:off x="6921500" y="14607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D2AF84E3-E411-40B7-880D-ABBD586D6053}"/>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6D5B0C91-F193-4BA8-87CE-74643FFE66CE}"/>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CC306614-1B6A-4B6B-93CB-389934648068}"/>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68431354-1017-4D83-852F-BB9E8D269F3D}"/>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48526CD4-2FC5-4C6B-880B-80E5C5847E2E}"/>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26848</xdr:rowOff>
    </xdr:from>
    <xdr:to>
      <xdr:col>55</xdr:col>
      <xdr:colOff>50800</xdr:colOff>
      <xdr:row>85</xdr:row>
      <xdr:rowOff>128448</xdr:rowOff>
    </xdr:to>
    <xdr:sp macro="" textlink="">
      <xdr:nvSpPr>
        <xdr:cNvPr id="358" name="楕円 357">
          <a:extLst>
            <a:ext uri="{FF2B5EF4-FFF2-40B4-BE49-F238E27FC236}">
              <a16:creationId xmlns:a16="http://schemas.microsoft.com/office/drawing/2014/main" id="{569F18D8-B933-4A4A-A598-470AEB6EC51E}"/>
            </a:ext>
          </a:extLst>
        </xdr:cNvPr>
        <xdr:cNvSpPr/>
      </xdr:nvSpPr>
      <xdr:spPr>
        <a:xfrm>
          <a:off x="10426700" y="14600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49725</xdr:rowOff>
    </xdr:from>
    <xdr:ext cx="469744" cy="259045"/>
    <xdr:sp macro="" textlink="">
      <xdr:nvSpPr>
        <xdr:cNvPr id="359" name="【公営住宅】&#10;一人当たり面積該当値テキスト">
          <a:extLst>
            <a:ext uri="{FF2B5EF4-FFF2-40B4-BE49-F238E27FC236}">
              <a16:creationId xmlns:a16="http://schemas.microsoft.com/office/drawing/2014/main" id="{2EBC24D7-5654-40E9-89AA-D3400B54FC3E}"/>
            </a:ext>
          </a:extLst>
        </xdr:cNvPr>
        <xdr:cNvSpPr txBox="1"/>
      </xdr:nvSpPr>
      <xdr:spPr>
        <a:xfrm>
          <a:off x="10515600" y="14451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27076</xdr:rowOff>
    </xdr:from>
    <xdr:to>
      <xdr:col>50</xdr:col>
      <xdr:colOff>165100</xdr:colOff>
      <xdr:row>85</xdr:row>
      <xdr:rowOff>128676</xdr:rowOff>
    </xdr:to>
    <xdr:sp macro="" textlink="">
      <xdr:nvSpPr>
        <xdr:cNvPr id="360" name="楕円 359">
          <a:extLst>
            <a:ext uri="{FF2B5EF4-FFF2-40B4-BE49-F238E27FC236}">
              <a16:creationId xmlns:a16="http://schemas.microsoft.com/office/drawing/2014/main" id="{ECF814EB-FACF-4F6A-892F-8AD6D241764F}"/>
            </a:ext>
          </a:extLst>
        </xdr:cNvPr>
        <xdr:cNvSpPr/>
      </xdr:nvSpPr>
      <xdr:spPr>
        <a:xfrm>
          <a:off x="9588500" y="14600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77648</xdr:rowOff>
    </xdr:from>
    <xdr:to>
      <xdr:col>55</xdr:col>
      <xdr:colOff>0</xdr:colOff>
      <xdr:row>85</xdr:row>
      <xdr:rowOff>77876</xdr:rowOff>
    </xdr:to>
    <xdr:cxnSp macro="">
      <xdr:nvCxnSpPr>
        <xdr:cNvPr id="361" name="直線コネクタ 360">
          <a:extLst>
            <a:ext uri="{FF2B5EF4-FFF2-40B4-BE49-F238E27FC236}">
              <a16:creationId xmlns:a16="http://schemas.microsoft.com/office/drawing/2014/main" id="{B622D8AF-97F6-4D66-A676-5477300FCC0E}"/>
            </a:ext>
          </a:extLst>
        </xdr:cNvPr>
        <xdr:cNvCxnSpPr/>
      </xdr:nvCxnSpPr>
      <xdr:spPr>
        <a:xfrm flipV="1">
          <a:off x="9639300" y="14650898"/>
          <a:ext cx="838200" cy="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27763</xdr:rowOff>
    </xdr:from>
    <xdr:to>
      <xdr:col>46</xdr:col>
      <xdr:colOff>38100</xdr:colOff>
      <xdr:row>85</xdr:row>
      <xdr:rowOff>129363</xdr:rowOff>
    </xdr:to>
    <xdr:sp macro="" textlink="">
      <xdr:nvSpPr>
        <xdr:cNvPr id="362" name="楕円 361">
          <a:extLst>
            <a:ext uri="{FF2B5EF4-FFF2-40B4-BE49-F238E27FC236}">
              <a16:creationId xmlns:a16="http://schemas.microsoft.com/office/drawing/2014/main" id="{401DB5B8-F8F5-4FC3-B79D-95393CB196F2}"/>
            </a:ext>
          </a:extLst>
        </xdr:cNvPr>
        <xdr:cNvSpPr/>
      </xdr:nvSpPr>
      <xdr:spPr>
        <a:xfrm>
          <a:off x="8699500" y="14601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77876</xdr:rowOff>
    </xdr:from>
    <xdr:to>
      <xdr:col>50</xdr:col>
      <xdr:colOff>114300</xdr:colOff>
      <xdr:row>85</xdr:row>
      <xdr:rowOff>78563</xdr:rowOff>
    </xdr:to>
    <xdr:cxnSp macro="">
      <xdr:nvCxnSpPr>
        <xdr:cNvPr id="363" name="直線コネクタ 362">
          <a:extLst>
            <a:ext uri="{FF2B5EF4-FFF2-40B4-BE49-F238E27FC236}">
              <a16:creationId xmlns:a16="http://schemas.microsoft.com/office/drawing/2014/main" id="{917847D0-F977-4F78-9632-E8B7692B6748}"/>
            </a:ext>
          </a:extLst>
        </xdr:cNvPr>
        <xdr:cNvCxnSpPr/>
      </xdr:nvCxnSpPr>
      <xdr:spPr>
        <a:xfrm flipV="1">
          <a:off x="8750300" y="14651126"/>
          <a:ext cx="889000" cy="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28905</xdr:rowOff>
    </xdr:from>
    <xdr:to>
      <xdr:col>41</xdr:col>
      <xdr:colOff>101600</xdr:colOff>
      <xdr:row>85</xdr:row>
      <xdr:rowOff>130505</xdr:rowOff>
    </xdr:to>
    <xdr:sp macro="" textlink="">
      <xdr:nvSpPr>
        <xdr:cNvPr id="364" name="楕円 363">
          <a:extLst>
            <a:ext uri="{FF2B5EF4-FFF2-40B4-BE49-F238E27FC236}">
              <a16:creationId xmlns:a16="http://schemas.microsoft.com/office/drawing/2014/main" id="{21780070-C133-415F-8198-213A4B5511F4}"/>
            </a:ext>
          </a:extLst>
        </xdr:cNvPr>
        <xdr:cNvSpPr/>
      </xdr:nvSpPr>
      <xdr:spPr>
        <a:xfrm>
          <a:off x="7810500" y="14602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78563</xdr:rowOff>
    </xdr:from>
    <xdr:to>
      <xdr:col>45</xdr:col>
      <xdr:colOff>177800</xdr:colOff>
      <xdr:row>85</xdr:row>
      <xdr:rowOff>79705</xdr:rowOff>
    </xdr:to>
    <xdr:cxnSp macro="">
      <xdr:nvCxnSpPr>
        <xdr:cNvPr id="365" name="直線コネクタ 364">
          <a:extLst>
            <a:ext uri="{FF2B5EF4-FFF2-40B4-BE49-F238E27FC236}">
              <a16:creationId xmlns:a16="http://schemas.microsoft.com/office/drawing/2014/main" id="{B7E1F3DA-1B5F-41A9-981A-7E431195582E}"/>
            </a:ext>
          </a:extLst>
        </xdr:cNvPr>
        <xdr:cNvCxnSpPr/>
      </xdr:nvCxnSpPr>
      <xdr:spPr>
        <a:xfrm flipV="1">
          <a:off x="7861300" y="14651813"/>
          <a:ext cx="889000" cy="1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38736</xdr:rowOff>
    </xdr:from>
    <xdr:to>
      <xdr:col>36</xdr:col>
      <xdr:colOff>165100</xdr:colOff>
      <xdr:row>85</xdr:row>
      <xdr:rowOff>140336</xdr:rowOff>
    </xdr:to>
    <xdr:sp macro="" textlink="">
      <xdr:nvSpPr>
        <xdr:cNvPr id="366" name="楕円 365">
          <a:extLst>
            <a:ext uri="{FF2B5EF4-FFF2-40B4-BE49-F238E27FC236}">
              <a16:creationId xmlns:a16="http://schemas.microsoft.com/office/drawing/2014/main" id="{DACE226E-6BD4-4975-A9FA-B4C73BCEB6B8}"/>
            </a:ext>
          </a:extLst>
        </xdr:cNvPr>
        <xdr:cNvSpPr/>
      </xdr:nvSpPr>
      <xdr:spPr>
        <a:xfrm>
          <a:off x="6921500" y="14611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79705</xdr:rowOff>
    </xdr:from>
    <xdr:to>
      <xdr:col>41</xdr:col>
      <xdr:colOff>50800</xdr:colOff>
      <xdr:row>85</xdr:row>
      <xdr:rowOff>89536</xdr:rowOff>
    </xdr:to>
    <xdr:cxnSp macro="">
      <xdr:nvCxnSpPr>
        <xdr:cNvPr id="367" name="直線コネクタ 366">
          <a:extLst>
            <a:ext uri="{FF2B5EF4-FFF2-40B4-BE49-F238E27FC236}">
              <a16:creationId xmlns:a16="http://schemas.microsoft.com/office/drawing/2014/main" id="{011C0F41-C32D-4B67-8EB3-E676EEC8FBC6}"/>
            </a:ext>
          </a:extLst>
        </xdr:cNvPr>
        <xdr:cNvCxnSpPr/>
      </xdr:nvCxnSpPr>
      <xdr:spPr>
        <a:xfrm flipV="1">
          <a:off x="6972300" y="14652955"/>
          <a:ext cx="889000" cy="9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123232</xdr:rowOff>
    </xdr:from>
    <xdr:ext cx="469744" cy="259045"/>
    <xdr:sp macro="" textlink="">
      <xdr:nvSpPr>
        <xdr:cNvPr id="368" name="n_1aveValue【公営住宅】&#10;一人当たり面積">
          <a:extLst>
            <a:ext uri="{FF2B5EF4-FFF2-40B4-BE49-F238E27FC236}">
              <a16:creationId xmlns:a16="http://schemas.microsoft.com/office/drawing/2014/main" id="{FE71306F-DAD8-43EB-AD54-000DEA73CE46}"/>
            </a:ext>
          </a:extLst>
        </xdr:cNvPr>
        <xdr:cNvSpPr txBox="1"/>
      </xdr:nvSpPr>
      <xdr:spPr>
        <a:xfrm>
          <a:off x="9391727" y="14696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145203</xdr:rowOff>
    </xdr:from>
    <xdr:ext cx="469744" cy="259045"/>
    <xdr:sp macro="" textlink="">
      <xdr:nvSpPr>
        <xdr:cNvPr id="369" name="n_2aveValue【公営住宅】&#10;一人当たり面積">
          <a:extLst>
            <a:ext uri="{FF2B5EF4-FFF2-40B4-BE49-F238E27FC236}">
              <a16:creationId xmlns:a16="http://schemas.microsoft.com/office/drawing/2014/main" id="{92281E85-D0C2-41A5-87D9-2F1404C14AAC}"/>
            </a:ext>
          </a:extLst>
        </xdr:cNvPr>
        <xdr:cNvSpPr txBox="1"/>
      </xdr:nvSpPr>
      <xdr:spPr>
        <a:xfrm>
          <a:off x="8515427" y="14375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146118</xdr:rowOff>
    </xdr:from>
    <xdr:ext cx="469744" cy="259045"/>
    <xdr:sp macro="" textlink="">
      <xdr:nvSpPr>
        <xdr:cNvPr id="370" name="n_3aveValue【公営住宅】&#10;一人当たり面積">
          <a:extLst>
            <a:ext uri="{FF2B5EF4-FFF2-40B4-BE49-F238E27FC236}">
              <a16:creationId xmlns:a16="http://schemas.microsoft.com/office/drawing/2014/main" id="{727F9667-6D92-4CDC-8DE5-5279A6BE046C}"/>
            </a:ext>
          </a:extLst>
        </xdr:cNvPr>
        <xdr:cNvSpPr txBox="1"/>
      </xdr:nvSpPr>
      <xdr:spPr>
        <a:xfrm>
          <a:off x="7626427" y="14376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152289</xdr:rowOff>
    </xdr:from>
    <xdr:ext cx="469744" cy="259045"/>
    <xdr:sp macro="" textlink="">
      <xdr:nvSpPr>
        <xdr:cNvPr id="371" name="n_4aveValue【公営住宅】&#10;一人当たり面積">
          <a:extLst>
            <a:ext uri="{FF2B5EF4-FFF2-40B4-BE49-F238E27FC236}">
              <a16:creationId xmlns:a16="http://schemas.microsoft.com/office/drawing/2014/main" id="{70AA431E-88AB-4DDF-B110-40A4C6B882B5}"/>
            </a:ext>
          </a:extLst>
        </xdr:cNvPr>
        <xdr:cNvSpPr txBox="1"/>
      </xdr:nvSpPr>
      <xdr:spPr>
        <a:xfrm>
          <a:off x="6737427" y="14382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145203</xdr:rowOff>
    </xdr:from>
    <xdr:ext cx="469744" cy="259045"/>
    <xdr:sp macro="" textlink="">
      <xdr:nvSpPr>
        <xdr:cNvPr id="372" name="n_1mainValue【公営住宅】&#10;一人当たり面積">
          <a:extLst>
            <a:ext uri="{FF2B5EF4-FFF2-40B4-BE49-F238E27FC236}">
              <a16:creationId xmlns:a16="http://schemas.microsoft.com/office/drawing/2014/main" id="{BCC04ADF-A6A2-45BD-98A2-64D678B02D89}"/>
            </a:ext>
          </a:extLst>
        </xdr:cNvPr>
        <xdr:cNvSpPr txBox="1"/>
      </xdr:nvSpPr>
      <xdr:spPr>
        <a:xfrm>
          <a:off x="9391727" y="14375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120490</xdr:rowOff>
    </xdr:from>
    <xdr:ext cx="469744" cy="259045"/>
    <xdr:sp macro="" textlink="">
      <xdr:nvSpPr>
        <xdr:cNvPr id="373" name="n_2mainValue【公営住宅】&#10;一人当たり面積">
          <a:extLst>
            <a:ext uri="{FF2B5EF4-FFF2-40B4-BE49-F238E27FC236}">
              <a16:creationId xmlns:a16="http://schemas.microsoft.com/office/drawing/2014/main" id="{C6CEE8F1-D959-4C44-BB75-BB355838940E}"/>
            </a:ext>
          </a:extLst>
        </xdr:cNvPr>
        <xdr:cNvSpPr txBox="1"/>
      </xdr:nvSpPr>
      <xdr:spPr>
        <a:xfrm>
          <a:off x="8515427" y="14693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121632</xdr:rowOff>
    </xdr:from>
    <xdr:ext cx="469744" cy="259045"/>
    <xdr:sp macro="" textlink="">
      <xdr:nvSpPr>
        <xdr:cNvPr id="374" name="n_3mainValue【公営住宅】&#10;一人当たり面積">
          <a:extLst>
            <a:ext uri="{FF2B5EF4-FFF2-40B4-BE49-F238E27FC236}">
              <a16:creationId xmlns:a16="http://schemas.microsoft.com/office/drawing/2014/main" id="{714A823C-0A37-4404-8E4B-9E76DD5BE0DB}"/>
            </a:ext>
          </a:extLst>
        </xdr:cNvPr>
        <xdr:cNvSpPr txBox="1"/>
      </xdr:nvSpPr>
      <xdr:spPr>
        <a:xfrm>
          <a:off x="7626427" y="14694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131463</xdr:rowOff>
    </xdr:from>
    <xdr:ext cx="469744" cy="259045"/>
    <xdr:sp macro="" textlink="">
      <xdr:nvSpPr>
        <xdr:cNvPr id="375" name="n_4mainValue【公営住宅】&#10;一人当たり面積">
          <a:extLst>
            <a:ext uri="{FF2B5EF4-FFF2-40B4-BE49-F238E27FC236}">
              <a16:creationId xmlns:a16="http://schemas.microsoft.com/office/drawing/2014/main" id="{953C836F-EC54-45DD-BA3B-80E518FCA9C1}"/>
            </a:ext>
          </a:extLst>
        </xdr:cNvPr>
        <xdr:cNvSpPr txBox="1"/>
      </xdr:nvSpPr>
      <xdr:spPr>
        <a:xfrm>
          <a:off x="6737427" y="14704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FB9CE448-816A-4BFE-B750-A543878479DE}"/>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E8F2C617-DDCC-4DB1-AFC3-74FDDE25836D}"/>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B8674BEE-928D-47FF-94F1-DA87A8FE4466}"/>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5A89DCDC-3AF4-4353-8CFB-14C76F299EB8}"/>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8BC74689-DCF7-406A-8AC0-D21511D5397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25BA950B-B7CD-47A5-B49F-D86B430D1EA2}"/>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5873C072-59B7-43D7-9BA8-44A58AFEAE5D}"/>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808D195C-57F4-403D-BF97-9D5E1D63BE4C}"/>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B6FB5952-8691-4058-9DFD-36F840007718}"/>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7F878EE2-3F10-45BB-BC09-77CEFAA0C955}"/>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F1648C21-2A91-4003-B924-2C9C2DEB02F4}"/>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B1DF703A-1611-4D09-A555-E5452F1DEDBE}"/>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618BC810-1FF1-4A8B-AFFB-F5A4FB4DB00F}"/>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AC71C866-CCA1-440B-9B1F-7067533BBDF8}"/>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91D2CE06-2758-4D56-A5AF-781D1D7A30CC}"/>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86,472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AE793388-0C6A-4B7F-B93C-23761A3A431A}"/>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CC5A5E07-2464-4B70-BC9D-4F837F43F28F}"/>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3A0C972B-4152-4CE8-9FAE-3F57F07AEA26}"/>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A75509C7-4A90-4BEE-A5FE-F57EE6983D4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BFCD9F85-BC2B-4701-8DCF-AB3E82CCF969}"/>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8184C61B-B29C-4E5C-A707-EC35E2701C9C}"/>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CD99A0A2-A065-47FE-8576-11FE03A56E75}"/>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DA4C2A5E-DD60-44DB-888F-86DA9481E70F}"/>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9F5BA600-088A-40F3-A223-DBA073469B49}"/>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A3B35F9A-87A3-49E8-9232-C98A6DA77D79}"/>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3CBAA1EE-C3D4-46A5-A4FB-861C22B3F4DD}"/>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F1FF0C5A-149F-40D6-831F-244FA6DB89C4}"/>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3" name="直線コネクタ 402">
          <a:extLst>
            <a:ext uri="{FF2B5EF4-FFF2-40B4-BE49-F238E27FC236}">
              <a16:creationId xmlns:a16="http://schemas.microsoft.com/office/drawing/2014/main" id="{7772E82B-288C-47D3-BF58-0C2F577E983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4" name="テキスト ボックス 403">
          <a:extLst>
            <a:ext uri="{FF2B5EF4-FFF2-40B4-BE49-F238E27FC236}">
              <a16:creationId xmlns:a16="http://schemas.microsoft.com/office/drawing/2014/main" id="{2FF0FEE2-D7E6-4139-8B66-8D0688C8000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5" name="直線コネクタ 404">
          <a:extLst>
            <a:ext uri="{FF2B5EF4-FFF2-40B4-BE49-F238E27FC236}">
              <a16:creationId xmlns:a16="http://schemas.microsoft.com/office/drawing/2014/main" id="{7062F9B1-CC4D-4A24-B59D-EE4A09CBFA84}"/>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6" name="テキスト ボックス 405">
          <a:extLst>
            <a:ext uri="{FF2B5EF4-FFF2-40B4-BE49-F238E27FC236}">
              <a16:creationId xmlns:a16="http://schemas.microsoft.com/office/drawing/2014/main" id="{CA32E9F5-3DED-4536-83D8-9869D77A3C42}"/>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7" name="直線コネクタ 406">
          <a:extLst>
            <a:ext uri="{FF2B5EF4-FFF2-40B4-BE49-F238E27FC236}">
              <a16:creationId xmlns:a16="http://schemas.microsoft.com/office/drawing/2014/main" id="{9759FC34-AEEB-4877-8B4D-5F130875BBC8}"/>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8" name="テキスト ボックス 407">
          <a:extLst>
            <a:ext uri="{FF2B5EF4-FFF2-40B4-BE49-F238E27FC236}">
              <a16:creationId xmlns:a16="http://schemas.microsoft.com/office/drawing/2014/main" id="{7FF47761-757C-499B-BE2C-F8DC81E0B261}"/>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9" name="直線コネクタ 408">
          <a:extLst>
            <a:ext uri="{FF2B5EF4-FFF2-40B4-BE49-F238E27FC236}">
              <a16:creationId xmlns:a16="http://schemas.microsoft.com/office/drawing/2014/main" id="{CD5576EC-26DC-4AFD-A120-FD76924921FD}"/>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0" name="テキスト ボックス 409">
          <a:extLst>
            <a:ext uri="{FF2B5EF4-FFF2-40B4-BE49-F238E27FC236}">
              <a16:creationId xmlns:a16="http://schemas.microsoft.com/office/drawing/2014/main" id="{FB2449A1-318D-4A87-9011-3998844E5C3D}"/>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1" name="直線コネクタ 410">
          <a:extLst>
            <a:ext uri="{FF2B5EF4-FFF2-40B4-BE49-F238E27FC236}">
              <a16:creationId xmlns:a16="http://schemas.microsoft.com/office/drawing/2014/main" id="{C931AA1D-711D-4BFB-9C3B-FF797D73234A}"/>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86377</xdr:rowOff>
    </xdr:from>
    <xdr:ext cx="338939" cy="259045"/>
    <xdr:sp macro="" textlink="">
      <xdr:nvSpPr>
        <xdr:cNvPr id="412" name="テキスト ボックス 411">
          <a:extLst>
            <a:ext uri="{FF2B5EF4-FFF2-40B4-BE49-F238E27FC236}">
              <a16:creationId xmlns:a16="http://schemas.microsoft.com/office/drawing/2014/main" id="{1425CEC6-6311-4EF0-90C1-007DC0C46973}"/>
            </a:ext>
          </a:extLst>
        </xdr:cNvPr>
        <xdr:cNvSpPr txBox="1"/>
      </xdr:nvSpPr>
      <xdr:spPr>
        <a:xfrm>
          <a:off x="12107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3" name="直線コネクタ 412">
          <a:extLst>
            <a:ext uri="{FF2B5EF4-FFF2-40B4-BE49-F238E27FC236}">
              <a16:creationId xmlns:a16="http://schemas.microsoft.com/office/drawing/2014/main" id="{1E23D6D5-A25A-445E-8241-A7B5A746BAE6}"/>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a:extLst>
            <a:ext uri="{FF2B5EF4-FFF2-40B4-BE49-F238E27FC236}">
              <a16:creationId xmlns:a16="http://schemas.microsoft.com/office/drawing/2014/main" id="{7AC86725-5278-429B-9039-DB84BD036555}"/>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57150</xdr:rowOff>
    </xdr:from>
    <xdr:to>
      <xdr:col>85</xdr:col>
      <xdr:colOff>126364</xdr:colOff>
      <xdr:row>40</xdr:row>
      <xdr:rowOff>127000</xdr:rowOff>
    </xdr:to>
    <xdr:cxnSp macro="">
      <xdr:nvCxnSpPr>
        <xdr:cNvPr id="415" name="直線コネクタ 414">
          <a:extLst>
            <a:ext uri="{FF2B5EF4-FFF2-40B4-BE49-F238E27FC236}">
              <a16:creationId xmlns:a16="http://schemas.microsoft.com/office/drawing/2014/main" id="{C1A2CCE4-5A63-41C8-BD06-C7B1C874A3AC}"/>
            </a:ext>
          </a:extLst>
        </xdr:cNvPr>
        <xdr:cNvCxnSpPr/>
      </xdr:nvCxnSpPr>
      <xdr:spPr>
        <a:xfrm flipV="1">
          <a:off x="16318864" y="571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130827</xdr:rowOff>
    </xdr:from>
    <xdr:ext cx="469744" cy="259045"/>
    <xdr:sp macro="" textlink="">
      <xdr:nvSpPr>
        <xdr:cNvPr id="416" name="【認定こども園・幼稚園・保育所】&#10;有形固定資産減価償却率最小値テキスト">
          <a:extLst>
            <a:ext uri="{FF2B5EF4-FFF2-40B4-BE49-F238E27FC236}">
              <a16:creationId xmlns:a16="http://schemas.microsoft.com/office/drawing/2014/main" id="{AEABD69C-DFF7-47B8-ABCD-78347F513FDA}"/>
            </a:ext>
          </a:extLst>
        </xdr:cNvPr>
        <xdr:cNvSpPr txBox="1"/>
      </xdr:nvSpPr>
      <xdr:spPr>
        <a:xfrm>
          <a:off x="16357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127000</xdr:rowOff>
    </xdr:from>
    <xdr:to>
      <xdr:col>86</xdr:col>
      <xdr:colOff>25400</xdr:colOff>
      <xdr:row>40</xdr:row>
      <xdr:rowOff>127000</xdr:rowOff>
    </xdr:to>
    <xdr:cxnSp macro="">
      <xdr:nvCxnSpPr>
        <xdr:cNvPr id="417" name="直線コネクタ 416">
          <a:extLst>
            <a:ext uri="{FF2B5EF4-FFF2-40B4-BE49-F238E27FC236}">
              <a16:creationId xmlns:a16="http://schemas.microsoft.com/office/drawing/2014/main" id="{FA252693-9123-42DC-AD60-B8F04D47B414}"/>
            </a:ext>
          </a:extLst>
        </xdr:cNvPr>
        <xdr:cNvCxnSpPr/>
      </xdr:nvCxnSpPr>
      <xdr:spPr>
        <a:xfrm>
          <a:off x="16230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3827</xdr:rowOff>
    </xdr:from>
    <xdr:ext cx="340478" cy="259045"/>
    <xdr:sp macro="" textlink="">
      <xdr:nvSpPr>
        <xdr:cNvPr id="418" name="【認定こども園・幼稚園・保育所】&#10;有形固定資産減価償却率最大値テキスト">
          <a:extLst>
            <a:ext uri="{FF2B5EF4-FFF2-40B4-BE49-F238E27FC236}">
              <a16:creationId xmlns:a16="http://schemas.microsoft.com/office/drawing/2014/main" id="{211D9E3C-4EA1-4F1E-B91C-9862A42EF474}"/>
            </a:ext>
          </a:extLst>
        </xdr:cNvPr>
        <xdr:cNvSpPr txBox="1"/>
      </xdr:nvSpPr>
      <xdr:spPr>
        <a:xfrm>
          <a:off x="16357600" y="549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57150</xdr:rowOff>
    </xdr:from>
    <xdr:to>
      <xdr:col>86</xdr:col>
      <xdr:colOff>25400</xdr:colOff>
      <xdr:row>33</xdr:row>
      <xdr:rowOff>57150</xdr:rowOff>
    </xdr:to>
    <xdr:cxnSp macro="">
      <xdr:nvCxnSpPr>
        <xdr:cNvPr id="419" name="直線コネクタ 418">
          <a:extLst>
            <a:ext uri="{FF2B5EF4-FFF2-40B4-BE49-F238E27FC236}">
              <a16:creationId xmlns:a16="http://schemas.microsoft.com/office/drawing/2014/main" id="{981985D1-DF4F-485A-A4D9-5F9386C19185}"/>
            </a:ext>
          </a:extLst>
        </xdr:cNvPr>
        <xdr:cNvCxnSpPr/>
      </xdr:nvCxnSpPr>
      <xdr:spPr>
        <a:xfrm>
          <a:off x="16230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20337</xdr:rowOff>
    </xdr:from>
    <xdr:ext cx="405111" cy="259045"/>
    <xdr:sp macro="" textlink="">
      <xdr:nvSpPr>
        <xdr:cNvPr id="420" name="【認定こども園・幼稚園・保育所】&#10;有形固定資産減価償却率平均値テキスト">
          <a:extLst>
            <a:ext uri="{FF2B5EF4-FFF2-40B4-BE49-F238E27FC236}">
              <a16:creationId xmlns:a16="http://schemas.microsoft.com/office/drawing/2014/main" id="{4514A41C-50EC-4E68-B38A-DB2F3D121570}"/>
            </a:ext>
          </a:extLst>
        </xdr:cNvPr>
        <xdr:cNvSpPr txBox="1"/>
      </xdr:nvSpPr>
      <xdr:spPr>
        <a:xfrm>
          <a:off x="16357600" y="63639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41910</xdr:rowOff>
    </xdr:from>
    <xdr:to>
      <xdr:col>85</xdr:col>
      <xdr:colOff>177800</xdr:colOff>
      <xdr:row>37</xdr:row>
      <xdr:rowOff>143510</xdr:rowOff>
    </xdr:to>
    <xdr:sp macro="" textlink="">
      <xdr:nvSpPr>
        <xdr:cNvPr id="421" name="フローチャート: 判断 420">
          <a:extLst>
            <a:ext uri="{FF2B5EF4-FFF2-40B4-BE49-F238E27FC236}">
              <a16:creationId xmlns:a16="http://schemas.microsoft.com/office/drawing/2014/main" id="{74E37106-88D3-45BE-9FC5-4373CC5F0E14}"/>
            </a:ext>
          </a:extLst>
        </xdr:cNvPr>
        <xdr:cNvSpPr/>
      </xdr:nvSpPr>
      <xdr:spPr>
        <a:xfrm>
          <a:off x="16268700" y="6385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43180</xdr:rowOff>
    </xdr:from>
    <xdr:to>
      <xdr:col>81</xdr:col>
      <xdr:colOff>101600</xdr:colOff>
      <xdr:row>37</xdr:row>
      <xdr:rowOff>144780</xdr:rowOff>
    </xdr:to>
    <xdr:sp macro="" textlink="">
      <xdr:nvSpPr>
        <xdr:cNvPr id="422" name="フローチャート: 判断 421">
          <a:extLst>
            <a:ext uri="{FF2B5EF4-FFF2-40B4-BE49-F238E27FC236}">
              <a16:creationId xmlns:a16="http://schemas.microsoft.com/office/drawing/2014/main" id="{3374AA59-82FC-40C4-8C1C-8D31B053C5E2}"/>
            </a:ext>
          </a:extLst>
        </xdr:cNvPr>
        <xdr:cNvSpPr/>
      </xdr:nvSpPr>
      <xdr:spPr>
        <a:xfrm>
          <a:off x="15430500" y="6386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43180</xdr:rowOff>
    </xdr:from>
    <xdr:to>
      <xdr:col>76</xdr:col>
      <xdr:colOff>165100</xdr:colOff>
      <xdr:row>37</xdr:row>
      <xdr:rowOff>144780</xdr:rowOff>
    </xdr:to>
    <xdr:sp macro="" textlink="">
      <xdr:nvSpPr>
        <xdr:cNvPr id="423" name="フローチャート: 判断 422">
          <a:extLst>
            <a:ext uri="{FF2B5EF4-FFF2-40B4-BE49-F238E27FC236}">
              <a16:creationId xmlns:a16="http://schemas.microsoft.com/office/drawing/2014/main" id="{57505BED-811E-45FE-9D01-62093A604286}"/>
            </a:ext>
          </a:extLst>
        </xdr:cNvPr>
        <xdr:cNvSpPr/>
      </xdr:nvSpPr>
      <xdr:spPr>
        <a:xfrm>
          <a:off x="14541500" y="6386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19050</xdr:rowOff>
    </xdr:from>
    <xdr:to>
      <xdr:col>72</xdr:col>
      <xdr:colOff>38100</xdr:colOff>
      <xdr:row>37</xdr:row>
      <xdr:rowOff>120650</xdr:rowOff>
    </xdr:to>
    <xdr:sp macro="" textlink="">
      <xdr:nvSpPr>
        <xdr:cNvPr id="424" name="フローチャート: 判断 423">
          <a:extLst>
            <a:ext uri="{FF2B5EF4-FFF2-40B4-BE49-F238E27FC236}">
              <a16:creationId xmlns:a16="http://schemas.microsoft.com/office/drawing/2014/main" id="{8FE8395A-586B-4344-9A29-886BA29B2494}"/>
            </a:ext>
          </a:extLst>
        </xdr:cNvPr>
        <xdr:cNvSpPr/>
      </xdr:nvSpPr>
      <xdr:spPr>
        <a:xfrm>
          <a:off x="136525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5080</xdr:rowOff>
    </xdr:from>
    <xdr:to>
      <xdr:col>67</xdr:col>
      <xdr:colOff>101600</xdr:colOff>
      <xdr:row>37</xdr:row>
      <xdr:rowOff>106680</xdr:rowOff>
    </xdr:to>
    <xdr:sp macro="" textlink="">
      <xdr:nvSpPr>
        <xdr:cNvPr id="425" name="フローチャート: 判断 424">
          <a:extLst>
            <a:ext uri="{FF2B5EF4-FFF2-40B4-BE49-F238E27FC236}">
              <a16:creationId xmlns:a16="http://schemas.microsoft.com/office/drawing/2014/main" id="{BA1D3E9F-AB47-49A4-BA61-CFDB585CD435}"/>
            </a:ext>
          </a:extLst>
        </xdr:cNvPr>
        <xdr:cNvSpPr/>
      </xdr:nvSpPr>
      <xdr:spPr>
        <a:xfrm>
          <a:off x="12763500" y="6348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B925B83A-735C-483F-A406-9F50502529E1}"/>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FA8D5160-E550-4679-A9A2-2D937083E2A3}"/>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B36DC43E-ACFC-43FD-9C49-2D0CD250FCE5}"/>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D38D36B4-1381-48E7-B7DF-72BF20625BA1}"/>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355C462B-2F83-436A-8F6A-F400903667B5}"/>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66040</xdr:rowOff>
    </xdr:from>
    <xdr:to>
      <xdr:col>85</xdr:col>
      <xdr:colOff>177800</xdr:colOff>
      <xdr:row>36</xdr:row>
      <xdr:rowOff>167640</xdr:rowOff>
    </xdr:to>
    <xdr:sp macro="" textlink="">
      <xdr:nvSpPr>
        <xdr:cNvPr id="431" name="楕円 430">
          <a:extLst>
            <a:ext uri="{FF2B5EF4-FFF2-40B4-BE49-F238E27FC236}">
              <a16:creationId xmlns:a16="http://schemas.microsoft.com/office/drawing/2014/main" id="{96ECE4DD-3E94-4632-820E-1A244A1E803F}"/>
            </a:ext>
          </a:extLst>
        </xdr:cNvPr>
        <xdr:cNvSpPr/>
      </xdr:nvSpPr>
      <xdr:spPr>
        <a:xfrm>
          <a:off x="16268700" y="6238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88917</xdr:rowOff>
    </xdr:from>
    <xdr:ext cx="405111" cy="259045"/>
    <xdr:sp macro="" textlink="">
      <xdr:nvSpPr>
        <xdr:cNvPr id="432" name="【認定こども園・幼稚園・保育所】&#10;有形固定資産減価償却率該当値テキスト">
          <a:extLst>
            <a:ext uri="{FF2B5EF4-FFF2-40B4-BE49-F238E27FC236}">
              <a16:creationId xmlns:a16="http://schemas.microsoft.com/office/drawing/2014/main" id="{376DE55F-FEDA-4D6C-8A80-D7A8CF4D02FF}"/>
            </a:ext>
          </a:extLst>
        </xdr:cNvPr>
        <xdr:cNvSpPr txBox="1"/>
      </xdr:nvSpPr>
      <xdr:spPr>
        <a:xfrm>
          <a:off x="16357600" y="6089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34290</xdr:rowOff>
    </xdr:from>
    <xdr:to>
      <xdr:col>81</xdr:col>
      <xdr:colOff>101600</xdr:colOff>
      <xdr:row>36</xdr:row>
      <xdr:rowOff>135890</xdr:rowOff>
    </xdr:to>
    <xdr:sp macro="" textlink="">
      <xdr:nvSpPr>
        <xdr:cNvPr id="433" name="楕円 432">
          <a:extLst>
            <a:ext uri="{FF2B5EF4-FFF2-40B4-BE49-F238E27FC236}">
              <a16:creationId xmlns:a16="http://schemas.microsoft.com/office/drawing/2014/main" id="{58224DDE-82B9-408C-A8F7-C47F3B1AE4F6}"/>
            </a:ext>
          </a:extLst>
        </xdr:cNvPr>
        <xdr:cNvSpPr/>
      </xdr:nvSpPr>
      <xdr:spPr>
        <a:xfrm>
          <a:off x="15430500" y="6206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85090</xdr:rowOff>
    </xdr:from>
    <xdr:to>
      <xdr:col>85</xdr:col>
      <xdr:colOff>127000</xdr:colOff>
      <xdr:row>36</xdr:row>
      <xdr:rowOff>116840</xdr:rowOff>
    </xdr:to>
    <xdr:cxnSp macro="">
      <xdr:nvCxnSpPr>
        <xdr:cNvPr id="434" name="直線コネクタ 433">
          <a:extLst>
            <a:ext uri="{FF2B5EF4-FFF2-40B4-BE49-F238E27FC236}">
              <a16:creationId xmlns:a16="http://schemas.microsoft.com/office/drawing/2014/main" id="{1BF400ED-D7B2-4D09-BAA9-4881DBF8E2FE}"/>
            </a:ext>
          </a:extLst>
        </xdr:cNvPr>
        <xdr:cNvCxnSpPr/>
      </xdr:nvCxnSpPr>
      <xdr:spPr>
        <a:xfrm>
          <a:off x="15481300" y="6257290"/>
          <a:ext cx="838200" cy="31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3810</xdr:rowOff>
    </xdr:from>
    <xdr:to>
      <xdr:col>76</xdr:col>
      <xdr:colOff>165100</xdr:colOff>
      <xdr:row>36</xdr:row>
      <xdr:rowOff>105410</xdr:rowOff>
    </xdr:to>
    <xdr:sp macro="" textlink="">
      <xdr:nvSpPr>
        <xdr:cNvPr id="435" name="楕円 434">
          <a:extLst>
            <a:ext uri="{FF2B5EF4-FFF2-40B4-BE49-F238E27FC236}">
              <a16:creationId xmlns:a16="http://schemas.microsoft.com/office/drawing/2014/main" id="{677B34CB-561C-4561-8033-676BD454D6F3}"/>
            </a:ext>
          </a:extLst>
        </xdr:cNvPr>
        <xdr:cNvSpPr/>
      </xdr:nvSpPr>
      <xdr:spPr>
        <a:xfrm>
          <a:off x="14541500" y="6176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54610</xdr:rowOff>
    </xdr:from>
    <xdr:to>
      <xdr:col>81</xdr:col>
      <xdr:colOff>50800</xdr:colOff>
      <xdr:row>36</xdr:row>
      <xdr:rowOff>85090</xdr:rowOff>
    </xdr:to>
    <xdr:cxnSp macro="">
      <xdr:nvCxnSpPr>
        <xdr:cNvPr id="436" name="直線コネクタ 435">
          <a:extLst>
            <a:ext uri="{FF2B5EF4-FFF2-40B4-BE49-F238E27FC236}">
              <a16:creationId xmlns:a16="http://schemas.microsoft.com/office/drawing/2014/main" id="{6DA12A31-0A3F-4668-8F0B-B8966F3E1A17}"/>
            </a:ext>
          </a:extLst>
        </xdr:cNvPr>
        <xdr:cNvCxnSpPr/>
      </xdr:nvCxnSpPr>
      <xdr:spPr>
        <a:xfrm>
          <a:off x="14592300" y="622681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139700</xdr:rowOff>
    </xdr:from>
    <xdr:to>
      <xdr:col>72</xdr:col>
      <xdr:colOff>38100</xdr:colOff>
      <xdr:row>36</xdr:row>
      <xdr:rowOff>69850</xdr:rowOff>
    </xdr:to>
    <xdr:sp macro="" textlink="">
      <xdr:nvSpPr>
        <xdr:cNvPr id="437" name="楕円 436">
          <a:extLst>
            <a:ext uri="{FF2B5EF4-FFF2-40B4-BE49-F238E27FC236}">
              <a16:creationId xmlns:a16="http://schemas.microsoft.com/office/drawing/2014/main" id="{FCBF337C-0CDB-4E8F-A67A-B921ABF24F23}"/>
            </a:ext>
          </a:extLst>
        </xdr:cNvPr>
        <xdr:cNvSpPr/>
      </xdr:nvSpPr>
      <xdr:spPr>
        <a:xfrm>
          <a:off x="13652500" y="6140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19050</xdr:rowOff>
    </xdr:from>
    <xdr:to>
      <xdr:col>76</xdr:col>
      <xdr:colOff>114300</xdr:colOff>
      <xdr:row>36</xdr:row>
      <xdr:rowOff>54610</xdr:rowOff>
    </xdr:to>
    <xdr:cxnSp macro="">
      <xdr:nvCxnSpPr>
        <xdr:cNvPr id="438" name="直線コネクタ 437">
          <a:extLst>
            <a:ext uri="{FF2B5EF4-FFF2-40B4-BE49-F238E27FC236}">
              <a16:creationId xmlns:a16="http://schemas.microsoft.com/office/drawing/2014/main" id="{D7D469EC-0BAF-4D31-BF7B-20217368F729}"/>
            </a:ext>
          </a:extLst>
        </xdr:cNvPr>
        <xdr:cNvCxnSpPr/>
      </xdr:nvCxnSpPr>
      <xdr:spPr>
        <a:xfrm>
          <a:off x="13703300" y="6191250"/>
          <a:ext cx="889000" cy="35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113030</xdr:rowOff>
    </xdr:from>
    <xdr:to>
      <xdr:col>67</xdr:col>
      <xdr:colOff>101600</xdr:colOff>
      <xdr:row>36</xdr:row>
      <xdr:rowOff>43180</xdr:rowOff>
    </xdr:to>
    <xdr:sp macro="" textlink="">
      <xdr:nvSpPr>
        <xdr:cNvPr id="439" name="楕円 438">
          <a:extLst>
            <a:ext uri="{FF2B5EF4-FFF2-40B4-BE49-F238E27FC236}">
              <a16:creationId xmlns:a16="http://schemas.microsoft.com/office/drawing/2014/main" id="{05D52DEA-84AF-46D5-8C82-1AAD4AE0813A}"/>
            </a:ext>
          </a:extLst>
        </xdr:cNvPr>
        <xdr:cNvSpPr/>
      </xdr:nvSpPr>
      <xdr:spPr>
        <a:xfrm>
          <a:off x="12763500" y="6113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163830</xdr:rowOff>
    </xdr:from>
    <xdr:to>
      <xdr:col>71</xdr:col>
      <xdr:colOff>177800</xdr:colOff>
      <xdr:row>36</xdr:row>
      <xdr:rowOff>19050</xdr:rowOff>
    </xdr:to>
    <xdr:cxnSp macro="">
      <xdr:nvCxnSpPr>
        <xdr:cNvPr id="440" name="直線コネクタ 439">
          <a:extLst>
            <a:ext uri="{FF2B5EF4-FFF2-40B4-BE49-F238E27FC236}">
              <a16:creationId xmlns:a16="http://schemas.microsoft.com/office/drawing/2014/main" id="{84E16504-8137-4A56-B8BA-6726D2C0B27F}"/>
            </a:ext>
          </a:extLst>
        </xdr:cNvPr>
        <xdr:cNvCxnSpPr/>
      </xdr:nvCxnSpPr>
      <xdr:spPr>
        <a:xfrm>
          <a:off x="12814300" y="616458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135907</xdr:rowOff>
    </xdr:from>
    <xdr:ext cx="405111" cy="259045"/>
    <xdr:sp macro="" textlink="">
      <xdr:nvSpPr>
        <xdr:cNvPr id="441" name="n_1aveValue【認定こども園・幼稚園・保育所】&#10;有形固定資産減価償却率">
          <a:extLst>
            <a:ext uri="{FF2B5EF4-FFF2-40B4-BE49-F238E27FC236}">
              <a16:creationId xmlns:a16="http://schemas.microsoft.com/office/drawing/2014/main" id="{DC3756E4-6199-48FC-8EF2-1875DE54A9CA}"/>
            </a:ext>
          </a:extLst>
        </xdr:cNvPr>
        <xdr:cNvSpPr txBox="1"/>
      </xdr:nvSpPr>
      <xdr:spPr>
        <a:xfrm>
          <a:off x="15266044" y="6479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135907</xdr:rowOff>
    </xdr:from>
    <xdr:ext cx="405111" cy="259045"/>
    <xdr:sp macro="" textlink="">
      <xdr:nvSpPr>
        <xdr:cNvPr id="442" name="n_2aveValue【認定こども園・幼稚園・保育所】&#10;有形固定資産減価償却率">
          <a:extLst>
            <a:ext uri="{FF2B5EF4-FFF2-40B4-BE49-F238E27FC236}">
              <a16:creationId xmlns:a16="http://schemas.microsoft.com/office/drawing/2014/main" id="{556F45C6-C55D-4E94-AB09-4DDF7908C4ED}"/>
            </a:ext>
          </a:extLst>
        </xdr:cNvPr>
        <xdr:cNvSpPr txBox="1"/>
      </xdr:nvSpPr>
      <xdr:spPr>
        <a:xfrm>
          <a:off x="14389744" y="6479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111777</xdr:rowOff>
    </xdr:from>
    <xdr:ext cx="405111" cy="259045"/>
    <xdr:sp macro="" textlink="">
      <xdr:nvSpPr>
        <xdr:cNvPr id="443" name="n_3aveValue【認定こども園・幼稚園・保育所】&#10;有形固定資産減価償却率">
          <a:extLst>
            <a:ext uri="{FF2B5EF4-FFF2-40B4-BE49-F238E27FC236}">
              <a16:creationId xmlns:a16="http://schemas.microsoft.com/office/drawing/2014/main" id="{F539354A-FD5A-4351-B0E4-770A4727DB9F}"/>
            </a:ext>
          </a:extLst>
        </xdr:cNvPr>
        <xdr:cNvSpPr txBox="1"/>
      </xdr:nvSpPr>
      <xdr:spPr>
        <a:xfrm>
          <a:off x="13500744" y="6455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97807</xdr:rowOff>
    </xdr:from>
    <xdr:ext cx="405111" cy="259045"/>
    <xdr:sp macro="" textlink="">
      <xdr:nvSpPr>
        <xdr:cNvPr id="444" name="n_4aveValue【認定こども園・幼稚園・保育所】&#10;有形固定資産減価償却率">
          <a:extLst>
            <a:ext uri="{FF2B5EF4-FFF2-40B4-BE49-F238E27FC236}">
              <a16:creationId xmlns:a16="http://schemas.microsoft.com/office/drawing/2014/main" id="{67513E31-CD8A-4F38-9D5D-A533C300BC86}"/>
            </a:ext>
          </a:extLst>
        </xdr:cNvPr>
        <xdr:cNvSpPr txBox="1"/>
      </xdr:nvSpPr>
      <xdr:spPr>
        <a:xfrm>
          <a:off x="12611744" y="6441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152417</xdr:rowOff>
    </xdr:from>
    <xdr:ext cx="405111" cy="259045"/>
    <xdr:sp macro="" textlink="">
      <xdr:nvSpPr>
        <xdr:cNvPr id="445" name="n_1mainValue【認定こども園・幼稚園・保育所】&#10;有形固定資産減価償却率">
          <a:extLst>
            <a:ext uri="{FF2B5EF4-FFF2-40B4-BE49-F238E27FC236}">
              <a16:creationId xmlns:a16="http://schemas.microsoft.com/office/drawing/2014/main" id="{808A5207-2E58-4A4B-9CD8-5922DB39B455}"/>
            </a:ext>
          </a:extLst>
        </xdr:cNvPr>
        <xdr:cNvSpPr txBox="1"/>
      </xdr:nvSpPr>
      <xdr:spPr>
        <a:xfrm>
          <a:off x="15266044" y="5981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121937</xdr:rowOff>
    </xdr:from>
    <xdr:ext cx="405111" cy="259045"/>
    <xdr:sp macro="" textlink="">
      <xdr:nvSpPr>
        <xdr:cNvPr id="446" name="n_2mainValue【認定こども園・幼稚園・保育所】&#10;有形固定資産減価償却率">
          <a:extLst>
            <a:ext uri="{FF2B5EF4-FFF2-40B4-BE49-F238E27FC236}">
              <a16:creationId xmlns:a16="http://schemas.microsoft.com/office/drawing/2014/main" id="{07A359F6-89FD-4E32-B067-06899BFE54E2}"/>
            </a:ext>
          </a:extLst>
        </xdr:cNvPr>
        <xdr:cNvSpPr txBox="1"/>
      </xdr:nvSpPr>
      <xdr:spPr>
        <a:xfrm>
          <a:off x="14389744" y="5951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86377</xdr:rowOff>
    </xdr:from>
    <xdr:ext cx="405111" cy="259045"/>
    <xdr:sp macro="" textlink="">
      <xdr:nvSpPr>
        <xdr:cNvPr id="447" name="n_3mainValue【認定こども園・幼稚園・保育所】&#10;有形固定資産減価償却率">
          <a:extLst>
            <a:ext uri="{FF2B5EF4-FFF2-40B4-BE49-F238E27FC236}">
              <a16:creationId xmlns:a16="http://schemas.microsoft.com/office/drawing/2014/main" id="{BD0EA04D-CE15-4E0D-B47C-0100F365CA25}"/>
            </a:ext>
          </a:extLst>
        </xdr:cNvPr>
        <xdr:cNvSpPr txBox="1"/>
      </xdr:nvSpPr>
      <xdr:spPr>
        <a:xfrm>
          <a:off x="13500744" y="5915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59707</xdr:rowOff>
    </xdr:from>
    <xdr:ext cx="405111" cy="259045"/>
    <xdr:sp macro="" textlink="">
      <xdr:nvSpPr>
        <xdr:cNvPr id="448" name="n_4mainValue【認定こども園・幼稚園・保育所】&#10;有形固定資産減価償却率">
          <a:extLst>
            <a:ext uri="{FF2B5EF4-FFF2-40B4-BE49-F238E27FC236}">
              <a16:creationId xmlns:a16="http://schemas.microsoft.com/office/drawing/2014/main" id="{B896B6A0-774D-463B-9A27-474391242518}"/>
            </a:ext>
          </a:extLst>
        </xdr:cNvPr>
        <xdr:cNvSpPr txBox="1"/>
      </xdr:nvSpPr>
      <xdr:spPr>
        <a:xfrm>
          <a:off x="12611744" y="5889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F2AA94C9-66E3-44EF-9896-54C3D1D30095}"/>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CDCD543A-3CB4-41BE-B954-E7755B0100BF}"/>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B2DB2C31-1045-40B8-88E0-EBB17F8D8E7E}"/>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0AAB7E49-757A-479D-A09F-44E7C9F2AABE}"/>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83F8BCC7-663A-4A06-8574-50A7E26E7FA5}"/>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B040FD90-14A0-48AB-A2D3-EB8861182D0F}"/>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D6AFC19D-DE56-483B-A747-3FF208E8E55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B126B765-E6B3-4EF7-94D4-9ACF6FEA214B}"/>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DF14728D-5028-4452-9A18-4D4FFF2ED1CD}"/>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28E1F632-7311-4438-BA4E-7D9E21D80DD9}"/>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59" name="直線コネクタ 458">
          <a:extLst>
            <a:ext uri="{FF2B5EF4-FFF2-40B4-BE49-F238E27FC236}">
              <a16:creationId xmlns:a16="http://schemas.microsoft.com/office/drawing/2014/main" id="{FA74E84C-15C0-4589-929B-CD1927F07022}"/>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0" name="テキスト ボックス 459">
          <a:extLst>
            <a:ext uri="{FF2B5EF4-FFF2-40B4-BE49-F238E27FC236}">
              <a16:creationId xmlns:a16="http://schemas.microsoft.com/office/drawing/2014/main" id="{E7EAED00-8C92-4C8C-96C8-EB9087AA79C7}"/>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1" name="直線コネクタ 460">
          <a:extLst>
            <a:ext uri="{FF2B5EF4-FFF2-40B4-BE49-F238E27FC236}">
              <a16:creationId xmlns:a16="http://schemas.microsoft.com/office/drawing/2014/main" id="{2284BE2F-D555-4CA0-9428-CEA92514CE35}"/>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2" name="テキスト ボックス 461">
          <a:extLst>
            <a:ext uri="{FF2B5EF4-FFF2-40B4-BE49-F238E27FC236}">
              <a16:creationId xmlns:a16="http://schemas.microsoft.com/office/drawing/2014/main" id="{50627D2F-0636-410B-8E95-F12165568123}"/>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3" name="直線コネクタ 462">
          <a:extLst>
            <a:ext uri="{FF2B5EF4-FFF2-40B4-BE49-F238E27FC236}">
              <a16:creationId xmlns:a16="http://schemas.microsoft.com/office/drawing/2014/main" id="{4615FF53-B713-427C-BB59-1D00AB282F89}"/>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4" name="テキスト ボックス 463">
          <a:extLst>
            <a:ext uri="{FF2B5EF4-FFF2-40B4-BE49-F238E27FC236}">
              <a16:creationId xmlns:a16="http://schemas.microsoft.com/office/drawing/2014/main" id="{D593F1A4-1F50-49ED-B45E-5B7B129C13C0}"/>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5" name="直線コネクタ 464">
          <a:extLst>
            <a:ext uri="{FF2B5EF4-FFF2-40B4-BE49-F238E27FC236}">
              <a16:creationId xmlns:a16="http://schemas.microsoft.com/office/drawing/2014/main" id="{4DE91FEB-2C84-4A49-A913-13651FEF6E4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6" name="テキスト ボックス 465">
          <a:extLst>
            <a:ext uri="{FF2B5EF4-FFF2-40B4-BE49-F238E27FC236}">
              <a16:creationId xmlns:a16="http://schemas.microsoft.com/office/drawing/2014/main" id="{087F2BE3-94D4-44F2-AD5C-5080D91C9199}"/>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7" name="直線コネクタ 466">
          <a:extLst>
            <a:ext uri="{FF2B5EF4-FFF2-40B4-BE49-F238E27FC236}">
              <a16:creationId xmlns:a16="http://schemas.microsoft.com/office/drawing/2014/main" id="{B4059078-86EE-4A45-B9CA-D34E14B51076}"/>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8" name="テキスト ボックス 467">
          <a:extLst>
            <a:ext uri="{FF2B5EF4-FFF2-40B4-BE49-F238E27FC236}">
              <a16:creationId xmlns:a16="http://schemas.microsoft.com/office/drawing/2014/main" id="{BCC80A59-8E1D-41A6-A8A9-4586727A99E5}"/>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9" name="【認定こども園・幼稚園・保育所】&#10;一人当たり面積グラフ枠">
          <a:extLst>
            <a:ext uri="{FF2B5EF4-FFF2-40B4-BE49-F238E27FC236}">
              <a16:creationId xmlns:a16="http://schemas.microsoft.com/office/drawing/2014/main" id="{EA712E2C-1AEF-4104-B5BC-AB1D423D4E27}"/>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147066</xdr:rowOff>
    </xdr:from>
    <xdr:to>
      <xdr:col>116</xdr:col>
      <xdr:colOff>62864</xdr:colOff>
      <xdr:row>41</xdr:row>
      <xdr:rowOff>115062</xdr:rowOff>
    </xdr:to>
    <xdr:cxnSp macro="">
      <xdr:nvCxnSpPr>
        <xdr:cNvPr id="470" name="直線コネクタ 469">
          <a:extLst>
            <a:ext uri="{FF2B5EF4-FFF2-40B4-BE49-F238E27FC236}">
              <a16:creationId xmlns:a16="http://schemas.microsoft.com/office/drawing/2014/main" id="{F329BF9C-B6F0-45AB-8E62-F1C6470C9F94}"/>
            </a:ext>
          </a:extLst>
        </xdr:cNvPr>
        <xdr:cNvCxnSpPr/>
      </xdr:nvCxnSpPr>
      <xdr:spPr>
        <a:xfrm flipV="1">
          <a:off x="22160864" y="5976366"/>
          <a:ext cx="0" cy="11681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118889</xdr:rowOff>
    </xdr:from>
    <xdr:ext cx="469744" cy="259045"/>
    <xdr:sp macro="" textlink="">
      <xdr:nvSpPr>
        <xdr:cNvPr id="471" name="【認定こども園・幼稚園・保育所】&#10;一人当たり面積最小値テキスト">
          <a:extLst>
            <a:ext uri="{FF2B5EF4-FFF2-40B4-BE49-F238E27FC236}">
              <a16:creationId xmlns:a16="http://schemas.microsoft.com/office/drawing/2014/main" id="{E642ECC3-3C07-4DC9-B292-F48D9ADE80C7}"/>
            </a:ext>
          </a:extLst>
        </xdr:cNvPr>
        <xdr:cNvSpPr txBox="1"/>
      </xdr:nvSpPr>
      <xdr:spPr>
        <a:xfrm>
          <a:off x="22199600" y="7148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115062</xdr:rowOff>
    </xdr:from>
    <xdr:to>
      <xdr:col>116</xdr:col>
      <xdr:colOff>152400</xdr:colOff>
      <xdr:row>41</xdr:row>
      <xdr:rowOff>115062</xdr:rowOff>
    </xdr:to>
    <xdr:cxnSp macro="">
      <xdr:nvCxnSpPr>
        <xdr:cNvPr id="472" name="直線コネクタ 471">
          <a:extLst>
            <a:ext uri="{FF2B5EF4-FFF2-40B4-BE49-F238E27FC236}">
              <a16:creationId xmlns:a16="http://schemas.microsoft.com/office/drawing/2014/main" id="{7398CCF2-7461-460D-B05D-9C082A0DABC2}"/>
            </a:ext>
          </a:extLst>
        </xdr:cNvPr>
        <xdr:cNvCxnSpPr/>
      </xdr:nvCxnSpPr>
      <xdr:spPr>
        <a:xfrm>
          <a:off x="22072600" y="7144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93743</xdr:rowOff>
    </xdr:from>
    <xdr:ext cx="469744" cy="259045"/>
    <xdr:sp macro="" textlink="">
      <xdr:nvSpPr>
        <xdr:cNvPr id="473" name="【認定こども園・幼稚園・保育所】&#10;一人当たり面積最大値テキスト">
          <a:extLst>
            <a:ext uri="{FF2B5EF4-FFF2-40B4-BE49-F238E27FC236}">
              <a16:creationId xmlns:a16="http://schemas.microsoft.com/office/drawing/2014/main" id="{6A1BD822-403C-4390-BC33-EF57E4F87A6D}"/>
            </a:ext>
          </a:extLst>
        </xdr:cNvPr>
        <xdr:cNvSpPr txBox="1"/>
      </xdr:nvSpPr>
      <xdr:spPr>
        <a:xfrm>
          <a:off x="22199600" y="5751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147066</xdr:rowOff>
    </xdr:from>
    <xdr:to>
      <xdr:col>116</xdr:col>
      <xdr:colOff>152400</xdr:colOff>
      <xdr:row>34</xdr:row>
      <xdr:rowOff>147066</xdr:rowOff>
    </xdr:to>
    <xdr:cxnSp macro="">
      <xdr:nvCxnSpPr>
        <xdr:cNvPr id="474" name="直線コネクタ 473">
          <a:extLst>
            <a:ext uri="{FF2B5EF4-FFF2-40B4-BE49-F238E27FC236}">
              <a16:creationId xmlns:a16="http://schemas.microsoft.com/office/drawing/2014/main" id="{BB9579B7-0979-4B20-8E09-67D98BDE97DA}"/>
            </a:ext>
          </a:extLst>
        </xdr:cNvPr>
        <xdr:cNvCxnSpPr/>
      </xdr:nvCxnSpPr>
      <xdr:spPr>
        <a:xfrm>
          <a:off x="22072600" y="5976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136415</xdr:rowOff>
    </xdr:from>
    <xdr:ext cx="469744" cy="259045"/>
    <xdr:sp macro="" textlink="">
      <xdr:nvSpPr>
        <xdr:cNvPr id="475" name="【認定こども園・幼稚園・保育所】&#10;一人当たり面積平均値テキスト">
          <a:extLst>
            <a:ext uri="{FF2B5EF4-FFF2-40B4-BE49-F238E27FC236}">
              <a16:creationId xmlns:a16="http://schemas.microsoft.com/office/drawing/2014/main" id="{B9967D72-4C46-4A5E-B95D-CDAF60A301EE}"/>
            </a:ext>
          </a:extLst>
        </xdr:cNvPr>
        <xdr:cNvSpPr txBox="1"/>
      </xdr:nvSpPr>
      <xdr:spPr>
        <a:xfrm>
          <a:off x="22199600" y="68229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157988</xdr:rowOff>
    </xdr:from>
    <xdr:to>
      <xdr:col>116</xdr:col>
      <xdr:colOff>114300</xdr:colOff>
      <xdr:row>40</xdr:row>
      <xdr:rowOff>88138</xdr:rowOff>
    </xdr:to>
    <xdr:sp macro="" textlink="">
      <xdr:nvSpPr>
        <xdr:cNvPr id="476" name="フローチャート: 判断 475">
          <a:extLst>
            <a:ext uri="{FF2B5EF4-FFF2-40B4-BE49-F238E27FC236}">
              <a16:creationId xmlns:a16="http://schemas.microsoft.com/office/drawing/2014/main" id="{764C2608-0C14-4ECD-A108-E4C5A2616E65}"/>
            </a:ext>
          </a:extLst>
        </xdr:cNvPr>
        <xdr:cNvSpPr/>
      </xdr:nvSpPr>
      <xdr:spPr>
        <a:xfrm>
          <a:off x="22110700" y="6844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151130</xdr:rowOff>
    </xdr:from>
    <xdr:to>
      <xdr:col>112</xdr:col>
      <xdr:colOff>38100</xdr:colOff>
      <xdr:row>40</xdr:row>
      <xdr:rowOff>81280</xdr:rowOff>
    </xdr:to>
    <xdr:sp macro="" textlink="">
      <xdr:nvSpPr>
        <xdr:cNvPr id="477" name="フローチャート: 判断 476">
          <a:extLst>
            <a:ext uri="{FF2B5EF4-FFF2-40B4-BE49-F238E27FC236}">
              <a16:creationId xmlns:a16="http://schemas.microsoft.com/office/drawing/2014/main" id="{12E049B9-DF66-4152-87DF-C2661998654F}"/>
            </a:ext>
          </a:extLst>
        </xdr:cNvPr>
        <xdr:cNvSpPr/>
      </xdr:nvSpPr>
      <xdr:spPr>
        <a:xfrm>
          <a:off x="21272500" y="683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148844</xdr:rowOff>
    </xdr:from>
    <xdr:to>
      <xdr:col>107</xdr:col>
      <xdr:colOff>101600</xdr:colOff>
      <xdr:row>40</xdr:row>
      <xdr:rowOff>78994</xdr:rowOff>
    </xdr:to>
    <xdr:sp macro="" textlink="">
      <xdr:nvSpPr>
        <xdr:cNvPr id="478" name="フローチャート: 判断 477">
          <a:extLst>
            <a:ext uri="{FF2B5EF4-FFF2-40B4-BE49-F238E27FC236}">
              <a16:creationId xmlns:a16="http://schemas.microsoft.com/office/drawing/2014/main" id="{AA3D6810-35AD-4CD0-9000-617617907E08}"/>
            </a:ext>
          </a:extLst>
        </xdr:cNvPr>
        <xdr:cNvSpPr/>
      </xdr:nvSpPr>
      <xdr:spPr>
        <a:xfrm>
          <a:off x="20383500" y="6835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144272</xdr:rowOff>
    </xdr:from>
    <xdr:to>
      <xdr:col>102</xdr:col>
      <xdr:colOff>165100</xdr:colOff>
      <xdr:row>40</xdr:row>
      <xdr:rowOff>74422</xdr:rowOff>
    </xdr:to>
    <xdr:sp macro="" textlink="">
      <xdr:nvSpPr>
        <xdr:cNvPr id="479" name="フローチャート: 判断 478">
          <a:extLst>
            <a:ext uri="{FF2B5EF4-FFF2-40B4-BE49-F238E27FC236}">
              <a16:creationId xmlns:a16="http://schemas.microsoft.com/office/drawing/2014/main" id="{E002777A-E77C-47FE-B3A7-920D3F5F0149}"/>
            </a:ext>
          </a:extLst>
        </xdr:cNvPr>
        <xdr:cNvSpPr/>
      </xdr:nvSpPr>
      <xdr:spPr>
        <a:xfrm>
          <a:off x="19494500" y="6830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137414</xdr:rowOff>
    </xdr:from>
    <xdr:to>
      <xdr:col>98</xdr:col>
      <xdr:colOff>38100</xdr:colOff>
      <xdr:row>40</xdr:row>
      <xdr:rowOff>67564</xdr:rowOff>
    </xdr:to>
    <xdr:sp macro="" textlink="">
      <xdr:nvSpPr>
        <xdr:cNvPr id="480" name="フローチャート: 判断 479">
          <a:extLst>
            <a:ext uri="{FF2B5EF4-FFF2-40B4-BE49-F238E27FC236}">
              <a16:creationId xmlns:a16="http://schemas.microsoft.com/office/drawing/2014/main" id="{668E2960-FECF-4AA1-B046-0A47E25D4689}"/>
            </a:ext>
          </a:extLst>
        </xdr:cNvPr>
        <xdr:cNvSpPr/>
      </xdr:nvSpPr>
      <xdr:spPr>
        <a:xfrm>
          <a:off x="18605500" y="6823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06B02F51-22FA-4D63-89FF-FF99B8C56648}"/>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C9847C55-0B2E-4F32-BDE3-67E3324730A4}"/>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DA0A84C3-C299-456C-B565-AC3FD91FC069}"/>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38E6BF28-6222-4D38-AC4E-4E9D164DD90A}"/>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3A0BC3DC-38B4-4587-B662-70495949165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50546</xdr:rowOff>
    </xdr:from>
    <xdr:to>
      <xdr:col>116</xdr:col>
      <xdr:colOff>114300</xdr:colOff>
      <xdr:row>39</xdr:row>
      <xdr:rowOff>152146</xdr:rowOff>
    </xdr:to>
    <xdr:sp macro="" textlink="">
      <xdr:nvSpPr>
        <xdr:cNvPr id="486" name="楕円 485">
          <a:extLst>
            <a:ext uri="{FF2B5EF4-FFF2-40B4-BE49-F238E27FC236}">
              <a16:creationId xmlns:a16="http://schemas.microsoft.com/office/drawing/2014/main" id="{3C858AAF-B42D-47B6-A59C-A44D85E05FC9}"/>
            </a:ext>
          </a:extLst>
        </xdr:cNvPr>
        <xdr:cNvSpPr/>
      </xdr:nvSpPr>
      <xdr:spPr>
        <a:xfrm>
          <a:off x="22110700" y="6737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73423</xdr:rowOff>
    </xdr:from>
    <xdr:ext cx="469744" cy="259045"/>
    <xdr:sp macro="" textlink="">
      <xdr:nvSpPr>
        <xdr:cNvPr id="487" name="【認定こども園・幼稚園・保育所】&#10;一人当たり面積該当値テキスト">
          <a:extLst>
            <a:ext uri="{FF2B5EF4-FFF2-40B4-BE49-F238E27FC236}">
              <a16:creationId xmlns:a16="http://schemas.microsoft.com/office/drawing/2014/main" id="{5659D78F-B119-411B-8628-8F36BD03A9BC}"/>
            </a:ext>
          </a:extLst>
        </xdr:cNvPr>
        <xdr:cNvSpPr txBox="1"/>
      </xdr:nvSpPr>
      <xdr:spPr>
        <a:xfrm>
          <a:off x="22199600" y="6588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55118</xdr:rowOff>
    </xdr:from>
    <xdr:to>
      <xdr:col>112</xdr:col>
      <xdr:colOff>38100</xdr:colOff>
      <xdr:row>39</xdr:row>
      <xdr:rowOff>156718</xdr:rowOff>
    </xdr:to>
    <xdr:sp macro="" textlink="">
      <xdr:nvSpPr>
        <xdr:cNvPr id="488" name="楕円 487">
          <a:extLst>
            <a:ext uri="{FF2B5EF4-FFF2-40B4-BE49-F238E27FC236}">
              <a16:creationId xmlns:a16="http://schemas.microsoft.com/office/drawing/2014/main" id="{410C0E91-1BFB-40D6-836D-03F232F40CDB}"/>
            </a:ext>
          </a:extLst>
        </xdr:cNvPr>
        <xdr:cNvSpPr/>
      </xdr:nvSpPr>
      <xdr:spPr>
        <a:xfrm>
          <a:off x="21272500" y="6741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101346</xdr:rowOff>
    </xdr:from>
    <xdr:to>
      <xdr:col>116</xdr:col>
      <xdr:colOff>63500</xdr:colOff>
      <xdr:row>39</xdr:row>
      <xdr:rowOff>105918</xdr:rowOff>
    </xdr:to>
    <xdr:cxnSp macro="">
      <xdr:nvCxnSpPr>
        <xdr:cNvPr id="489" name="直線コネクタ 488">
          <a:extLst>
            <a:ext uri="{FF2B5EF4-FFF2-40B4-BE49-F238E27FC236}">
              <a16:creationId xmlns:a16="http://schemas.microsoft.com/office/drawing/2014/main" id="{F4111AA4-13DA-4856-A196-00E3150E664C}"/>
            </a:ext>
          </a:extLst>
        </xdr:cNvPr>
        <xdr:cNvCxnSpPr/>
      </xdr:nvCxnSpPr>
      <xdr:spPr>
        <a:xfrm flipV="1">
          <a:off x="21323300" y="6787896"/>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57404</xdr:rowOff>
    </xdr:from>
    <xdr:to>
      <xdr:col>107</xdr:col>
      <xdr:colOff>101600</xdr:colOff>
      <xdr:row>39</xdr:row>
      <xdr:rowOff>159004</xdr:rowOff>
    </xdr:to>
    <xdr:sp macro="" textlink="">
      <xdr:nvSpPr>
        <xdr:cNvPr id="490" name="楕円 489">
          <a:extLst>
            <a:ext uri="{FF2B5EF4-FFF2-40B4-BE49-F238E27FC236}">
              <a16:creationId xmlns:a16="http://schemas.microsoft.com/office/drawing/2014/main" id="{0D6F4006-1A58-43E9-9A12-00F56543CDD1}"/>
            </a:ext>
          </a:extLst>
        </xdr:cNvPr>
        <xdr:cNvSpPr/>
      </xdr:nvSpPr>
      <xdr:spPr>
        <a:xfrm>
          <a:off x="20383500" y="6743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105918</xdr:rowOff>
    </xdr:from>
    <xdr:to>
      <xdr:col>111</xdr:col>
      <xdr:colOff>177800</xdr:colOff>
      <xdr:row>39</xdr:row>
      <xdr:rowOff>108204</xdr:rowOff>
    </xdr:to>
    <xdr:cxnSp macro="">
      <xdr:nvCxnSpPr>
        <xdr:cNvPr id="491" name="直線コネクタ 490">
          <a:extLst>
            <a:ext uri="{FF2B5EF4-FFF2-40B4-BE49-F238E27FC236}">
              <a16:creationId xmlns:a16="http://schemas.microsoft.com/office/drawing/2014/main" id="{980AAFF4-E918-4B5E-8851-42E4FD5C9BF9}"/>
            </a:ext>
          </a:extLst>
        </xdr:cNvPr>
        <xdr:cNvCxnSpPr/>
      </xdr:nvCxnSpPr>
      <xdr:spPr>
        <a:xfrm flipV="1">
          <a:off x="20434300" y="6792468"/>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59690</xdr:rowOff>
    </xdr:from>
    <xdr:to>
      <xdr:col>102</xdr:col>
      <xdr:colOff>165100</xdr:colOff>
      <xdr:row>39</xdr:row>
      <xdr:rowOff>161290</xdr:rowOff>
    </xdr:to>
    <xdr:sp macro="" textlink="">
      <xdr:nvSpPr>
        <xdr:cNvPr id="492" name="楕円 491">
          <a:extLst>
            <a:ext uri="{FF2B5EF4-FFF2-40B4-BE49-F238E27FC236}">
              <a16:creationId xmlns:a16="http://schemas.microsoft.com/office/drawing/2014/main" id="{21D0790B-A3EC-4B68-A335-08AB44FD67A6}"/>
            </a:ext>
          </a:extLst>
        </xdr:cNvPr>
        <xdr:cNvSpPr/>
      </xdr:nvSpPr>
      <xdr:spPr>
        <a:xfrm>
          <a:off x="19494500" y="674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108204</xdr:rowOff>
    </xdr:from>
    <xdr:to>
      <xdr:col>107</xdr:col>
      <xdr:colOff>50800</xdr:colOff>
      <xdr:row>39</xdr:row>
      <xdr:rowOff>110490</xdr:rowOff>
    </xdr:to>
    <xdr:cxnSp macro="">
      <xdr:nvCxnSpPr>
        <xdr:cNvPr id="493" name="直線コネクタ 492">
          <a:extLst>
            <a:ext uri="{FF2B5EF4-FFF2-40B4-BE49-F238E27FC236}">
              <a16:creationId xmlns:a16="http://schemas.microsoft.com/office/drawing/2014/main" id="{E0407374-CD85-44E4-9C11-D81B022B8FAB}"/>
            </a:ext>
          </a:extLst>
        </xdr:cNvPr>
        <xdr:cNvCxnSpPr/>
      </xdr:nvCxnSpPr>
      <xdr:spPr>
        <a:xfrm flipV="1">
          <a:off x="19545300" y="6794754"/>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64262</xdr:rowOff>
    </xdr:from>
    <xdr:to>
      <xdr:col>98</xdr:col>
      <xdr:colOff>38100</xdr:colOff>
      <xdr:row>39</xdr:row>
      <xdr:rowOff>165862</xdr:rowOff>
    </xdr:to>
    <xdr:sp macro="" textlink="">
      <xdr:nvSpPr>
        <xdr:cNvPr id="494" name="楕円 493">
          <a:extLst>
            <a:ext uri="{FF2B5EF4-FFF2-40B4-BE49-F238E27FC236}">
              <a16:creationId xmlns:a16="http://schemas.microsoft.com/office/drawing/2014/main" id="{1D3A21B0-9B60-4DDF-8C38-98983217C444}"/>
            </a:ext>
          </a:extLst>
        </xdr:cNvPr>
        <xdr:cNvSpPr/>
      </xdr:nvSpPr>
      <xdr:spPr>
        <a:xfrm>
          <a:off x="18605500" y="6750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110490</xdr:rowOff>
    </xdr:from>
    <xdr:to>
      <xdr:col>102</xdr:col>
      <xdr:colOff>114300</xdr:colOff>
      <xdr:row>39</xdr:row>
      <xdr:rowOff>115062</xdr:rowOff>
    </xdr:to>
    <xdr:cxnSp macro="">
      <xdr:nvCxnSpPr>
        <xdr:cNvPr id="495" name="直線コネクタ 494">
          <a:extLst>
            <a:ext uri="{FF2B5EF4-FFF2-40B4-BE49-F238E27FC236}">
              <a16:creationId xmlns:a16="http://schemas.microsoft.com/office/drawing/2014/main" id="{B01C231A-A53E-431C-A92E-64028C7E43EB}"/>
            </a:ext>
          </a:extLst>
        </xdr:cNvPr>
        <xdr:cNvCxnSpPr/>
      </xdr:nvCxnSpPr>
      <xdr:spPr>
        <a:xfrm flipV="1">
          <a:off x="18656300" y="679704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72407</xdr:rowOff>
    </xdr:from>
    <xdr:ext cx="469744" cy="259045"/>
    <xdr:sp macro="" textlink="">
      <xdr:nvSpPr>
        <xdr:cNvPr id="496" name="n_1aveValue【認定こども園・幼稚園・保育所】&#10;一人当たり面積">
          <a:extLst>
            <a:ext uri="{FF2B5EF4-FFF2-40B4-BE49-F238E27FC236}">
              <a16:creationId xmlns:a16="http://schemas.microsoft.com/office/drawing/2014/main" id="{F7F6BCC5-EF30-4381-B51B-7EC875B3EB12}"/>
            </a:ext>
          </a:extLst>
        </xdr:cNvPr>
        <xdr:cNvSpPr txBox="1"/>
      </xdr:nvSpPr>
      <xdr:spPr>
        <a:xfrm>
          <a:off x="21075727" y="693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70121</xdr:rowOff>
    </xdr:from>
    <xdr:ext cx="469744" cy="259045"/>
    <xdr:sp macro="" textlink="">
      <xdr:nvSpPr>
        <xdr:cNvPr id="497" name="n_2aveValue【認定こども園・幼稚園・保育所】&#10;一人当たり面積">
          <a:extLst>
            <a:ext uri="{FF2B5EF4-FFF2-40B4-BE49-F238E27FC236}">
              <a16:creationId xmlns:a16="http://schemas.microsoft.com/office/drawing/2014/main" id="{4D9238A3-0D86-4EB9-AE8F-86FAA7356533}"/>
            </a:ext>
          </a:extLst>
        </xdr:cNvPr>
        <xdr:cNvSpPr txBox="1"/>
      </xdr:nvSpPr>
      <xdr:spPr>
        <a:xfrm>
          <a:off x="20199427" y="6928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65549</xdr:rowOff>
    </xdr:from>
    <xdr:ext cx="469744" cy="259045"/>
    <xdr:sp macro="" textlink="">
      <xdr:nvSpPr>
        <xdr:cNvPr id="498" name="n_3aveValue【認定こども園・幼稚園・保育所】&#10;一人当たり面積">
          <a:extLst>
            <a:ext uri="{FF2B5EF4-FFF2-40B4-BE49-F238E27FC236}">
              <a16:creationId xmlns:a16="http://schemas.microsoft.com/office/drawing/2014/main" id="{B42EF20D-87D4-4B3B-A5F6-06E4FF913040}"/>
            </a:ext>
          </a:extLst>
        </xdr:cNvPr>
        <xdr:cNvSpPr txBox="1"/>
      </xdr:nvSpPr>
      <xdr:spPr>
        <a:xfrm>
          <a:off x="19310427" y="69235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58691</xdr:rowOff>
    </xdr:from>
    <xdr:ext cx="469744" cy="259045"/>
    <xdr:sp macro="" textlink="">
      <xdr:nvSpPr>
        <xdr:cNvPr id="499" name="n_4aveValue【認定こども園・幼稚園・保育所】&#10;一人当たり面積">
          <a:extLst>
            <a:ext uri="{FF2B5EF4-FFF2-40B4-BE49-F238E27FC236}">
              <a16:creationId xmlns:a16="http://schemas.microsoft.com/office/drawing/2014/main" id="{4A284C2D-F188-459B-8F50-742D17139E8E}"/>
            </a:ext>
          </a:extLst>
        </xdr:cNvPr>
        <xdr:cNvSpPr txBox="1"/>
      </xdr:nvSpPr>
      <xdr:spPr>
        <a:xfrm>
          <a:off x="18421427" y="6916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38</xdr:row>
      <xdr:rowOff>1795</xdr:rowOff>
    </xdr:from>
    <xdr:ext cx="469744" cy="259045"/>
    <xdr:sp macro="" textlink="">
      <xdr:nvSpPr>
        <xdr:cNvPr id="500" name="n_1mainValue【認定こども園・幼稚園・保育所】&#10;一人当たり面積">
          <a:extLst>
            <a:ext uri="{FF2B5EF4-FFF2-40B4-BE49-F238E27FC236}">
              <a16:creationId xmlns:a16="http://schemas.microsoft.com/office/drawing/2014/main" id="{EA1F52CE-C6B7-418B-894B-BC5A4C7B1271}"/>
            </a:ext>
          </a:extLst>
        </xdr:cNvPr>
        <xdr:cNvSpPr txBox="1"/>
      </xdr:nvSpPr>
      <xdr:spPr>
        <a:xfrm>
          <a:off x="21075727" y="6516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4081</xdr:rowOff>
    </xdr:from>
    <xdr:ext cx="469744" cy="259045"/>
    <xdr:sp macro="" textlink="">
      <xdr:nvSpPr>
        <xdr:cNvPr id="501" name="n_2mainValue【認定こども園・幼稚園・保育所】&#10;一人当たり面積">
          <a:extLst>
            <a:ext uri="{FF2B5EF4-FFF2-40B4-BE49-F238E27FC236}">
              <a16:creationId xmlns:a16="http://schemas.microsoft.com/office/drawing/2014/main" id="{2979325E-E0EA-44D0-870B-793BFE8F7D27}"/>
            </a:ext>
          </a:extLst>
        </xdr:cNvPr>
        <xdr:cNvSpPr txBox="1"/>
      </xdr:nvSpPr>
      <xdr:spPr>
        <a:xfrm>
          <a:off x="20199427" y="65191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6367</xdr:rowOff>
    </xdr:from>
    <xdr:ext cx="469744" cy="259045"/>
    <xdr:sp macro="" textlink="">
      <xdr:nvSpPr>
        <xdr:cNvPr id="502" name="n_3mainValue【認定こども園・幼稚園・保育所】&#10;一人当たり面積">
          <a:extLst>
            <a:ext uri="{FF2B5EF4-FFF2-40B4-BE49-F238E27FC236}">
              <a16:creationId xmlns:a16="http://schemas.microsoft.com/office/drawing/2014/main" id="{A585B7B0-982A-42AD-B989-59BE350A2552}"/>
            </a:ext>
          </a:extLst>
        </xdr:cNvPr>
        <xdr:cNvSpPr txBox="1"/>
      </xdr:nvSpPr>
      <xdr:spPr>
        <a:xfrm>
          <a:off x="19310427" y="6521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10939</xdr:rowOff>
    </xdr:from>
    <xdr:ext cx="469744" cy="259045"/>
    <xdr:sp macro="" textlink="">
      <xdr:nvSpPr>
        <xdr:cNvPr id="503" name="n_4mainValue【認定こども園・幼稚園・保育所】&#10;一人当たり面積">
          <a:extLst>
            <a:ext uri="{FF2B5EF4-FFF2-40B4-BE49-F238E27FC236}">
              <a16:creationId xmlns:a16="http://schemas.microsoft.com/office/drawing/2014/main" id="{AFA19DED-1403-4EF8-B66A-4F0826731891}"/>
            </a:ext>
          </a:extLst>
        </xdr:cNvPr>
        <xdr:cNvSpPr txBox="1"/>
      </xdr:nvSpPr>
      <xdr:spPr>
        <a:xfrm>
          <a:off x="18421427" y="6526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4" name="正方形/長方形 503">
          <a:extLst>
            <a:ext uri="{FF2B5EF4-FFF2-40B4-BE49-F238E27FC236}">
              <a16:creationId xmlns:a16="http://schemas.microsoft.com/office/drawing/2014/main" id="{FD9F767B-6C1B-4F97-A0EB-59A44BC97962}"/>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5" name="正方形/長方形 504">
          <a:extLst>
            <a:ext uri="{FF2B5EF4-FFF2-40B4-BE49-F238E27FC236}">
              <a16:creationId xmlns:a16="http://schemas.microsoft.com/office/drawing/2014/main" id="{4E21391A-F428-4263-86C2-80E76994E823}"/>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6" name="正方形/長方形 505">
          <a:extLst>
            <a:ext uri="{FF2B5EF4-FFF2-40B4-BE49-F238E27FC236}">
              <a16:creationId xmlns:a16="http://schemas.microsoft.com/office/drawing/2014/main" id="{8E88998B-52D0-4563-9022-F7484676F061}"/>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7" name="正方形/長方形 506">
          <a:extLst>
            <a:ext uri="{FF2B5EF4-FFF2-40B4-BE49-F238E27FC236}">
              <a16:creationId xmlns:a16="http://schemas.microsoft.com/office/drawing/2014/main" id="{6804AFA4-D13C-4AFA-A47E-4CCC7F865CE2}"/>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8" name="正方形/長方形 507">
          <a:extLst>
            <a:ext uri="{FF2B5EF4-FFF2-40B4-BE49-F238E27FC236}">
              <a16:creationId xmlns:a16="http://schemas.microsoft.com/office/drawing/2014/main" id="{04768016-C9BE-479D-BDA4-35AA2B8D9E32}"/>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9" name="正方形/長方形 508">
          <a:extLst>
            <a:ext uri="{FF2B5EF4-FFF2-40B4-BE49-F238E27FC236}">
              <a16:creationId xmlns:a16="http://schemas.microsoft.com/office/drawing/2014/main" id="{B2EB0FA3-F054-4D59-B50B-47F13AF36319}"/>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0" name="正方形/長方形 509">
          <a:extLst>
            <a:ext uri="{FF2B5EF4-FFF2-40B4-BE49-F238E27FC236}">
              <a16:creationId xmlns:a16="http://schemas.microsoft.com/office/drawing/2014/main" id="{ADA9033E-233A-4348-8362-08DF487B5C49}"/>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1" name="正方形/長方形 510">
          <a:extLst>
            <a:ext uri="{FF2B5EF4-FFF2-40B4-BE49-F238E27FC236}">
              <a16:creationId xmlns:a16="http://schemas.microsoft.com/office/drawing/2014/main" id="{DEC25A65-0F8E-4815-8098-F32EE716C632}"/>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2" name="テキスト ボックス 511">
          <a:extLst>
            <a:ext uri="{FF2B5EF4-FFF2-40B4-BE49-F238E27FC236}">
              <a16:creationId xmlns:a16="http://schemas.microsoft.com/office/drawing/2014/main" id="{A3C1ED52-9B59-4239-9107-5EA93AD096EB}"/>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3" name="直線コネクタ 512">
          <a:extLst>
            <a:ext uri="{FF2B5EF4-FFF2-40B4-BE49-F238E27FC236}">
              <a16:creationId xmlns:a16="http://schemas.microsoft.com/office/drawing/2014/main" id="{E5B26C86-9FAE-48EC-8B58-5C1472512542}"/>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4" name="テキスト ボックス 513">
          <a:extLst>
            <a:ext uri="{FF2B5EF4-FFF2-40B4-BE49-F238E27FC236}">
              <a16:creationId xmlns:a16="http://schemas.microsoft.com/office/drawing/2014/main" id="{50056C3D-3E62-4BD0-9992-E60454BE58BD}"/>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515" name="直線コネクタ 514">
          <a:extLst>
            <a:ext uri="{FF2B5EF4-FFF2-40B4-BE49-F238E27FC236}">
              <a16:creationId xmlns:a16="http://schemas.microsoft.com/office/drawing/2014/main" id="{E9D780DC-4E8B-42C0-A6B8-DE309E63EC42}"/>
            </a:ext>
          </a:extLst>
        </xdr:cNvPr>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516" name="テキスト ボックス 515">
          <a:extLst>
            <a:ext uri="{FF2B5EF4-FFF2-40B4-BE49-F238E27FC236}">
              <a16:creationId xmlns:a16="http://schemas.microsoft.com/office/drawing/2014/main" id="{93F86D54-A392-451C-9BE1-8DBC40C5890A}"/>
            </a:ext>
          </a:extLst>
        </xdr:cNvPr>
        <xdr:cNvSpPr txBox="1"/>
      </xdr:nvSpPr>
      <xdr:spPr>
        <a:xfrm>
          <a:off x="11978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517" name="直線コネクタ 516">
          <a:extLst>
            <a:ext uri="{FF2B5EF4-FFF2-40B4-BE49-F238E27FC236}">
              <a16:creationId xmlns:a16="http://schemas.microsoft.com/office/drawing/2014/main" id="{A7974FD8-1B68-4488-9B7D-2138331A93D4}"/>
            </a:ext>
          </a:extLst>
        </xdr:cNvPr>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518" name="テキスト ボックス 517">
          <a:extLst>
            <a:ext uri="{FF2B5EF4-FFF2-40B4-BE49-F238E27FC236}">
              <a16:creationId xmlns:a16="http://schemas.microsoft.com/office/drawing/2014/main" id="{420F83E2-72A0-4DB7-B3A5-DE0FAF2629EC}"/>
            </a:ext>
          </a:extLst>
        </xdr:cNvPr>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519" name="直線コネクタ 518">
          <a:extLst>
            <a:ext uri="{FF2B5EF4-FFF2-40B4-BE49-F238E27FC236}">
              <a16:creationId xmlns:a16="http://schemas.microsoft.com/office/drawing/2014/main" id="{CB714F24-7ED7-482E-9A25-A55C52B5075C}"/>
            </a:ext>
          </a:extLst>
        </xdr:cNvPr>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520" name="テキスト ボックス 519">
          <a:extLst>
            <a:ext uri="{FF2B5EF4-FFF2-40B4-BE49-F238E27FC236}">
              <a16:creationId xmlns:a16="http://schemas.microsoft.com/office/drawing/2014/main" id="{35844179-9719-4CB0-9215-01C5A9753127}"/>
            </a:ext>
          </a:extLst>
        </xdr:cNvPr>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521" name="直線コネクタ 520">
          <a:extLst>
            <a:ext uri="{FF2B5EF4-FFF2-40B4-BE49-F238E27FC236}">
              <a16:creationId xmlns:a16="http://schemas.microsoft.com/office/drawing/2014/main" id="{DD122E34-0349-4EE7-8D05-B711E4781292}"/>
            </a:ext>
          </a:extLst>
        </xdr:cNvPr>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522" name="テキスト ボックス 521">
          <a:extLst>
            <a:ext uri="{FF2B5EF4-FFF2-40B4-BE49-F238E27FC236}">
              <a16:creationId xmlns:a16="http://schemas.microsoft.com/office/drawing/2014/main" id="{67E8BC7B-F0DC-494F-802D-9BCC4CE164B1}"/>
            </a:ext>
          </a:extLst>
        </xdr:cNvPr>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3" name="直線コネクタ 522">
          <a:extLst>
            <a:ext uri="{FF2B5EF4-FFF2-40B4-BE49-F238E27FC236}">
              <a16:creationId xmlns:a16="http://schemas.microsoft.com/office/drawing/2014/main" id="{6D7164FD-F52A-44DF-9781-BC13A5711BA7}"/>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4" name="テキスト ボックス 523">
          <a:extLst>
            <a:ext uri="{FF2B5EF4-FFF2-40B4-BE49-F238E27FC236}">
              <a16:creationId xmlns:a16="http://schemas.microsoft.com/office/drawing/2014/main" id="{1942B407-4980-437E-BB87-9E20BDC1C4E9}"/>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5" name="【学校施設】&#10;有形固定資産減価償却率グラフ枠">
          <a:extLst>
            <a:ext uri="{FF2B5EF4-FFF2-40B4-BE49-F238E27FC236}">
              <a16:creationId xmlns:a16="http://schemas.microsoft.com/office/drawing/2014/main" id="{AB1215EC-E0D0-4DE9-8A5E-292C891E97C6}"/>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157734</xdr:rowOff>
    </xdr:from>
    <xdr:to>
      <xdr:col>85</xdr:col>
      <xdr:colOff>126364</xdr:colOff>
      <xdr:row>62</xdr:row>
      <xdr:rowOff>162306</xdr:rowOff>
    </xdr:to>
    <xdr:cxnSp macro="">
      <xdr:nvCxnSpPr>
        <xdr:cNvPr id="526" name="直線コネクタ 525">
          <a:extLst>
            <a:ext uri="{FF2B5EF4-FFF2-40B4-BE49-F238E27FC236}">
              <a16:creationId xmlns:a16="http://schemas.microsoft.com/office/drawing/2014/main" id="{AB0C8B20-8E27-4EC5-832C-4E301FED5A31}"/>
            </a:ext>
          </a:extLst>
        </xdr:cNvPr>
        <xdr:cNvCxnSpPr/>
      </xdr:nvCxnSpPr>
      <xdr:spPr>
        <a:xfrm flipV="1">
          <a:off x="16318864" y="9587484"/>
          <a:ext cx="0" cy="12047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166133</xdr:rowOff>
    </xdr:from>
    <xdr:ext cx="405111" cy="259045"/>
    <xdr:sp macro="" textlink="">
      <xdr:nvSpPr>
        <xdr:cNvPr id="527" name="【学校施設】&#10;有形固定資産減価償却率最小値テキスト">
          <a:extLst>
            <a:ext uri="{FF2B5EF4-FFF2-40B4-BE49-F238E27FC236}">
              <a16:creationId xmlns:a16="http://schemas.microsoft.com/office/drawing/2014/main" id="{42333CF2-2430-4558-AD19-B32D52E7D6AE}"/>
            </a:ext>
          </a:extLst>
        </xdr:cNvPr>
        <xdr:cNvSpPr txBox="1"/>
      </xdr:nvSpPr>
      <xdr:spPr>
        <a:xfrm>
          <a:off x="16357600" y="10796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62</xdr:row>
      <xdr:rowOff>162306</xdr:rowOff>
    </xdr:from>
    <xdr:to>
      <xdr:col>86</xdr:col>
      <xdr:colOff>25400</xdr:colOff>
      <xdr:row>62</xdr:row>
      <xdr:rowOff>162306</xdr:rowOff>
    </xdr:to>
    <xdr:cxnSp macro="">
      <xdr:nvCxnSpPr>
        <xdr:cNvPr id="528" name="直線コネクタ 527">
          <a:extLst>
            <a:ext uri="{FF2B5EF4-FFF2-40B4-BE49-F238E27FC236}">
              <a16:creationId xmlns:a16="http://schemas.microsoft.com/office/drawing/2014/main" id="{89A65AC0-897C-43E4-9048-844FC1BBE766}"/>
            </a:ext>
          </a:extLst>
        </xdr:cNvPr>
        <xdr:cNvCxnSpPr/>
      </xdr:nvCxnSpPr>
      <xdr:spPr>
        <a:xfrm>
          <a:off x="16230600" y="10792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104411</xdr:rowOff>
    </xdr:from>
    <xdr:ext cx="405111" cy="259045"/>
    <xdr:sp macro="" textlink="">
      <xdr:nvSpPr>
        <xdr:cNvPr id="529" name="【学校施設】&#10;有形固定資産減価償却率最大値テキスト">
          <a:extLst>
            <a:ext uri="{FF2B5EF4-FFF2-40B4-BE49-F238E27FC236}">
              <a16:creationId xmlns:a16="http://schemas.microsoft.com/office/drawing/2014/main" id="{9384A9EE-F485-4690-9221-92A965B66A2A}"/>
            </a:ext>
          </a:extLst>
        </xdr:cNvPr>
        <xdr:cNvSpPr txBox="1"/>
      </xdr:nvSpPr>
      <xdr:spPr>
        <a:xfrm>
          <a:off x="16357600" y="9362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157734</xdr:rowOff>
    </xdr:from>
    <xdr:to>
      <xdr:col>86</xdr:col>
      <xdr:colOff>25400</xdr:colOff>
      <xdr:row>55</xdr:row>
      <xdr:rowOff>157734</xdr:rowOff>
    </xdr:to>
    <xdr:cxnSp macro="">
      <xdr:nvCxnSpPr>
        <xdr:cNvPr id="530" name="直線コネクタ 529">
          <a:extLst>
            <a:ext uri="{FF2B5EF4-FFF2-40B4-BE49-F238E27FC236}">
              <a16:creationId xmlns:a16="http://schemas.microsoft.com/office/drawing/2014/main" id="{5720B6A6-017B-4C51-A10E-7395A5380993}"/>
            </a:ext>
          </a:extLst>
        </xdr:cNvPr>
        <xdr:cNvCxnSpPr/>
      </xdr:nvCxnSpPr>
      <xdr:spPr>
        <a:xfrm>
          <a:off x="16230600" y="9587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81805</xdr:rowOff>
    </xdr:from>
    <xdr:ext cx="405111" cy="259045"/>
    <xdr:sp macro="" textlink="">
      <xdr:nvSpPr>
        <xdr:cNvPr id="531" name="【学校施設】&#10;有形固定資産減価償却率平均値テキスト">
          <a:extLst>
            <a:ext uri="{FF2B5EF4-FFF2-40B4-BE49-F238E27FC236}">
              <a16:creationId xmlns:a16="http://schemas.microsoft.com/office/drawing/2014/main" id="{542E6398-714C-486D-87F4-3F6EA7486597}"/>
            </a:ext>
          </a:extLst>
        </xdr:cNvPr>
        <xdr:cNvSpPr txBox="1"/>
      </xdr:nvSpPr>
      <xdr:spPr>
        <a:xfrm>
          <a:off x="16357600" y="1002590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58928</xdr:rowOff>
    </xdr:from>
    <xdr:to>
      <xdr:col>85</xdr:col>
      <xdr:colOff>177800</xdr:colOff>
      <xdr:row>59</xdr:row>
      <xdr:rowOff>160528</xdr:rowOff>
    </xdr:to>
    <xdr:sp macro="" textlink="">
      <xdr:nvSpPr>
        <xdr:cNvPr id="532" name="フローチャート: 判断 531">
          <a:extLst>
            <a:ext uri="{FF2B5EF4-FFF2-40B4-BE49-F238E27FC236}">
              <a16:creationId xmlns:a16="http://schemas.microsoft.com/office/drawing/2014/main" id="{D8076B58-3B3E-4F90-B5D7-A6EF35F99A8D}"/>
            </a:ext>
          </a:extLst>
        </xdr:cNvPr>
        <xdr:cNvSpPr/>
      </xdr:nvSpPr>
      <xdr:spPr>
        <a:xfrm>
          <a:off x="16268700" y="10174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24638</xdr:rowOff>
    </xdr:from>
    <xdr:to>
      <xdr:col>81</xdr:col>
      <xdr:colOff>101600</xdr:colOff>
      <xdr:row>59</xdr:row>
      <xdr:rowOff>126238</xdr:rowOff>
    </xdr:to>
    <xdr:sp macro="" textlink="">
      <xdr:nvSpPr>
        <xdr:cNvPr id="533" name="フローチャート: 判断 532">
          <a:extLst>
            <a:ext uri="{FF2B5EF4-FFF2-40B4-BE49-F238E27FC236}">
              <a16:creationId xmlns:a16="http://schemas.microsoft.com/office/drawing/2014/main" id="{CBEB06C6-3609-4E7F-A2EA-35EB5A050315}"/>
            </a:ext>
          </a:extLst>
        </xdr:cNvPr>
        <xdr:cNvSpPr/>
      </xdr:nvSpPr>
      <xdr:spPr>
        <a:xfrm>
          <a:off x="15430500" y="10140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22352</xdr:rowOff>
    </xdr:from>
    <xdr:to>
      <xdr:col>76</xdr:col>
      <xdr:colOff>165100</xdr:colOff>
      <xdr:row>59</xdr:row>
      <xdr:rowOff>123952</xdr:rowOff>
    </xdr:to>
    <xdr:sp macro="" textlink="">
      <xdr:nvSpPr>
        <xdr:cNvPr id="534" name="フローチャート: 判断 533">
          <a:extLst>
            <a:ext uri="{FF2B5EF4-FFF2-40B4-BE49-F238E27FC236}">
              <a16:creationId xmlns:a16="http://schemas.microsoft.com/office/drawing/2014/main" id="{1AEC795F-20F8-497A-A1EE-D001D211E068}"/>
            </a:ext>
          </a:extLst>
        </xdr:cNvPr>
        <xdr:cNvSpPr/>
      </xdr:nvSpPr>
      <xdr:spPr>
        <a:xfrm>
          <a:off x="14541500" y="1013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159512</xdr:rowOff>
    </xdr:from>
    <xdr:to>
      <xdr:col>72</xdr:col>
      <xdr:colOff>38100</xdr:colOff>
      <xdr:row>59</xdr:row>
      <xdr:rowOff>89662</xdr:rowOff>
    </xdr:to>
    <xdr:sp macro="" textlink="">
      <xdr:nvSpPr>
        <xdr:cNvPr id="535" name="フローチャート: 判断 534">
          <a:extLst>
            <a:ext uri="{FF2B5EF4-FFF2-40B4-BE49-F238E27FC236}">
              <a16:creationId xmlns:a16="http://schemas.microsoft.com/office/drawing/2014/main" id="{81455291-EDB7-4C62-9760-7683D0D8D6B1}"/>
            </a:ext>
          </a:extLst>
        </xdr:cNvPr>
        <xdr:cNvSpPr/>
      </xdr:nvSpPr>
      <xdr:spPr>
        <a:xfrm>
          <a:off x="13652500" y="10103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141224</xdr:rowOff>
    </xdr:from>
    <xdr:to>
      <xdr:col>67</xdr:col>
      <xdr:colOff>101600</xdr:colOff>
      <xdr:row>59</xdr:row>
      <xdr:rowOff>71374</xdr:rowOff>
    </xdr:to>
    <xdr:sp macro="" textlink="">
      <xdr:nvSpPr>
        <xdr:cNvPr id="536" name="フローチャート: 判断 535">
          <a:extLst>
            <a:ext uri="{FF2B5EF4-FFF2-40B4-BE49-F238E27FC236}">
              <a16:creationId xmlns:a16="http://schemas.microsoft.com/office/drawing/2014/main" id="{01CD2C5F-FF4F-4E2F-9547-E10A21BB65B6}"/>
            </a:ext>
          </a:extLst>
        </xdr:cNvPr>
        <xdr:cNvSpPr/>
      </xdr:nvSpPr>
      <xdr:spPr>
        <a:xfrm>
          <a:off x="12763500" y="10085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7" name="テキスト ボックス 536">
          <a:extLst>
            <a:ext uri="{FF2B5EF4-FFF2-40B4-BE49-F238E27FC236}">
              <a16:creationId xmlns:a16="http://schemas.microsoft.com/office/drawing/2014/main" id="{D6BB2F3E-356C-492A-B6F3-448EDF071D6D}"/>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8" name="テキスト ボックス 537">
          <a:extLst>
            <a:ext uri="{FF2B5EF4-FFF2-40B4-BE49-F238E27FC236}">
              <a16:creationId xmlns:a16="http://schemas.microsoft.com/office/drawing/2014/main" id="{55B6866A-E275-4127-A541-6057F8131974}"/>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39" name="テキスト ボックス 538">
          <a:extLst>
            <a:ext uri="{FF2B5EF4-FFF2-40B4-BE49-F238E27FC236}">
              <a16:creationId xmlns:a16="http://schemas.microsoft.com/office/drawing/2014/main" id="{6062D02E-F6B3-4ED0-81C3-58D628D70893}"/>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7C89215B-A30D-41C9-9DAC-4009EAAF87C7}"/>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D6D9F441-1590-490B-A24F-7867D796E50B}"/>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134366</xdr:rowOff>
    </xdr:from>
    <xdr:to>
      <xdr:col>85</xdr:col>
      <xdr:colOff>177800</xdr:colOff>
      <xdr:row>60</xdr:row>
      <xdr:rowOff>64516</xdr:rowOff>
    </xdr:to>
    <xdr:sp macro="" textlink="">
      <xdr:nvSpPr>
        <xdr:cNvPr id="542" name="楕円 541">
          <a:extLst>
            <a:ext uri="{FF2B5EF4-FFF2-40B4-BE49-F238E27FC236}">
              <a16:creationId xmlns:a16="http://schemas.microsoft.com/office/drawing/2014/main" id="{A9481619-57D5-4D3F-BA44-802435E4F153}"/>
            </a:ext>
          </a:extLst>
        </xdr:cNvPr>
        <xdr:cNvSpPr/>
      </xdr:nvSpPr>
      <xdr:spPr>
        <a:xfrm>
          <a:off x="16268700" y="10249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112793</xdr:rowOff>
    </xdr:from>
    <xdr:ext cx="405111" cy="259045"/>
    <xdr:sp macro="" textlink="">
      <xdr:nvSpPr>
        <xdr:cNvPr id="543" name="【学校施設】&#10;有形固定資産減価償却率該当値テキスト">
          <a:extLst>
            <a:ext uri="{FF2B5EF4-FFF2-40B4-BE49-F238E27FC236}">
              <a16:creationId xmlns:a16="http://schemas.microsoft.com/office/drawing/2014/main" id="{7672AA39-C7FC-4656-923A-4B10C5F5593D}"/>
            </a:ext>
          </a:extLst>
        </xdr:cNvPr>
        <xdr:cNvSpPr txBox="1"/>
      </xdr:nvSpPr>
      <xdr:spPr>
        <a:xfrm>
          <a:off x="16357600" y="102283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6350</xdr:rowOff>
    </xdr:from>
    <xdr:to>
      <xdr:col>81</xdr:col>
      <xdr:colOff>101600</xdr:colOff>
      <xdr:row>59</xdr:row>
      <xdr:rowOff>107950</xdr:rowOff>
    </xdr:to>
    <xdr:sp macro="" textlink="">
      <xdr:nvSpPr>
        <xdr:cNvPr id="544" name="楕円 543">
          <a:extLst>
            <a:ext uri="{FF2B5EF4-FFF2-40B4-BE49-F238E27FC236}">
              <a16:creationId xmlns:a16="http://schemas.microsoft.com/office/drawing/2014/main" id="{17406237-0CC9-4A43-B9EE-57314DB219E3}"/>
            </a:ext>
          </a:extLst>
        </xdr:cNvPr>
        <xdr:cNvSpPr/>
      </xdr:nvSpPr>
      <xdr:spPr>
        <a:xfrm>
          <a:off x="15430500" y="1012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57150</xdr:rowOff>
    </xdr:from>
    <xdr:to>
      <xdr:col>85</xdr:col>
      <xdr:colOff>127000</xdr:colOff>
      <xdr:row>60</xdr:row>
      <xdr:rowOff>13716</xdr:rowOff>
    </xdr:to>
    <xdr:cxnSp macro="">
      <xdr:nvCxnSpPr>
        <xdr:cNvPr id="545" name="直線コネクタ 544">
          <a:extLst>
            <a:ext uri="{FF2B5EF4-FFF2-40B4-BE49-F238E27FC236}">
              <a16:creationId xmlns:a16="http://schemas.microsoft.com/office/drawing/2014/main" id="{EF3B8F1A-ACD6-4075-826F-2E5B74D20562}"/>
            </a:ext>
          </a:extLst>
        </xdr:cNvPr>
        <xdr:cNvCxnSpPr/>
      </xdr:nvCxnSpPr>
      <xdr:spPr>
        <a:xfrm>
          <a:off x="15481300" y="10172700"/>
          <a:ext cx="8382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120650</xdr:rowOff>
    </xdr:from>
    <xdr:to>
      <xdr:col>76</xdr:col>
      <xdr:colOff>165100</xdr:colOff>
      <xdr:row>59</xdr:row>
      <xdr:rowOff>50800</xdr:rowOff>
    </xdr:to>
    <xdr:sp macro="" textlink="">
      <xdr:nvSpPr>
        <xdr:cNvPr id="546" name="楕円 545">
          <a:extLst>
            <a:ext uri="{FF2B5EF4-FFF2-40B4-BE49-F238E27FC236}">
              <a16:creationId xmlns:a16="http://schemas.microsoft.com/office/drawing/2014/main" id="{23124A5B-C226-4DBD-9155-5C56869DEF21}"/>
            </a:ext>
          </a:extLst>
        </xdr:cNvPr>
        <xdr:cNvSpPr/>
      </xdr:nvSpPr>
      <xdr:spPr>
        <a:xfrm>
          <a:off x="14541500" y="10064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0</xdr:rowOff>
    </xdr:from>
    <xdr:to>
      <xdr:col>81</xdr:col>
      <xdr:colOff>50800</xdr:colOff>
      <xdr:row>59</xdr:row>
      <xdr:rowOff>57150</xdr:rowOff>
    </xdr:to>
    <xdr:cxnSp macro="">
      <xdr:nvCxnSpPr>
        <xdr:cNvPr id="547" name="直線コネクタ 546">
          <a:extLst>
            <a:ext uri="{FF2B5EF4-FFF2-40B4-BE49-F238E27FC236}">
              <a16:creationId xmlns:a16="http://schemas.microsoft.com/office/drawing/2014/main" id="{F58F723B-A69F-4DEB-B126-687A4DDC0D24}"/>
            </a:ext>
          </a:extLst>
        </xdr:cNvPr>
        <xdr:cNvCxnSpPr/>
      </xdr:nvCxnSpPr>
      <xdr:spPr>
        <a:xfrm>
          <a:off x="14592300" y="1011555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61214</xdr:rowOff>
    </xdr:from>
    <xdr:to>
      <xdr:col>72</xdr:col>
      <xdr:colOff>38100</xdr:colOff>
      <xdr:row>58</xdr:row>
      <xdr:rowOff>162814</xdr:rowOff>
    </xdr:to>
    <xdr:sp macro="" textlink="">
      <xdr:nvSpPr>
        <xdr:cNvPr id="548" name="楕円 547">
          <a:extLst>
            <a:ext uri="{FF2B5EF4-FFF2-40B4-BE49-F238E27FC236}">
              <a16:creationId xmlns:a16="http://schemas.microsoft.com/office/drawing/2014/main" id="{A354988D-5BAF-4F7D-ABEF-B403421CB7AD}"/>
            </a:ext>
          </a:extLst>
        </xdr:cNvPr>
        <xdr:cNvSpPr/>
      </xdr:nvSpPr>
      <xdr:spPr>
        <a:xfrm>
          <a:off x="13652500" y="10005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112014</xdr:rowOff>
    </xdr:from>
    <xdr:to>
      <xdr:col>76</xdr:col>
      <xdr:colOff>114300</xdr:colOff>
      <xdr:row>59</xdr:row>
      <xdr:rowOff>0</xdr:rowOff>
    </xdr:to>
    <xdr:cxnSp macro="">
      <xdr:nvCxnSpPr>
        <xdr:cNvPr id="549" name="直線コネクタ 548">
          <a:extLst>
            <a:ext uri="{FF2B5EF4-FFF2-40B4-BE49-F238E27FC236}">
              <a16:creationId xmlns:a16="http://schemas.microsoft.com/office/drawing/2014/main" id="{80DCC5C1-BA22-4797-AB52-FC6C9CF595D1}"/>
            </a:ext>
          </a:extLst>
        </xdr:cNvPr>
        <xdr:cNvCxnSpPr/>
      </xdr:nvCxnSpPr>
      <xdr:spPr>
        <a:xfrm>
          <a:off x="13703300" y="10056114"/>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17780</xdr:rowOff>
    </xdr:from>
    <xdr:to>
      <xdr:col>67</xdr:col>
      <xdr:colOff>101600</xdr:colOff>
      <xdr:row>58</xdr:row>
      <xdr:rowOff>119380</xdr:rowOff>
    </xdr:to>
    <xdr:sp macro="" textlink="">
      <xdr:nvSpPr>
        <xdr:cNvPr id="550" name="楕円 549">
          <a:extLst>
            <a:ext uri="{FF2B5EF4-FFF2-40B4-BE49-F238E27FC236}">
              <a16:creationId xmlns:a16="http://schemas.microsoft.com/office/drawing/2014/main" id="{AC9AD803-04F8-4560-88C8-239625F3E142}"/>
            </a:ext>
          </a:extLst>
        </xdr:cNvPr>
        <xdr:cNvSpPr/>
      </xdr:nvSpPr>
      <xdr:spPr>
        <a:xfrm>
          <a:off x="12763500" y="996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68580</xdr:rowOff>
    </xdr:from>
    <xdr:to>
      <xdr:col>71</xdr:col>
      <xdr:colOff>177800</xdr:colOff>
      <xdr:row>58</xdr:row>
      <xdr:rowOff>112014</xdr:rowOff>
    </xdr:to>
    <xdr:cxnSp macro="">
      <xdr:nvCxnSpPr>
        <xdr:cNvPr id="551" name="直線コネクタ 550">
          <a:extLst>
            <a:ext uri="{FF2B5EF4-FFF2-40B4-BE49-F238E27FC236}">
              <a16:creationId xmlns:a16="http://schemas.microsoft.com/office/drawing/2014/main" id="{6F4ED51C-A17C-4D2C-A48D-1F531447B37C}"/>
            </a:ext>
          </a:extLst>
        </xdr:cNvPr>
        <xdr:cNvCxnSpPr/>
      </xdr:nvCxnSpPr>
      <xdr:spPr>
        <a:xfrm>
          <a:off x="12814300" y="10012680"/>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117365</xdr:rowOff>
    </xdr:from>
    <xdr:ext cx="405111" cy="259045"/>
    <xdr:sp macro="" textlink="">
      <xdr:nvSpPr>
        <xdr:cNvPr id="552" name="n_1aveValue【学校施設】&#10;有形固定資産減価償却率">
          <a:extLst>
            <a:ext uri="{FF2B5EF4-FFF2-40B4-BE49-F238E27FC236}">
              <a16:creationId xmlns:a16="http://schemas.microsoft.com/office/drawing/2014/main" id="{B69B84D1-D8B2-4F67-9742-FB76215D5425}"/>
            </a:ext>
          </a:extLst>
        </xdr:cNvPr>
        <xdr:cNvSpPr txBox="1"/>
      </xdr:nvSpPr>
      <xdr:spPr>
        <a:xfrm>
          <a:off x="15266044" y="10232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115079</xdr:rowOff>
    </xdr:from>
    <xdr:ext cx="405111" cy="259045"/>
    <xdr:sp macro="" textlink="">
      <xdr:nvSpPr>
        <xdr:cNvPr id="553" name="n_2aveValue【学校施設】&#10;有形固定資産減価償却率">
          <a:extLst>
            <a:ext uri="{FF2B5EF4-FFF2-40B4-BE49-F238E27FC236}">
              <a16:creationId xmlns:a16="http://schemas.microsoft.com/office/drawing/2014/main" id="{C98020F8-738E-457C-B6E9-C9E83F28EE63}"/>
            </a:ext>
          </a:extLst>
        </xdr:cNvPr>
        <xdr:cNvSpPr txBox="1"/>
      </xdr:nvSpPr>
      <xdr:spPr>
        <a:xfrm>
          <a:off x="14389744" y="102306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80789</xdr:rowOff>
    </xdr:from>
    <xdr:ext cx="405111" cy="259045"/>
    <xdr:sp macro="" textlink="">
      <xdr:nvSpPr>
        <xdr:cNvPr id="554" name="n_3aveValue【学校施設】&#10;有形固定資産減価償却率">
          <a:extLst>
            <a:ext uri="{FF2B5EF4-FFF2-40B4-BE49-F238E27FC236}">
              <a16:creationId xmlns:a16="http://schemas.microsoft.com/office/drawing/2014/main" id="{31CD7E3D-6FE4-4E8A-BB70-399A7901B633}"/>
            </a:ext>
          </a:extLst>
        </xdr:cNvPr>
        <xdr:cNvSpPr txBox="1"/>
      </xdr:nvSpPr>
      <xdr:spPr>
        <a:xfrm>
          <a:off x="13500744" y="10196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62501</xdr:rowOff>
    </xdr:from>
    <xdr:ext cx="405111" cy="259045"/>
    <xdr:sp macro="" textlink="">
      <xdr:nvSpPr>
        <xdr:cNvPr id="555" name="n_4aveValue【学校施設】&#10;有形固定資産減価償却率">
          <a:extLst>
            <a:ext uri="{FF2B5EF4-FFF2-40B4-BE49-F238E27FC236}">
              <a16:creationId xmlns:a16="http://schemas.microsoft.com/office/drawing/2014/main" id="{3E995A71-CC7E-46EF-8615-0E8D7171F866}"/>
            </a:ext>
          </a:extLst>
        </xdr:cNvPr>
        <xdr:cNvSpPr txBox="1"/>
      </xdr:nvSpPr>
      <xdr:spPr>
        <a:xfrm>
          <a:off x="12611744" y="101780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124477</xdr:rowOff>
    </xdr:from>
    <xdr:ext cx="405111" cy="259045"/>
    <xdr:sp macro="" textlink="">
      <xdr:nvSpPr>
        <xdr:cNvPr id="556" name="n_1mainValue【学校施設】&#10;有形固定資産減価償却率">
          <a:extLst>
            <a:ext uri="{FF2B5EF4-FFF2-40B4-BE49-F238E27FC236}">
              <a16:creationId xmlns:a16="http://schemas.microsoft.com/office/drawing/2014/main" id="{3C7067D0-7332-43FD-83D0-105043B413C5}"/>
            </a:ext>
          </a:extLst>
        </xdr:cNvPr>
        <xdr:cNvSpPr txBox="1"/>
      </xdr:nvSpPr>
      <xdr:spPr>
        <a:xfrm>
          <a:off x="15266044" y="989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67327</xdr:rowOff>
    </xdr:from>
    <xdr:ext cx="405111" cy="259045"/>
    <xdr:sp macro="" textlink="">
      <xdr:nvSpPr>
        <xdr:cNvPr id="557" name="n_2mainValue【学校施設】&#10;有形固定資産減価償却率">
          <a:extLst>
            <a:ext uri="{FF2B5EF4-FFF2-40B4-BE49-F238E27FC236}">
              <a16:creationId xmlns:a16="http://schemas.microsoft.com/office/drawing/2014/main" id="{04299C54-061F-4BCF-8FAB-6FEE321AE347}"/>
            </a:ext>
          </a:extLst>
        </xdr:cNvPr>
        <xdr:cNvSpPr txBox="1"/>
      </xdr:nvSpPr>
      <xdr:spPr>
        <a:xfrm>
          <a:off x="14389744" y="9839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7891</xdr:rowOff>
    </xdr:from>
    <xdr:ext cx="405111" cy="259045"/>
    <xdr:sp macro="" textlink="">
      <xdr:nvSpPr>
        <xdr:cNvPr id="558" name="n_3mainValue【学校施設】&#10;有形固定資産減価償却率">
          <a:extLst>
            <a:ext uri="{FF2B5EF4-FFF2-40B4-BE49-F238E27FC236}">
              <a16:creationId xmlns:a16="http://schemas.microsoft.com/office/drawing/2014/main" id="{336725B5-CB59-4F6D-9AEE-0824529242E9}"/>
            </a:ext>
          </a:extLst>
        </xdr:cNvPr>
        <xdr:cNvSpPr txBox="1"/>
      </xdr:nvSpPr>
      <xdr:spPr>
        <a:xfrm>
          <a:off x="13500744" y="9780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135907</xdr:rowOff>
    </xdr:from>
    <xdr:ext cx="405111" cy="259045"/>
    <xdr:sp macro="" textlink="">
      <xdr:nvSpPr>
        <xdr:cNvPr id="559" name="n_4mainValue【学校施設】&#10;有形固定資産減価償却率">
          <a:extLst>
            <a:ext uri="{FF2B5EF4-FFF2-40B4-BE49-F238E27FC236}">
              <a16:creationId xmlns:a16="http://schemas.microsoft.com/office/drawing/2014/main" id="{8E8A3D9E-1637-4E72-AA85-97DE7E1AA357}"/>
            </a:ext>
          </a:extLst>
        </xdr:cNvPr>
        <xdr:cNvSpPr txBox="1"/>
      </xdr:nvSpPr>
      <xdr:spPr>
        <a:xfrm>
          <a:off x="12611744" y="973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0" name="正方形/長方形 559">
          <a:extLst>
            <a:ext uri="{FF2B5EF4-FFF2-40B4-BE49-F238E27FC236}">
              <a16:creationId xmlns:a16="http://schemas.microsoft.com/office/drawing/2014/main" id="{AB16473B-1A62-4D78-B715-B4E9E21D9DDE}"/>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1" name="正方形/長方形 560">
          <a:extLst>
            <a:ext uri="{FF2B5EF4-FFF2-40B4-BE49-F238E27FC236}">
              <a16:creationId xmlns:a16="http://schemas.microsoft.com/office/drawing/2014/main" id="{332F0847-37E5-4D50-A440-EC2AD5B36F18}"/>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2" name="正方形/長方形 561">
          <a:extLst>
            <a:ext uri="{FF2B5EF4-FFF2-40B4-BE49-F238E27FC236}">
              <a16:creationId xmlns:a16="http://schemas.microsoft.com/office/drawing/2014/main" id="{1AA4E513-306A-4875-91DB-5072CC055ADE}"/>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3" name="正方形/長方形 562">
          <a:extLst>
            <a:ext uri="{FF2B5EF4-FFF2-40B4-BE49-F238E27FC236}">
              <a16:creationId xmlns:a16="http://schemas.microsoft.com/office/drawing/2014/main" id="{75735B37-55B9-453E-BC47-BF8ABC0ECE4E}"/>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4" name="正方形/長方形 563">
          <a:extLst>
            <a:ext uri="{FF2B5EF4-FFF2-40B4-BE49-F238E27FC236}">
              <a16:creationId xmlns:a16="http://schemas.microsoft.com/office/drawing/2014/main" id="{77B88731-67D5-4ED0-A431-84BCD3CFFAA8}"/>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5" name="正方形/長方形 564">
          <a:extLst>
            <a:ext uri="{FF2B5EF4-FFF2-40B4-BE49-F238E27FC236}">
              <a16:creationId xmlns:a16="http://schemas.microsoft.com/office/drawing/2014/main" id="{FC5C54CC-FEC9-4923-B910-D272ECB779C8}"/>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6" name="正方形/長方形 565">
          <a:extLst>
            <a:ext uri="{FF2B5EF4-FFF2-40B4-BE49-F238E27FC236}">
              <a16:creationId xmlns:a16="http://schemas.microsoft.com/office/drawing/2014/main" id="{D76BDA45-84D3-4747-9989-F09F4395DA81}"/>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7" name="正方形/長方形 566">
          <a:extLst>
            <a:ext uri="{FF2B5EF4-FFF2-40B4-BE49-F238E27FC236}">
              <a16:creationId xmlns:a16="http://schemas.microsoft.com/office/drawing/2014/main" id="{8E5093BA-D6D3-401A-9AD8-7C31A9B82B26}"/>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8" name="テキスト ボックス 567">
          <a:extLst>
            <a:ext uri="{FF2B5EF4-FFF2-40B4-BE49-F238E27FC236}">
              <a16:creationId xmlns:a16="http://schemas.microsoft.com/office/drawing/2014/main" id="{0C341C67-D338-49C8-B43F-76112E8204BB}"/>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69" name="直線コネクタ 568">
          <a:extLst>
            <a:ext uri="{FF2B5EF4-FFF2-40B4-BE49-F238E27FC236}">
              <a16:creationId xmlns:a16="http://schemas.microsoft.com/office/drawing/2014/main" id="{303040CC-54F1-44B6-A95F-A5CFAAEEA501}"/>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0" name="テキスト ボックス 569">
          <a:extLst>
            <a:ext uri="{FF2B5EF4-FFF2-40B4-BE49-F238E27FC236}">
              <a16:creationId xmlns:a16="http://schemas.microsoft.com/office/drawing/2014/main" id="{9FF1C084-1DA0-4B1D-BDBC-384B337A82F0}"/>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571" name="直線コネクタ 570">
          <a:extLst>
            <a:ext uri="{FF2B5EF4-FFF2-40B4-BE49-F238E27FC236}">
              <a16:creationId xmlns:a16="http://schemas.microsoft.com/office/drawing/2014/main" id="{A03F7FA4-3D2D-4DF2-B38D-EED9DD2B8CF2}"/>
            </a:ext>
          </a:extLst>
        </xdr:cNvPr>
        <xdr:cNvCxnSpPr/>
      </xdr:nvCxnSpPr>
      <xdr:spPr>
        <a:xfrm>
          <a:off x="18288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572" name="テキスト ボックス 571">
          <a:extLst>
            <a:ext uri="{FF2B5EF4-FFF2-40B4-BE49-F238E27FC236}">
              <a16:creationId xmlns:a16="http://schemas.microsoft.com/office/drawing/2014/main" id="{BF28D1F2-099E-46CA-8BDA-94469770056B}"/>
            </a:ext>
          </a:extLst>
        </xdr:cNvPr>
        <xdr:cNvSpPr txBox="1"/>
      </xdr:nvSpPr>
      <xdr:spPr>
        <a:xfrm>
          <a:off x="17820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3" name="直線コネクタ 572">
          <a:extLst>
            <a:ext uri="{FF2B5EF4-FFF2-40B4-BE49-F238E27FC236}">
              <a16:creationId xmlns:a16="http://schemas.microsoft.com/office/drawing/2014/main" id="{FAEFF50F-8030-45EF-8323-C5C1FF0ACC61}"/>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4" name="テキスト ボックス 573">
          <a:extLst>
            <a:ext uri="{FF2B5EF4-FFF2-40B4-BE49-F238E27FC236}">
              <a16:creationId xmlns:a16="http://schemas.microsoft.com/office/drawing/2014/main" id="{F9AC8BAE-D573-4BD3-B482-3FFD231B4594}"/>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575" name="直線コネクタ 574">
          <a:extLst>
            <a:ext uri="{FF2B5EF4-FFF2-40B4-BE49-F238E27FC236}">
              <a16:creationId xmlns:a16="http://schemas.microsoft.com/office/drawing/2014/main" id="{0D3A484A-41EC-423E-B093-F9C1106E1A1E}"/>
            </a:ext>
          </a:extLst>
        </xdr:cNvPr>
        <xdr:cNvCxnSpPr/>
      </xdr:nvCxnSpPr>
      <xdr:spPr>
        <a:xfrm>
          <a:off x="18288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576" name="テキスト ボックス 575">
          <a:extLst>
            <a:ext uri="{FF2B5EF4-FFF2-40B4-BE49-F238E27FC236}">
              <a16:creationId xmlns:a16="http://schemas.microsoft.com/office/drawing/2014/main" id="{CA1E632F-1F29-417D-B3FB-F6D60B2BF255}"/>
            </a:ext>
          </a:extLst>
        </xdr:cNvPr>
        <xdr:cNvSpPr txBox="1"/>
      </xdr:nvSpPr>
      <xdr:spPr>
        <a:xfrm>
          <a:off x="17820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77" name="直線コネクタ 576">
          <a:extLst>
            <a:ext uri="{FF2B5EF4-FFF2-40B4-BE49-F238E27FC236}">
              <a16:creationId xmlns:a16="http://schemas.microsoft.com/office/drawing/2014/main" id="{EE477A85-087A-4585-82F5-99A4123E88D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78" name="テキスト ボックス 577">
          <a:extLst>
            <a:ext uri="{FF2B5EF4-FFF2-40B4-BE49-F238E27FC236}">
              <a16:creationId xmlns:a16="http://schemas.microsoft.com/office/drawing/2014/main" id="{000FBBE1-CFA3-4D96-ABB0-A6BCD2A5EBAF}"/>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79" name="【学校施設】&#10;一人当たり面積グラフ枠">
          <a:extLst>
            <a:ext uri="{FF2B5EF4-FFF2-40B4-BE49-F238E27FC236}">
              <a16:creationId xmlns:a16="http://schemas.microsoft.com/office/drawing/2014/main" id="{FABD0DFD-78F8-4013-A6DC-04A6DA3B885C}"/>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138874</xdr:rowOff>
    </xdr:from>
    <xdr:to>
      <xdr:col>116</xdr:col>
      <xdr:colOff>62864</xdr:colOff>
      <xdr:row>63</xdr:row>
      <xdr:rowOff>101156</xdr:rowOff>
    </xdr:to>
    <xdr:cxnSp macro="">
      <xdr:nvCxnSpPr>
        <xdr:cNvPr id="580" name="直線コネクタ 579">
          <a:extLst>
            <a:ext uri="{FF2B5EF4-FFF2-40B4-BE49-F238E27FC236}">
              <a16:creationId xmlns:a16="http://schemas.microsoft.com/office/drawing/2014/main" id="{A8AAAAD1-B037-456E-937D-5FF46DD95F18}"/>
            </a:ext>
          </a:extLst>
        </xdr:cNvPr>
        <xdr:cNvCxnSpPr/>
      </xdr:nvCxnSpPr>
      <xdr:spPr>
        <a:xfrm flipV="1">
          <a:off x="22160864" y="9740074"/>
          <a:ext cx="0" cy="1162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104983</xdr:rowOff>
    </xdr:from>
    <xdr:ext cx="469744" cy="259045"/>
    <xdr:sp macro="" textlink="">
      <xdr:nvSpPr>
        <xdr:cNvPr id="581" name="【学校施設】&#10;一人当たり面積最小値テキスト">
          <a:extLst>
            <a:ext uri="{FF2B5EF4-FFF2-40B4-BE49-F238E27FC236}">
              <a16:creationId xmlns:a16="http://schemas.microsoft.com/office/drawing/2014/main" id="{267CB3DB-C64F-4AFD-AEA6-892801D7CEC1}"/>
            </a:ext>
          </a:extLst>
        </xdr:cNvPr>
        <xdr:cNvSpPr txBox="1"/>
      </xdr:nvSpPr>
      <xdr:spPr>
        <a:xfrm>
          <a:off x="22199600" y="10906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101156</xdr:rowOff>
    </xdr:from>
    <xdr:to>
      <xdr:col>116</xdr:col>
      <xdr:colOff>152400</xdr:colOff>
      <xdr:row>63</xdr:row>
      <xdr:rowOff>101156</xdr:rowOff>
    </xdr:to>
    <xdr:cxnSp macro="">
      <xdr:nvCxnSpPr>
        <xdr:cNvPr id="582" name="直線コネクタ 581">
          <a:extLst>
            <a:ext uri="{FF2B5EF4-FFF2-40B4-BE49-F238E27FC236}">
              <a16:creationId xmlns:a16="http://schemas.microsoft.com/office/drawing/2014/main" id="{07FFEB01-2944-4DDC-885C-7DA22E6B46AC}"/>
            </a:ext>
          </a:extLst>
        </xdr:cNvPr>
        <xdr:cNvCxnSpPr/>
      </xdr:nvCxnSpPr>
      <xdr:spPr>
        <a:xfrm>
          <a:off x="22072600" y="10902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85551</xdr:rowOff>
    </xdr:from>
    <xdr:ext cx="469744" cy="259045"/>
    <xdr:sp macro="" textlink="">
      <xdr:nvSpPr>
        <xdr:cNvPr id="583" name="【学校施設】&#10;一人当たり面積最大値テキスト">
          <a:extLst>
            <a:ext uri="{FF2B5EF4-FFF2-40B4-BE49-F238E27FC236}">
              <a16:creationId xmlns:a16="http://schemas.microsoft.com/office/drawing/2014/main" id="{F743811C-7B22-4E46-A80F-EB751A405EBB}"/>
            </a:ext>
          </a:extLst>
        </xdr:cNvPr>
        <xdr:cNvSpPr txBox="1"/>
      </xdr:nvSpPr>
      <xdr:spPr>
        <a:xfrm>
          <a:off x="22199600" y="9515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138874</xdr:rowOff>
    </xdr:from>
    <xdr:to>
      <xdr:col>116</xdr:col>
      <xdr:colOff>152400</xdr:colOff>
      <xdr:row>56</xdr:row>
      <xdr:rowOff>138874</xdr:rowOff>
    </xdr:to>
    <xdr:cxnSp macro="">
      <xdr:nvCxnSpPr>
        <xdr:cNvPr id="584" name="直線コネクタ 583">
          <a:extLst>
            <a:ext uri="{FF2B5EF4-FFF2-40B4-BE49-F238E27FC236}">
              <a16:creationId xmlns:a16="http://schemas.microsoft.com/office/drawing/2014/main" id="{2179A09C-4867-4F88-9F55-8176DE1CCE2E}"/>
            </a:ext>
          </a:extLst>
        </xdr:cNvPr>
        <xdr:cNvCxnSpPr/>
      </xdr:nvCxnSpPr>
      <xdr:spPr>
        <a:xfrm>
          <a:off x="22072600" y="9740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29354</xdr:rowOff>
    </xdr:from>
    <xdr:ext cx="469744" cy="259045"/>
    <xdr:sp macro="" textlink="">
      <xdr:nvSpPr>
        <xdr:cNvPr id="585" name="【学校施設】&#10;一人当たり面積平均値テキスト">
          <a:extLst>
            <a:ext uri="{FF2B5EF4-FFF2-40B4-BE49-F238E27FC236}">
              <a16:creationId xmlns:a16="http://schemas.microsoft.com/office/drawing/2014/main" id="{BD7B3CED-4302-4C18-9A73-6D91C596CFBE}"/>
            </a:ext>
          </a:extLst>
        </xdr:cNvPr>
        <xdr:cNvSpPr txBox="1"/>
      </xdr:nvSpPr>
      <xdr:spPr>
        <a:xfrm>
          <a:off x="22199600" y="104878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50927</xdr:rowOff>
    </xdr:from>
    <xdr:to>
      <xdr:col>116</xdr:col>
      <xdr:colOff>114300</xdr:colOff>
      <xdr:row>61</xdr:row>
      <xdr:rowOff>152527</xdr:rowOff>
    </xdr:to>
    <xdr:sp macro="" textlink="">
      <xdr:nvSpPr>
        <xdr:cNvPr id="586" name="フローチャート: 判断 585">
          <a:extLst>
            <a:ext uri="{FF2B5EF4-FFF2-40B4-BE49-F238E27FC236}">
              <a16:creationId xmlns:a16="http://schemas.microsoft.com/office/drawing/2014/main" id="{6D850555-4149-4F34-9661-B57AFB7430CF}"/>
            </a:ext>
          </a:extLst>
        </xdr:cNvPr>
        <xdr:cNvSpPr/>
      </xdr:nvSpPr>
      <xdr:spPr>
        <a:xfrm>
          <a:off x="22110700" y="10509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61214</xdr:rowOff>
    </xdr:from>
    <xdr:to>
      <xdr:col>112</xdr:col>
      <xdr:colOff>38100</xdr:colOff>
      <xdr:row>61</xdr:row>
      <xdr:rowOff>162814</xdr:rowOff>
    </xdr:to>
    <xdr:sp macro="" textlink="">
      <xdr:nvSpPr>
        <xdr:cNvPr id="587" name="フローチャート: 判断 586">
          <a:extLst>
            <a:ext uri="{FF2B5EF4-FFF2-40B4-BE49-F238E27FC236}">
              <a16:creationId xmlns:a16="http://schemas.microsoft.com/office/drawing/2014/main" id="{4036F1FF-4A44-4445-A757-1F69AA3F3199}"/>
            </a:ext>
          </a:extLst>
        </xdr:cNvPr>
        <xdr:cNvSpPr/>
      </xdr:nvSpPr>
      <xdr:spPr>
        <a:xfrm>
          <a:off x="21272500" y="10519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67501</xdr:rowOff>
    </xdr:from>
    <xdr:to>
      <xdr:col>107</xdr:col>
      <xdr:colOff>101600</xdr:colOff>
      <xdr:row>61</xdr:row>
      <xdr:rowOff>169101</xdr:rowOff>
    </xdr:to>
    <xdr:sp macro="" textlink="">
      <xdr:nvSpPr>
        <xdr:cNvPr id="588" name="フローチャート: 判断 587">
          <a:extLst>
            <a:ext uri="{FF2B5EF4-FFF2-40B4-BE49-F238E27FC236}">
              <a16:creationId xmlns:a16="http://schemas.microsoft.com/office/drawing/2014/main" id="{1AE983E5-1286-403D-B5A5-94EC7D28691D}"/>
            </a:ext>
          </a:extLst>
        </xdr:cNvPr>
        <xdr:cNvSpPr/>
      </xdr:nvSpPr>
      <xdr:spPr>
        <a:xfrm>
          <a:off x="20383500" y="1052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57214</xdr:rowOff>
    </xdr:from>
    <xdr:to>
      <xdr:col>102</xdr:col>
      <xdr:colOff>165100</xdr:colOff>
      <xdr:row>61</xdr:row>
      <xdr:rowOff>158814</xdr:rowOff>
    </xdr:to>
    <xdr:sp macro="" textlink="">
      <xdr:nvSpPr>
        <xdr:cNvPr id="589" name="フローチャート: 判断 588">
          <a:extLst>
            <a:ext uri="{FF2B5EF4-FFF2-40B4-BE49-F238E27FC236}">
              <a16:creationId xmlns:a16="http://schemas.microsoft.com/office/drawing/2014/main" id="{C887B0F2-91C5-4343-B5A1-387E491E992E}"/>
            </a:ext>
          </a:extLst>
        </xdr:cNvPr>
        <xdr:cNvSpPr/>
      </xdr:nvSpPr>
      <xdr:spPr>
        <a:xfrm>
          <a:off x="19494500" y="10515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69786</xdr:rowOff>
    </xdr:from>
    <xdr:to>
      <xdr:col>98</xdr:col>
      <xdr:colOff>38100</xdr:colOff>
      <xdr:row>61</xdr:row>
      <xdr:rowOff>171386</xdr:rowOff>
    </xdr:to>
    <xdr:sp macro="" textlink="">
      <xdr:nvSpPr>
        <xdr:cNvPr id="590" name="フローチャート: 判断 589">
          <a:extLst>
            <a:ext uri="{FF2B5EF4-FFF2-40B4-BE49-F238E27FC236}">
              <a16:creationId xmlns:a16="http://schemas.microsoft.com/office/drawing/2014/main" id="{F265E2E3-F8D3-44FA-A66C-AEA4C1FB20DB}"/>
            </a:ext>
          </a:extLst>
        </xdr:cNvPr>
        <xdr:cNvSpPr/>
      </xdr:nvSpPr>
      <xdr:spPr>
        <a:xfrm>
          <a:off x="18605500" y="10528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1" name="テキスト ボックス 590">
          <a:extLst>
            <a:ext uri="{FF2B5EF4-FFF2-40B4-BE49-F238E27FC236}">
              <a16:creationId xmlns:a16="http://schemas.microsoft.com/office/drawing/2014/main" id="{0F5677CD-1792-43FC-8C95-275211EC88F7}"/>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2" name="テキスト ボックス 591">
          <a:extLst>
            <a:ext uri="{FF2B5EF4-FFF2-40B4-BE49-F238E27FC236}">
              <a16:creationId xmlns:a16="http://schemas.microsoft.com/office/drawing/2014/main" id="{EB728D4B-8CD7-4FC2-9B8B-A0217C6276DD}"/>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3" name="テキスト ボックス 592">
          <a:extLst>
            <a:ext uri="{FF2B5EF4-FFF2-40B4-BE49-F238E27FC236}">
              <a16:creationId xmlns:a16="http://schemas.microsoft.com/office/drawing/2014/main" id="{29E8CBCD-30DC-4974-B0DA-FA5115CB4E76}"/>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4" name="テキスト ボックス 593">
          <a:extLst>
            <a:ext uri="{FF2B5EF4-FFF2-40B4-BE49-F238E27FC236}">
              <a16:creationId xmlns:a16="http://schemas.microsoft.com/office/drawing/2014/main" id="{5A68EBEE-D819-4244-9FD9-863B334CF683}"/>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8BE6FF49-EB82-46C1-8B8B-4C97E18B652A}"/>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88074</xdr:rowOff>
    </xdr:from>
    <xdr:to>
      <xdr:col>116</xdr:col>
      <xdr:colOff>114300</xdr:colOff>
      <xdr:row>61</xdr:row>
      <xdr:rowOff>18224</xdr:rowOff>
    </xdr:to>
    <xdr:sp macro="" textlink="">
      <xdr:nvSpPr>
        <xdr:cNvPr id="596" name="楕円 595">
          <a:extLst>
            <a:ext uri="{FF2B5EF4-FFF2-40B4-BE49-F238E27FC236}">
              <a16:creationId xmlns:a16="http://schemas.microsoft.com/office/drawing/2014/main" id="{153A7454-4EB2-4780-99E7-94E7E323C66E}"/>
            </a:ext>
          </a:extLst>
        </xdr:cNvPr>
        <xdr:cNvSpPr/>
      </xdr:nvSpPr>
      <xdr:spPr>
        <a:xfrm>
          <a:off x="22110700" y="10375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110951</xdr:rowOff>
    </xdr:from>
    <xdr:ext cx="469744" cy="259045"/>
    <xdr:sp macro="" textlink="">
      <xdr:nvSpPr>
        <xdr:cNvPr id="597" name="【学校施設】&#10;一人当たり面積該当値テキスト">
          <a:extLst>
            <a:ext uri="{FF2B5EF4-FFF2-40B4-BE49-F238E27FC236}">
              <a16:creationId xmlns:a16="http://schemas.microsoft.com/office/drawing/2014/main" id="{7C73E8F9-2B89-4F9A-9750-9254E909E2CF}"/>
            </a:ext>
          </a:extLst>
        </xdr:cNvPr>
        <xdr:cNvSpPr txBox="1"/>
      </xdr:nvSpPr>
      <xdr:spPr>
        <a:xfrm>
          <a:off x="22199600" y="10226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100076</xdr:rowOff>
    </xdr:from>
    <xdr:to>
      <xdr:col>112</xdr:col>
      <xdr:colOff>38100</xdr:colOff>
      <xdr:row>61</xdr:row>
      <xdr:rowOff>30226</xdr:rowOff>
    </xdr:to>
    <xdr:sp macro="" textlink="">
      <xdr:nvSpPr>
        <xdr:cNvPr id="598" name="楕円 597">
          <a:extLst>
            <a:ext uri="{FF2B5EF4-FFF2-40B4-BE49-F238E27FC236}">
              <a16:creationId xmlns:a16="http://schemas.microsoft.com/office/drawing/2014/main" id="{00D09936-BABD-40B1-BC0A-F61163369CC4}"/>
            </a:ext>
          </a:extLst>
        </xdr:cNvPr>
        <xdr:cNvSpPr/>
      </xdr:nvSpPr>
      <xdr:spPr>
        <a:xfrm>
          <a:off x="21272500" y="10387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138874</xdr:rowOff>
    </xdr:from>
    <xdr:to>
      <xdr:col>116</xdr:col>
      <xdr:colOff>63500</xdr:colOff>
      <xdr:row>60</xdr:row>
      <xdr:rowOff>150876</xdr:rowOff>
    </xdr:to>
    <xdr:cxnSp macro="">
      <xdr:nvCxnSpPr>
        <xdr:cNvPr id="599" name="直線コネクタ 598">
          <a:extLst>
            <a:ext uri="{FF2B5EF4-FFF2-40B4-BE49-F238E27FC236}">
              <a16:creationId xmlns:a16="http://schemas.microsoft.com/office/drawing/2014/main" id="{196CF1BD-CE77-42CF-A030-87CC5BF12B9B}"/>
            </a:ext>
          </a:extLst>
        </xdr:cNvPr>
        <xdr:cNvCxnSpPr/>
      </xdr:nvCxnSpPr>
      <xdr:spPr>
        <a:xfrm flipV="1">
          <a:off x="21323300" y="10425874"/>
          <a:ext cx="838200" cy="12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109792</xdr:rowOff>
    </xdr:from>
    <xdr:to>
      <xdr:col>107</xdr:col>
      <xdr:colOff>101600</xdr:colOff>
      <xdr:row>61</xdr:row>
      <xdr:rowOff>39942</xdr:rowOff>
    </xdr:to>
    <xdr:sp macro="" textlink="">
      <xdr:nvSpPr>
        <xdr:cNvPr id="600" name="楕円 599">
          <a:extLst>
            <a:ext uri="{FF2B5EF4-FFF2-40B4-BE49-F238E27FC236}">
              <a16:creationId xmlns:a16="http://schemas.microsoft.com/office/drawing/2014/main" id="{224CA0CF-352D-4678-9775-A8E0FB888BA7}"/>
            </a:ext>
          </a:extLst>
        </xdr:cNvPr>
        <xdr:cNvSpPr/>
      </xdr:nvSpPr>
      <xdr:spPr>
        <a:xfrm>
          <a:off x="20383500" y="10396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150876</xdr:rowOff>
    </xdr:from>
    <xdr:to>
      <xdr:col>111</xdr:col>
      <xdr:colOff>177800</xdr:colOff>
      <xdr:row>60</xdr:row>
      <xdr:rowOff>160592</xdr:rowOff>
    </xdr:to>
    <xdr:cxnSp macro="">
      <xdr:nvCxnSpPr>
        <xdr:cNvPr id="601" name="直線コネクタ 600">
          <a:extLst>
            <a:ext uri="{FF2B5EF4-FFF2-40B4-BE49-F238E27FC236}">
              <a16:creationId xmlns:a16="http://schemas.microsoft.com/office/drawing/2014/main" id="{FE62FA29-6A11-4229-BA95-7F8F1336B8F3}"/>
            </a:ext>
          </a:extLst>
        </xdr:cNvPr>
        <xdr:cNvCxnSpPr/>
      </xdr:nvCxnSpPr>
      <xdr:spPr>
        <a:xfrm flipV="1">
          <a:off x="20434300" y="10437876"/>
          <a:ext cx="889000" cy="9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118364</xdr:rowOff>
    </xdr:from>
    <xdr:to>
      <xdr:col>102</xdr:col>
      <xdr:colOff>165100</xdr:colOff>
      <xdr:row>61</xdr:row>
      <xdr:rowOff>48514</xdr:rowOff>
    </xdr:to>
    <xdr:sp macro="" textlink="">
      <xdr:nvSpPr>
        <xdr:cNvPr id="602" name="楕円 601">
          <a:extLst>
            <a:ext uri="{FF2B5EF4-FFF2-40B4-BE49-F238E27FC236}">
              <a16:creationId xmlns:a16="http://schemas.microsoft.com/office/drawing/2014/main" id="{1291A85C-FFAF-4208-A02E-97F65C167CF9}"/>
            </a:ext>
          </a:extLst>
        </xdr:cNvPr>
        <xdr:cNvSpPr/>
      </xdr:nvSpPr>
      <xdr:spPr>
        <a:xfrm>
          <a:off x="19494500" y="10405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160592</xdr:rowOff>
    </xdr:from>
    <xdr:to>
      <xdr:col>107</xdr:col>
      <xdr:colOff>50800</xdr:colOff>
      <xdr:row>60</xdr:row>
      <xdr:rowOff>169164</xdr:rowOff>
    </xdr:to>
    <xdr:cxnSp macro="">
      <xdr:nvCxnSpPr>
        <xdr:cNvPr id="603" name="直線コネクタ 602">
          <a:extLst>
            <a:ext uri="{FF2B5EF4-FFF2-40B4-BE49-F238E27FC236}">
              <a16:creationId xmlns:a16="http://schemas.microsoft.com/office/drawing/2014/main" id="{00053735-8CC6-40F7-AFFF-C9DB8965F2DD}"/>
            </a:ext>
          </a:extLst>
        </xdr:cNvPr>
        <xdr:cNvCxnSpPr/>
      </xdr:nvCxnSpPr>
      <xdr:spPr>
        <a:xfrm flipV="1">
          <a:off x="19545300" y="10447592"/>
          <a:ext cx="889000" cy="8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128651</xdr:rowOff>
    </xdr:from>
    <xdr:to>
      <xdr:col>98</xdr:col>
      <xdr:colOff>38100</xdr:colOff>
      <xdr:row>61</xdr:row>
      <xdr:rowOff>58801</xdr:rowOff>
    </xdr:to>
    <xdr:sp macro="" textlink="">
      <xdr:nvSpPr>
        <xdr:cNvPr id="604" name="楕円 603">
          <a:extLst>
            <a:ext uri="{FF2B5EF4-FFF2-40B4-BE49-F238E27FC236}">
              <a16:creationId xmlns:a16="http://schemas.microsoft.com/office/drawing/2014/main" id="{3584D150-7DCC-480B-9F5B-433316B91FC6}"/>
            </a:ext>
          </a:extLst>
        </xdr:cNvPr>
        <xdr:cNvSpPr/>
      </xdr:nvSpPr>
      <xdr:spPr>
        <a:xfrm>
          <a:off x="18605500" y="10415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169164</xdr:rowOff>
    </xdr:from>
    <xdr:to>
      <xdr:col>102</xdr:col>
      <xdr:colOff>114300</xdr:colOff>
      <xdr:row>61</xdr:row>
      <xdr:rowOff>8001</xdr:rowOff>
    </xdr:to>
    <xdr:cxnSp macro="">
      <xdr:nvCxnSpPr>
        <xdr:cNvPr id="605" name="直線コネクタ 604">
          <a:extLst>
            <a:ext uri="{FF2B5EF4-FFF2-40B4-BE49-F238E27FC236}">
              <a16:creationId xmlns:a16="http://schemas.microsoft.com/office/drawing/2014/main" id="{C3EB9364-11F4-4A70-8D3F-3BF0EAFE242B}"/>
            </a:ext>
          </a:extLst>
        </xdr:cNvPr>
        <xdr:cNvCxnSpPr/>
      </xdr:nvCxnSpPr>
      <xdr:spPr>
        <a:xfrm flipV="1">
          <a:off x="18656300" y="10456164"/>
          <a:ext cx="889000" cy="10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153941</xdr:rowOff>
    </xdr:from>
    <xdr:ext cx="469744" cy="259045"/>
    <xdr:sp macro="" textlink="">
      <xdr:nvSpPr>
        <xdr:cNvPr id="606" name="n_1aveValue【学校施設】&#10;一人当たり面積">
          <a:extLst>
            <a:ext uri="{FF2B5EF4-FFF2-40B4-BE49-F238E27FC236}">
              <a16:creationId xmlns:a16="http://schemas.microsoft.com/office/drawing/2014/main" id="{FF3F4DAC-9E4A-4BE4-B589-963A1B19D953}"/>
            </a:ext>
          </a:extLst>
        </xdr:cNvPr>
        <xdr:cNvSpPr txBox="1"/>
      </xdr:nvSpPr>
      <xdr:spPr>
        <a:xfrm>
          <a:off x="21075727" y="10612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160228</xdr:rowOff>
    </xdr:from>
    <xdr:ext cx="469744" cy="259045"/>
    <xdr:sp macro="" textlink="">
      <xdr:nvSpPr>
        <xdr:cNvPr id="607" name="n_2aveValue【学校施設】&#10;一人当たり面積">
          <a:extLst>
            <a:ext uri="{FF2B5EF4-FFF2-40B4-BE49-F238E27FC236}">
              <a16:creationId xmlns:a16="http://schemas.microsoft.com/office/drawing/2014/main" id="{15C978B4-1029-4C96-90B5-D840001927DA}"/>
            </a:ext>
          </a:extLst>
        </xdr:cNvPr>
        <xdr:cNvSpPr txBox="1"/>
      </xdr:nvSpPr>
      <xdr:spPr>
        <a:xfrm>
          <a:off x="20199427" y="10618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149941</xdr:rowOff>
    </xdr:from>
    <xdr:ext cx="469744" cy="259045"/>
    <xdr:sp macro="" textlink="">
      <xdr:nvSpPr>
        <xdr:cNvPr id="608" name="n_3aveValue【学校施設】&#10;一人当たり面積">
          <a:extLst>
            <a:ext uri="{FF2B5EF4-FFF2-40B4-BE49-F238E27FC236}">
              <a16:creationId xmlns:a16="http://schemas.microsoft.com/office/drawing/2014/main" id="{3F18B62D-5AD5-4809-9AAA-C6DACA700606}"/>
            </a:ext>
          </a:extLst>
        </xdr:cNvPr>
        <xdr:cNvSpPr txBox="1"/>
      </xdr:nvSpPr>
      <xdr:spPr>
        <a:xfrm>
          <a:off x="19310427" y="10608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162513</xdr:rowOff>
    </xdr:from>
    <xdr:ext cx="469744" cy="259045"/>
    <xdr:sp macro="" textlink="">
      <xdr:nvSpPr>
        <xdr:cNvPr id="609" name="n_4aveValue【学校施設】&#10;一人当たり面積">
          <a:extLst>
            <a:ext uri="{FF2B5EF4-FFF2-40B4-BE49-F238E27FC236}">
              <a16:creationId xmlns:a16="http://schemas.microsoft.com/office/drawing/2014/main" id="{78E83F1B-44B6-4024-822E-6C4DB8CC09BE}"/>
            </a:ext>
          </a:extLst>
        </xdr:cNvPr>
        <xdr:cNvSpPr txBox="1"/>
      </xdr:nvSpPr>
      <xdr:spPr>
        <a:xfrm>
          <a:off x="18421427" y="10620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46753</xdr:rowOff>
    </xdr:from>
    <xdr:ext cx="469744" cy="259045"/>
    <xdr:sp macro="" textlink="">
      <xdr:nvSpPr>
        <xdr:cNvPr id="610" name="n_1mainValue【学校施設】&#10;一人当たり面積">
          <a:extLst>
            <a:ext uri="{FF2B5EF4-FFF2-40B4-BE49-F238E27FC236}">
              <a16:creationId xmlns:a16="http://schemas.microsoft.com/office/drawing/2014/main" id="{BDE8AD82-66CB-4842-AD10-C9E5CAAF448E}"/>
            </a:ext>
          </a:extLst>
        </xdr:cNvPr>
        <xdr:cNvSpPr txBox="1"/>
      </xdr:nvSpPr>
      <xdr:spPr>
        <a:xfrm>
          <a:off x="21075727" y="10162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56469</xdr:rowOff>
    </xdr:from>
    <xdr:ext cx="469744" cy="259045"/>
    <xdr:sp macro="" textlink="">
      <xdr:nvSpPr>
        <xdr:cNvPr id="611" name="n_2mainValue【学校施設】&#10;一人当たり面積">
          <a:extLst>
            <a:ext uri="{FF2B5EF4-FFF2-40B4-BE49-F238E27FC236}">
              <a16:creationId xmlns:a16="http://schemas.microsoft.com/office/drawing/2014/main" id="{775DBBF3-00FA-420B-B085-71DBA43513CC}"/>
            </a:ext>
          </a:extLst>
        </xdr:cNvPr>
        <xdr:cNvSpPr txBox="1"/>
      </xdr:nvSpPr>
      <xdr:spPr>
        <a:xfrm>
          <a:off x="20199427" y="10172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65041</xdr:rowOff>
    </xdr:from>
    <xdr:ext cx="469744" cy="259045"/>
    <xdr:sp macro="" textlink="">
      <xdr:nvSpPr>
        <xdr:cNvPr id="612" name="n_3mainValue【学校施設】&#10;一人当たり面積">
          <a:extLst>
            <a:ext uri="{FF2B5EF4-FFF2-40B4-BE49-F238E27FC236}">
              <a16:creationId xmlns:a16="http://schemas.microsoft.com/office/drawing/2014/main" id="{12099236-A332-4228-A4CE-EC261AB64F4E}"/>
            </a:ext>
          </a:extLst>
        </xdr:cNvPr>
        <xdr:cNvSpPr txBox="1"/>
      </xdr:nvSpPr>
      <xdr:spPr>
        <a:xfrm>
          <a:off x="19310427" y="10180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75328</xdr:rowOff>
    </xdr:from>
    <xdr:ext cx="469744" cy="259045"/>
    <xdr:sp macro="" textlink="">
      <xdr:nvSpPr>
        <xdr:cNvPr id="613" name="n_4mainValue【学校施設】&#10;一人当たり面積">
          <a:extLst>
            <a:ext uri="{FF2B5EF4-FFF2-40B4-BE49-F238E27FC236}">
              <a16:creationId xmlns:a16="http://schemas.microsoft.com/office/drawing/2014/main" id="{0E1A3BF6-CDA0-47E9-AE5F-85C50C5C7935}"/>
            </a:ext>
          </a:extLst>
        </xdr:cNvPr>
        <xdr:cNvSpPr txBox="1"/>
      </xdr:nvSpPr>
      <xdr:spPr>
        <a:xfrm>
          <a:off x="18421427" y="101908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4" name="正方形/長方形 613">
          <a:extLst>
            <a:ext uri="{FF2B5EF4-FFF2-40B4-BE49-F238E27FC236}">
              <a16:creationId xmlns:a16="http://schemas.microsoft.com/office/drawing/2014/main" id="{F420E121-6608-4386-80F4-099059DC51D4}"/>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5" name="正方形/長方形 614">
          <a:extLst>
            <a:ext uri="{FF2B5EF4-FFF2-40B4-BE49-F238E27FC236}">
              <a16:creationId xmlns:a16="http://schemas.microsoft.com/office/drawing/2014/main" id="{53681C43-011C-4B63-9CCF-1B5356BB3EA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6" name="正方形/長方形 615">
          <a:extLst>
            <a:ext uri="{FF2B5EF4-FFF2-40B4-BE49-F238E27FC236}">
              <a16:creationId xmlns:a16="http://schemas.microsoft.com/office/drawing/2014/main" id="{09EE7CE2-D865-409B-8192-2E0B28530137}"/>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17" name="正方形/長方形 616">
          <a:extLst>
            <a:ext uri="{FF2B5EF4-FFF2-40B4-BE49-F238E27FC236}">
              <a16:creationId xmlns:a16="http://schemas.microsoft.com/office/drawing/2014/main" id="{1F92A951-EA47-49B2-8DA4-5634A9AEDF91}"/>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18" name="正方形/長方形 617">
          <a:extLst>
            <a:ext uri="{FF2B5EF4-FFF2-40B4-BE49-F238E27FC236}">
              <a16:creationId xmlns:a16="http://schemas.microsoft.com/office/drawing/2014/main" id="{D098108B-6E5B-4FE3-A5EB-D0114ACA8E0C}"/>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19" name="正方形/長方形 618">
          <a:extLst>
            <a:ext uri="{FF2B5EF4-FFF2-40B4-BE49-F238E27FC236}">
              <a16:creationId xmlns:a16="http://schemas.microsoft.com/office/drawing/2014/main" id="{25B22362-BF14-4A19-B62D-8D644DF7849F}"/>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0" name="正方形/長方形 619">
          <a:extLst>
            <a:ext uri="{FF2B5EF4-FFF2-40B4-BE49-F238E27FC236}">
              <a16:creationId xmlns:a16="http://schemas.microsoft.com/office/drawing/2014/main" id="{FC85D7EC-41E9-42E5-933D-435F458B0183}"/>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1" name="正方形/長方形 620">
          <a:extLst>
            <a:ext uri="{FF2B5EF4-FFF2-40B4-BE49-F238E27FC236}">
              <a16:creationId xmlns:a16="http://schemas.microsoft.com/office/drawing/2014/main" id="{D740CAF4-39EF-4BA0-802C-F149F04A51F6}"/>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22" name="正方形/長方形 621">
          <a:extLst>
            <a:ext uri="{FF2B5EF4-FFF2-40B4-BE49-F238E27FC236}">
              <a16:creationId xmlns:a16="http://schemas.microsoft.com/office/drawing/2014/main" id="{31C1A494-C64A-4836-898B-13DA2DE61476}"/>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23" name="正方形/長方形 622">
          <a:extLst>
            <a:ext uri="{FF2B5EF4-FFF2-40B4-BE49-F238E27FC236}">
              <a16:creationId xmlns:a16="http://schemas.microsoft.com/office/drawing/2014/main" id="{D0F4D80E-5E3D-4906-81CC-0ACAD86559CC}"/>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24" name="正方形/長方形 623">
          <a:extLst>
            <a:ext uri="{FF2B5EF4-FFF2-40B4-BE49-F238E27FC236}">
              <a16:creationId xmlns:a16="http://schemas.microsoft.com/office/drawing/2014/main" id="{D1F0D2E6-B199-4EB1-B261-5C30CE8C5D3B}"/>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25" name="正方形/長方形 624">
          <a:extLst>
            <a:ext uri="{FF2B5EF4-FFF2-40B4-BE49-F238E27FC236}">
              <a16:creationId xmlns:a16="http://schemas.microsoft.com/office/drawing/2014/main" id="{93116349-18C0-4995-91D2-38E334E4A2ED}"/>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26" name="正方形/長方形 625">
          <a:extLst>
            <a:ext uri="{FF2B5EF4-FFF2-40B4-BE49-F238E27FC236}">
              <a16:creationId xmlns:a16="http://schemas.microsoft.com/office/drawing/2014/main" id="{5B914233-B468-4F46-91A5-ED06AEEF5EF8}"/>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27" name="正方形/長方形 626">
          <a:extLst>
            <a:ext uri="{FF2B5EF4-FFF2-40B4-BE49-F238E27FC236}">
              <a16:creationId xmlns:a16="http://schemas.microsoft.com/office/drawing/2014/main" id="{48BE6CC8-0760-4A76-A77D-4EC7D04FC49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28" name="正方形/長方形 627">
          <a:extLst>
            <a:ext uri="{FF2B5EF4-FFF2-40B4-BE49-F238E27FC236}">
              <a16:creationId xmlns:a16="http://schemas.microsoft.com/office/drawing/2014/main" id="{6E4A22AF-890B-46A1-BA2B-DC9FD362BBCB}"/>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29" name="正方形/長方形 628">
          <a:extLst>
            <a:ext uri="{FF2B5EF4-FFF2-40B4-BE49-F238E27FC236}">
              <a16:creationId xmlns:a16="http://schemas.microsoft.com/office/drawing/2014/main" id="{A3065C90-65D9-4A14-AB56-8516F833BBAA}"/>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0" name="正方形/長方形 629">
          <a:extLst>
            <a:ext uri="{FF2B5EF4-FFF2-40B4-BE49-F238E27FC236}">
              <a16:creationId xmlns:a16="http://schemas.microsoft.com/office/drawing/2014/main" id="{44984C80-FA0E-4D02-94F1-DCAB0A467C8D}"/>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1" name="正方形/長方形 630">
          <a:extLst>
            <a:ext uri="{FF2B5EF4-FFF2-40B4-BE49-F238E27FC236}">
              <a16:creationId xmlns:a16="http://schemas.microsoft.com/office/drawing/2014/main" id="{6F4943B3-5F08-415E-A34C-199FF8C2AFD4}"/>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2" name="正方形/長方形 631">
          <a:extLst>
            <a:ext uri="{FF2B5EF4-FFF2-40B4-BE49-F238E27FC236}">
              <a16:creationId xmlns:a16="http://schemas.microsoft.com/office/drawing/2014/main" id="{ACBE4848-4E70-4343-8415-188DE102E40C}"/>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33" name="正方形/長方形 632">
          <a:extLst>
            <a:ext uri="{FF2B5EF4-FFF2-40B4-BE49-F238E27FC236}">
              <a16:creationId xmlns:a16="http://schemas.microsoft.com/office/drawing/2014/main" id="{0C99FAD7-EE74-4832-AC9E-863E5CDBC2BE}"/>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34" name="正方形/長方形 633">
          <a:extLst>
            <a:ext uri="{FF2B5EF4-FFF2-40B4-BE49-F238E27FC236}">
              <a16:creationId xmlns:a16="http://schemas.microsoft.com/office/drawing/2014/main" id="{AF346A80-D1B3-4375-A7A0-B64EB6F0817D}"/>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35" name="正方形/長方形 634">
          <a:extLst>
            <a:ext uri="{FF2B5EF4-FFF2-40B4-BE49-F238E27FC236}">
              <a16:creationId xmlns:a16="http://schemas.microsoft.com/office/drawing/2014/main" id="{13977668-48CD-4FB0-BF01-383A0D7BAA2C}"/>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36" name="正方形/長方形 635">
          <a:extLst>
            <a:ext uri="{FF2B5EF4-FFF2-40B4-BE49-F238E27FC236}">
              <a16:creationId xmlns:a16="http://schemas.microsoft.com/office/drawing/2014/main" id="{20EE4BA1-721B-41B9-820C-90E141AE0AF2}"/>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37" name="正方形/長方形 636">
          <a:extLst>
            <a:ext uri="{FF2B5EF4-FFF2-40B4-BE49-F238E27FC236}">
              <a16:creationId xmlns:a16="http://schemas.microsoft.com/office/drawing/2014/main" id="{847E5CCE-0829-488D-AADC-16261737B36A}"/>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38" name="テキスト ボックス 637">
          <a:extLst>
            <a:ext uri="{FF2B5EF4-FFF2-40B4-BE49-F238E27FC236}">
              <a16:creationId xmlns:a16="http://schemas.microsoft.com/office/drawing/2014/main" id="{8ED22159-D3CD-43C2-BB58-CDC282F24EBF}"/>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39" name="直線コネクタ 638">
          <a:extLst>
            <a:ext uri="{FF2B5EF4-FFF2-40B4-BE49-F238E27FC236}">
              <a16:creationId xmlns:a16="http://schemas.microsoft.com/office/drawing/2014/main" id="{80EC69FD-818E-4A9B-B95A-AE39E01E3B04}"/>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0" name="テキスト ボックス 639">
          <a:extLst>
            <a:ext uri="{FF2B5EF4-FFF2-40B4-BE49-F238E27FC236}">
              <a16:creationId xmlns:a16="http://schemas.microsoft.com/office/drawing/2014/main" id="{C6D37201-8809-4445-A0DB-E305533F7048}"/>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41" name="直線コネクタ 640">
          <a:extLst>
            <a:ext uri="{FF2B5EF4-FFF2-40B4-BE49-F238E27FC236}">
              <a16:creationId xmlns:a16="http://schemas.microsoft.com/office/drawing/2014/main" id="{8F835F22-5BB1-4E40-9C5A-8DBB2C755A76}"/>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42" name="テキスト ボックス 641">
          <a:extLst>
            <a:ext uri="{FF2B5EF4-FFF2-40B4-BE49-F238E27FC236}">
              <a16:creationId xmlns:a16="http://schemas.microsoft.com/office/drawing/2014/main" id="{3138864B-3339-47EB-9BCB-DC5DF247677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43" name="直線コネクタ 642">
          <a:extLst>
            <a:ext uri="{FF2B5EF4-FFF2-40B4-BE49-F238E27FC236}">
              <a16:creationId xmlns:a16="http://schemas.microsoft.com/office/drawing/2014/main" id="{B44BA31B-1A96-4B28-974B-A21E51044DEA}"/>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44" name="テキスト ボックス 643">
          <a:extLst>
            <a:ext uri="{FF2B5EF4-FFF2-40B4-BE49-F238E27FC236}">
              <a16:creationId xmlns:a16="http://schemas.microsoft.com/office/drawing/2014/main" id="{12FE3623-3580-4249-8E43-70F79825E457}"/>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45" name="直線コネクタ 644">
          <a:extLst>
            <a:ext uri="{FF2B5EF4-FFF2-40B4-BE49-F238E27FC236}">
              <a16:creationId xmlns:a16="http://schemas.microsoft.com/office/drawing/2014/main" id="{DD3CC132-070D-4FFD-9BCA-952702E15ABD}"/>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46" name="テキスト ボックス 645">
          <a:extLst>
            <a:ext uri="{FF2B5EF4-FFF2-40B4-BE49-F238E27FC236}">
              <a16:creationId xmlns:a16="http://schemas.microsoft.com/office/drawing/2014/main" id="{B9232B24-281E-4B1A-ADD8-EFD7F970F195}"/>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47" name="直線コネクタ 646">
          <a:extLst>
            <a:ext uri="{FF2B5EF4-FFF2-40B4-BE49-F238E27FC236}">
              <a16:creationId xmlns:a16="http://schemas.microsoft.com/office/drawing/2014/main" id="{35C4AC11-0793-44F1-8BE0-495B105F03CC}"/>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48" name="テキスト ボックス 647">
          <a:extLst>
            <a:ext uri="{FF2B5EF4-FFF2-40B4-BE49-F238E27FC236}">
              <a16:creationId xmlns:a16="http://schemas.microsoft.com/office/drawing/2014/main" id="{64D4B966-720E-4C1B-B2E5-68790A35A5A1}"/>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49" name="直線コネクタ 648">
          <a:extLst>
            <a:ext uri="{FF2B5EF4-FFF2-40B4-BE49-F238E27FC236}">
              <a16:creationId xmlns:a16="http://schemas.microsoft.com/office/drawing/2014/main" id="{D9C10666-D7E3-49D7-B588-C8421D3CE579}"/>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50" name="テキスト ボックス 649">
          <a:extLst>
            <a:ext uri="{FF2B5EF4-FFF2-40B4-BE49-F238E27FC236}">
              <a16:creationId xmlns:a16="http://schemas.microsoft.com/office/drawing/2014/main" id="{CE674E9F-43B5-4EEC-BDA3-298B180E8904}"/>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51" name="直線コネクタ 650">
          <a:extLst>
            <a:ext uri="{FF2B5EF4-FFF2-40B4-BE49-F238E27FC236}">
              <a16:creationId xmlns:a16="http://schemas.microsoft.com/office/drawing/2014/main" id="{8FCC5005-72D1-4A16-BFAA-1971A74C1925}"/>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52" name="テキスト ボックス 651">
          <a:extLst>
            <a:ext uri="{FF2B5EF4-FFF2-40B4-BE49-F238E27FC236}">
              <a16:creationId xmlns:a16="http://schemas.microsoft.com/office/drawing/2014/main" id="{33509B3A-3BAB-4FDF-826A-894141BF7832}"/>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3" name="直線コネクタ 652">
          <a:extLst>
            <a:ext uri="{FF2B5EF4-FFF2-40B4-BE49-F238E27FC236}">
              <a16:creationId xmlns:a16="http://schemas.microsoft.com/office/drawing/2014/main" id="{29E91449-F33F-453D-905F-BC1E353E35DD}"/>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4" name="【公民館】&#10;有形固定資産減価償却率グラフ枠">
          <a:extLst>
            <a:ext uri="{FF2B5EF4-FFF2-40B4-BE49-F238E27FC236}">
              <a16:creationId xmlns:a16="http://schemas.microsoft.com/office/drawing/2014/main" id="{3937C50A-48AC-4684-8444-2C4FED26D76E}"/>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170906</xdr:rowOff>
    </xdr:from>
    <xdr:to>
      <xdr:col>85</xdr:col>
      <xdr:colOff>126364</xdr:colOff>
      <xdr:row>109</xdr:row>
      <xdr:rowOff>35379</xdr:rowOff>
    </xdr:to>
    <xdr:cxnSp macro="">
      <xdr:nvCxnSpPr>
        <xdr:cNvPr id="655" name="直線コネクタ 654">
          <a:extLst>
            <a:ext uri="{FF2B5EF4-FFF2-40B4-BE49-F238E27FC236}">
              <a16:creationId xmlns:a16="http://schemas.microsoft.com/office/drawing/2014/main" id="{1A01D286-35AA-45FC-974F-F50791B4ACBA}"/>
            </a:ext>
          </a:extLst>
        </xdr:cNvPr>
        <xdr:cNvCxnSpPr/>
      </xdr:nvCxnSpPr>
      <xdr:spPr>
        <a:xfrm flipV="1">
          <a:off x="16318864" y="17315906"/>
          <a:ext cx="0" cy="1407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56" name="【公民館】&#10;有形固定資産減価償却率最小値テキスト">
          <a:extLst>
            <a:ext uri="{FF2B5EF4-FFF2-40B4-BE49-F238E27FC236}">
              <a16:creationId xmlns:a16="http://schemas.microsoft.com/office/drawing/2014/main" id="{F39F97C1-26B4-4561-B8E2-233D7882F5B1}"/>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57" name="直線コネクタ 656">
          <a:extLst>
            <a:ext uri="{FF2B5EF4-FFF2-40B4-BE49-F238E27FC236}">
              <a16:creationId xmlns:a16="http://schemas.microsoft.com/office/drawing/2014/main" id="{CE606E8A-76D2-4A9B-9248-F5B0587FC1FF}"/>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117583</xdr:rowOff>
    </xdr:from>
    <xdr:ext cx="405111" cy="259045"/>
    <xdr:sp macro="" textlink="">
      <xdr:nvSpPr>
        <xdr:cNvPr id="658" name="【公民館】&#10;有形固定資産減価償却率最大値テキスト">
          <a:extLst>
            <a:ext uri="{FF2B5EF4-FFF2-40B4-BE49-F238E27FC236}">
              <a16:creationId xmlns:a16="http://schemas.microsoft.com/office/drawing/2014/main" id="{253D9011-93DD-46A4-ABDE-D7CBD5109673}"/>
            </a:ext>
          </a:extLst>
        </xdr:cNvPr>
        <xdr:cNvSpPr txBox="1"/>
      </xdr:nvSpPr>
      <xdr:spPr>
        <a:xfrm>
          <a:off x="16357600" y="17091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170906</xdr:rowOff>
    </xdr:from>
    <xdr:to>
      <xdr:col>86</xdr:col>
      <xdr:colOff>25400</xdr:colOff>
      <xdr:row>100</xdr:row>
      <xdr:rowOff>170906</xdr:rowOff>
    </xdr:to>
    <xdr:cxnSp macro="">
      <xdr:nvCxnSpPr>
        <xdr:cNvPr id="659" name="直線コネクタ 658">
          <a:extLst>
            <a:ext uri="{FF2B5EF4-FFF2-40B4-BE49-F238E27FC236}">
              <a16:creationId xmlns:a16="http://schemas.microsoft.com/office/drawing/2014/main" id="{78C1A4C8-C1DD-491B-BBC3-77260D4955C2}"/>
            </a:ext>
          </a:extLst>
        </xdr:cNvPr>
        <xdr:cNvCxnSpPr/>
      </xdr:nvCxnSpPr>
      <xdr:spPr>
        <a:xfrm>
          <a:off x="16230600" y="17315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96900</xdr:rowOff>
    </xdr:from>
    <xdr:ext cx="405111" cy="259045"/>
    <xdr:sp macro="" textlink="">
      <xdr:nvSpPr>
        <xdr:cNvPr id="660" name="【公民館】&#10;有形固定資産減価償却率平均値テキスト">
          <a:extLst>
            <a:ext uri="{FF2B5EF4-FFF2-40B4-BE49-F238E27FC236}">
              <a16:creationId xmlns:a16="http://schemas.microsoft.com/office/drawing/2014/main" id="{5222ABA1-0634-456B-A160-96D8FA1DB862}"/>
            </a:ext>
          </a:extLst>
        </xdr:cNvPr>
        <xdr:cNvSpPr txBox="1"/>
      </xdr:nvSpPr>
      <xdr:spPr>
        <a:xfrm>
          <a:off x="16357600" y="1809915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118473</xdr:rowOff>
    </xdr:from>
    <xdr:to>
      <xdr:col>85</xdr:col>
      <xdr:colOff>177800</xdr:colOff>
      <xdr:row>106</xdr:row>
      <xdr:rowOff>48623</xdr:rowOff>
    </xdr:to>
    <xdr:sp macro="" textlink="">
      <xdr:nvSpPr>
        <xdr:cNvPr id="661" name="フローチャート: 判断 660">
          <a:extLst>
            <a:ext uri="{FF2B5EF4-FFF2-40B4-BE49-F238E27FC236}">
              <a16:creationId xmlns:a16="http://schemas.microsoft.com/office/drawing/2014/main" id="{5971B057-78B7-492A-8CAA-A91C63DD2167}"/>
            </a:ext>
          </a:extLst>
        </xdr:cNvPr>
        <xdr:cNvSpPr/>
      </xdr:nvSpPr>
      <xdr:spPr>
        <a:xfrm>
          <a:off x="16268700" y="18120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115207</xdr:rowOff>
    </xdr:from>
    <xdr:to>
      <xdr:col>81</xdr:col>
      <xdr:colOff>101600</xdr:colOff>
      <xdr:row>106</xdr:row>
      <xdr:rowOff>45357</xdr:rowOff>
    </xdr:to>
    <xdr:sp macro="" textlink="">
      <xdr:nvSpPr>
        <xdr:cNvPr id="662" name="フローチャート: 判断 661">
          <a:extLst>
            <a:ext uri="{FF2B5EF4-FFF2-40B4-BE49-F238E27FC236}">
              <a16:creationId xmlns:a16="http://schemas.microsoft.com/office/drawing/2014/main" id="{6FF4B1D0-4363-4772-98F2-0D883BF78C62}"/>
            </a:ext>
          </a:extLst>
        </xdr:cNvPr>
        <xdr:cNvSpPr/>
      </xdr:nvSpPr>
      <xdr:spPr>
        <a:xfrm>
          <a:off x="15430500" y="1811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95613</xdr:rowOff>
    </xdr:from>
    <xdr:to>
      <xdr:col>76</xdr:col>
      <xdr:colOff>165100</xdr:colOff>
      <xdr:row>106</xdr:row>
      <xdr:rowOff>25763</xdr:rowOff>
    </xdr:to>
    <xdr:sp macro="" textlink="">
      <xdr:nvSpPr>
        <xdr:cNvPr id="663" name="フローチャート: 判断 662">
          <a:extLst>
            <a:ext uri="{FF2B5EF4-FFF2-40B4-BE49-F238E27FC236}">
              <a16:creationId xmlns:a16="http://schemas.microsoft.com/office/drawing/2014/main" id="{8C4F594A-5EF3-4C82-9899-C486C1F762B1}"/>
            </a:ext>
          </a:extLst>
        </xdr:cNvPr>
        <xdr:cNvSpPr/>
      </xdr:nvSpPr>
      <xdr:spPr>
        <a:xfrm>
          <a:off x="14541500" y="1809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64588</xdr:rowOff>
    </xdr:from>
    <xdr:to>
      <xdr:col>72</xdr:col>
      <xdr:colOff>38100</xdr:colOff>
      <xdr:row>105</xdr:row>
      <xdr:rowOff>166188</xdr:rowOff>
    </xdr:to>
    <xdr:sp macro="" textlink="">
      <xdr:nvSpPr>
        <xdr:cNvPr id="664" name="フローチャート: 判断 663">
          <a:extLst>
            <a:ext uri="{FF2B5EF4-FFF2-40B4-BE49-F238E27FC236}">
              <a16:creationId xmlns:a16="http://schemas.microsoft.com/office/drawing/2014/main" id="{AC29DB19-1BCB-4389-8C1A-78EEAC562794}"/>
            </a:ext>
          </a:extLst>
        </xdr:cNvPr>
        <xdr:cNvSpPr/>
      </xdr:nvSpPr>
      <xdr:spPr>
        <a:xfrm>
          <a:off x="13652500" y="1806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89081</xdr:rowOff>
    </xdr:from>
    <xdr:to>
      <xdr:col>67</xdr:col>
      <xdr:colOff>101600</xdr:colOff>
      <xdr:row>106</xdr:row>
      <xdr:rowOff>19231</xdr:rowOff>
    </xdr:to>
    <xdr:sp macro="" textlink="">
      <xdr:nvSpPr>
        <xdr:cNvPr id="665" name="フローチャート: 判断 664">
          <a:extLst>
            <a:ext uri="{FF2B5EF4-FFF2-40B4-BE49-F238E27FC236}">
              <a16:creationId xmlns:a16="http://schemas.microsoft.com/office/drawing/2014/main" id="{6440EE2C-AE00-40B2-9C33-73944D293921}"/>
            </a:ext>
          </a:extLst>
        </xdr:cNvPr>
        <xdr:cNvSpPr/>
      </xdr:nvSpPr>
      <xdr:spPr>
        <a:xfrm>
          <a:off x="12763500" y="1809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66" name="テキスト ボックス 665">
          <a:extLst>
            <a:ext uri="{FF2B5EF4-FFF2-40B4-BE49-F238E27FC236}">
              <a16:creationId xmlns:a16="http://schemas.microsoft.com/office/drawing/2014/main" id="{B15957F9-FF79-44FE-AECB-60A16E501D11}"/>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67" name="テキスト ボックス 666">
          <a:extLst>
            <a:ext uri="{FF2B5EF4-FFF2-40B4-BE49-F238E27FC236}">
              <a16:creationId xmlns:a16="http://schemas.microsoft.com/office/drawing/2014/main" id="{9426877E-18D1-4396-846D-CA0FED68FE67}"/>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68" name="テキスト ボックス 667">
          <a:extLst>
            <a:ext uri="{FF2B5EF4-FFF2-40B4-BE49-F238E27FC236}">
              <a16:creationId xmlns:a16="http://schemas.microsoft.com/office/drawing/2014/main" id="{D031F891-AB5B-4381-8046-5434E72471DA}"/>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69" name="テキスト ボックス 668">
          <a:extLst>
            <a:ext uri="{FF2B5EF4-FFF2-40B4-BE49-F238E27FC236}">
              <a16:creationId xmlns:a16="http://schemas.microsoft.com/office/drawing/2014/main" id="{A918A10A-E3AE-45CA-9BC5-5ECB8AFFD16A}"/>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0" name="テキスト ボックス 669">
          <a:extLst>
            <a:ext uri="{FF2B5EF4-FFF2-40B4-BE49-F238E27FC236}">
              <a16:creationId xmlns:a16="http://schemas.microsoft.com/office/drawing/2014/main" id="{F04044EC-B090-4A79-830C-9283802E6DB3}"/>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126637</xdr:rowOff>
    </xdr:from>
    <xdr:to>
      <xdr:col>85</xdr:col>
      <xdr:colOff>177800</xdr:colOff>
      <xdr:row>103</xdr:row>
      <xdr:rowOff>56787</xdr:rowOff>
    </xdr:to>
    <xdr:sp macro="" textlink="">
      <xdr:nvSpPr>
        <xdr:cNvPr id="671" name="楕円 670">
          <a:extLst>
            <a:ext uri="{FF2B5EF4-FFF2-40B4-BE49-F238E27FC236}">
              <a16:creationId xmlns:a16="http://schemas.microsoft.com/office/drawing/2014/main" id="{1A0A6F28-D6DC-4C70-B787-F186DCDE0C4D}"/>
            </a:ext>
          </a:extLst>
        </xdr:cNvPr>
        <xdr:cNvSpPr/>
      </xdr:nvSpPr>
      <xdr:spPr>
        <a:xfrm>
          <a:off x="16268700" y="17614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149514</xdr:rowOff>
    </xdr:from>
    <xdr:ext cx="405111" cy="259045"/>
    <xdr:sp macro="" textlink="">
      <xdr:nvSpPr>
        <xdr:cNvPr id="672" name="【公民館】&#10;有形固定資産減価償却率該当値テキスト">
          <a:extLst>
            <a:ext uri="{FF2B5EF4-FFF2-40B4-BE49-F238E27FC236}">
              <a16:creationId xmlns:a16="http://schemas.microsoft.com/office/drawing/2014/main" id="{4A6DA09D-3DD9-4022-AEE3-08E143B04259}"/>
            </a:ext>
          </a:extLst>
        </xdr:cNvPr>
        <xdr:cNvSpPr txBox="1"/>
      </xdr:nvSpPr>
      <xdr:spPr>
        <a:xfrm>
          <a:off x="16357600" y="174659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44994</xdr:rowOff>
    </xdr:from>
    <xdr:to>
      <xdr:col>81</xdr:col>
      <xdr:colOff>101600</xdr:colOff>
      <xdr:row>106</xdr:row>
      <xdr:rowOff>146594</xdr:rowOff>
    </xdr:to>
    <xdr:sp macro="" textlink="">
      <xdr:nvSpPr>
        <xdr:cNvPr id="673" name="楕円 672">
          <a:extLst>
            <a:ext uri="{FF2B5EF4-FFF2-40B4-BE49-F238E27FC236}">
              <a16:creationId xmlns:a16="http://schemas.microsoft.com/office/drawing/2014/main" id="{70AC7ED9-76B4-4C99-8B18-0F4C7F6D27AA}"/>
            </a:ext>
          </a:extLst>
        </xdr:cNvPr>
        <xdr:cNvSpPr/>
      </xdr:nvSpPr>
      <xdr:spPr>
        <a:xfrm>
          <a:off x="15430500" y="18218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5987</xdr:rowOff>
    </xdr:from>
    <xdr:to>
      <xdr:col>85</xdr:col>
      <xdr:colOff>127000</xdr:colOff>
      <xdr:row>106</xdr:row>
      <xdr:rowOff>95794</xdr:rowOff>
    </xdr:to>
    <xdr:cxnSp macro="">
      <xdr:nvCxnSpPr>
        <xdr:cNvPr id="674" name="直線コネクタ 673">
          <a:extLst>
            <a:ext uri="{FF2B5EF4-FFF2-40B4-BE49-F238E27FC236}">
              <a16:creationId xmlns:a16="http://schemas.microsoft.com/office/drawing/2014/main" id="{7A7B1971-2294-465F-B93D-D462FC5D1947}"/>
            </a:ext>
          </a:extLst>
        </xdr:cNvPr>
        <xdr:cNvCxnSpPr/>
      </xdr:nvCxnSpPr>
      <xdr:spPr>
        <a:xfrm flipV="1">
          <a:off x="15481300" y="17665337"/>
          <a:ext cx="838200" cy="604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9071</xdr:rowOff>
    </xdr:from>
    <xdr:to>
      <xdr:col>76</xdr:col>
      <xdr:colOff>165100</xdr:colOff>
      <xdr:row>106</xdr:row>
      <xdr:rowOff>110671</xdr:rowOff>
    </xdr:to>
    <xdr:sp macro="" textlink="">
      <xdr:nvSpPr>
        <xdr:cNvPr id="675" name="楕円 674">
          <a:extLst>
            <a:ext uri="{FF2B5EF4-FFF2-40B4-BE49-F238E27FC236}">
              <a16:creationId xmlns:a16="http://schemas.microsoft.com/office/drawing/2014/main" id="{B00E6128-7D5E-44D7-973F-B1E65749DEF5}"/>
            </a:ext>
          </a:extLst>
        </xdr:cNvPr>
        <xdr:cNvSpPr/>
      </xdr:nvSpPr>
      <xdr:spPr>
        <a:xfrm>
          <a:off x="14541500" y="18182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59871</xdr:rowOff>
    </xdr:from>
    <xdr:to>
      <xdr:col>81</xdr:col>
      <xdr:colOff>50800</xdr:colOff>
      <xdr:row>106</xdr:row>
      <xdr:rowOff>95794</xdr:rowOff>
    </xdr:to>
    <xdr:cxnSp macro="">
      <xdr:nvCxnSpPr>
        <xdr:cNvPr id="676" name="直線コネクタ 675">
          <a:extLst>
            <a:ext uri="{FF2B5EF4-FFF2-40B4-BE49-F238E27FC236}">
              <a16:creationId xmlns:a16="http://schemas.microsoft.com/office/drawing/2014/main" id="{267BDB5D-C0F2-42BE-AD90-41FCE8310729}"/>
            </a:ext>
          </a:extLst>
        </xdr:cNvPr>
        <xdr:cNvCxnSpPr/>
      </xdr:nvCxnSpPr>
      <xdr:spPr>
        <a:xfrm>
          <a:off x="14592300" y="18233571"/>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147864</xdr:rowOff>
    </xdr:from>
    <xdr:to>
      <xdr:col>72</xdr:col>
      <xdr:colOff>38100</xdr:colOff>
      <xdr:row>106</xdr:row>
      <xdr:rowOff>78014</xdr:rowOff>
    </xdr:to>
    <xdr:sp macro="" textlink="">
      <xdr:nvSpPr>
        <xdr:cNvPr id="677" name="楕円 676">
          <a:extLst>
            <a:ext uri="{FF2B5EF4-FFF2-40B4-BE49-F238E27FC236}">
              <a16:creationId xmlns:a16="http://schemas.microsoft.com/office/drawing/2014/main" id="{485CC454-CEC5-421D-9666-EBD7ED2EC660}"/>
            </a:ext>
          </a:extLst>
        </xdr:cNvPr>
        <xdr:cNvSpPr/>
      </xdr:nvSpPr>
      <xdr:spPr>
        <a:xfrm>
          <a:off x="13652500" y="18150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27214</xdr:rowOff>
    </xdr:from>
    <xdr:to>
      <xdr:col>76</xdr:col>
      <xdr:colOff>114300</xdr:colOff>
      <xdr:row>106</xdr:row>
      <xdr:rowOff>59871</xdr:rowOff>
    </xdr:to>
    <xdr:cxnSp macro="">
      <xdr:nvCxnSpPr>
        <xdr:cNvPr id="678" name="直線コネクタ 677">
          <a:extLst>
            <a:ext uri="{FF2B5EF4-FFF2-40B4-BE49-F238E27FC236}">
              <a16:creationId xmlns:a16="http://schemas.microsoft.com/office/drawing/2014/main" id="{5EC1D02E-022F-41E6-A119-2F85484B84AC}"/>
            </a:ext>
          </a:extLst>
        </xdr:cNvPr>
        <xdr:cNvCxnSpPr/>
      </xdr:nvCxnSpPr>
      <xdr:spPr>
        <a:xfrm>
          <a:off x="13703300" y="18200914"/>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138068</xdr:rowOff>
    </xdr:from>
    <xdr:to>
      <xdr:col>67</xdr:col>
      <xdr:colOff>101600</xdr:colOff>
      <xdr:row>105</xdr:row>
      <xdr:rowOff>68218</xdr:rowOff>
    </xdr:to>
    <xdr:sp macro="" textlink="">
      <xdr:nvSpPr>
        <xdr:cNvPr id="679" name="楕円 678">
          <a:extLst>
            <a:ext uri="{FF2B5EF4-FFF2-40B4-BE49-F238E27FC236}">
              <a16:creationId xmlns:a16="http://schemas.microsoft.com/office/drawing/2014/main" id="{197BF93E-61D3-48B4-897D-8B47B8EFF661}"/>
            </a:ext>
          </a:extLst>
        </xdr:cNvPr>
        <xdr:cNvSpPr/>
      </xdr:nvSpPr>
      <xdr:spPr>
        <a:xfrm>
          <a:off x="12763500" y="17968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17418</xdr:rowOff>
    </xdr:from>
    <xdr:to>
      <xdr:col>71</xdr:col>
      <xdr:colOff>177800</xdr:colOff>
      <xdr:row>106</xdr:row>
      <xdr:rowOff>27214</xdr:rowOff>
    </xdr:to>
    <xdr:cxnSp macro="">
      <xdr:nvCxnSpPr>
        <xdr:cNvPr id="680" name="直線コネクタ 679">
          <a:extLst>
            <a:ext uri="{FF2B5EF4-FFF2-40B4-BE49-F238E27FC236}">
              <a16:creationId xmlns:a16="http://schemas.microsoft.com/office/drawing/2014/main" id="{FDB93842-0E1E-4816-ABE6-0FBFFBE3B107}"/>
            </a:ext>
          </a:extLst>
        </xdr:cNvPr>
        <xdr:cNvCxnSpPr/>
      </xdr:nvCxnSpPr>
      <xdr:spPr>
        <a:xfrm>
          <a:off x="12814300" y="18019668"/>
          <a:ext cx="889000" cy="181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61884</xdr:rowOff>
    </xdr:from>
    <xdr:ext cx="405111" cy="259045"/>
    <xdr:sp macro="" textlink="">
      <xdr:nvSpPr>
        <xdr:cNvPr id="681" name="n_1aveValue【公民館】&#10;有形固定資産減価償却率">
          <a:extLst>
            <a:ext uri="{FF2B5EF4-FFF2-40B4-BE49-F238E27FC236}">
              <a16:creationId xmlns:a16="http://schemas.microsoft.com/office/drawing/2014/main" id="{C9CABD2B-BB01-4A36-8858-CFC14A16A0DA}"/>
            </a:ext>
          </a:extLst>
        </xdr:cNvPr>
        <xdr:cNvSpPr txBox="1"/>
      </xdr:nvSpPr>
      <xdr:spPr>
        <a:xfrm>
          <a:off x="15266044" y="178926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42290</xdr:rowOff>
    </xdr:from>
    <xdr:ext cx="405111" cy="259045"/>
    <xdr:sp macro="" textlink="">
      <xdr:nvSpPr>
        <xdr:cNvPr id="682" name="n_2aveValue【公民館】&#10;有形固定資産減価償却率">
          <a:extLst>
            <a:ext uri="{FF2B5EF4-FFF2-40B4-BE49-F238E27FC236}">
              <a16:creationId xmlns:a16="http://schemas.microsoft.com/office/drawing/2014/main" id="{42A845E8-FF3E-4CC8-B16A-08995E3EB9B1}"/>
            </a:ext>
          </a:extLst>
        </xdr:cNvPr>
        <xdr:cNvSpPr txBox="1"/>
      </xdr:nvSpPr>
      <xdr:spPr>
        <a:xfrm>
          <a:off x="14389744" y="17873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11265</xdr:rowOff>
    </xdr:from>
    <xdr:ext cx="405111" cy="259045"/>
    <xdr:sp macro="" textlink="">
      <xdr:nvSpPr>
        <xdr:cNvPr id="683" name="n_3aveValue【公民館】&#10;有形固定資産減価償却率">
          <a:extLst>
            <a:ext uri="{FF2B5EF4-FFF2-40B4-BE49-F238E27FC236}">
              <a16:creationId xmlns:a16="http://schemas.microsoft.com/office/drawing/2014/main" id="{40014E65-4836-46B7-8736-D1FA4DD10413}"/>
            </a:ext>
          </a:extLst>
        </xdr:cNvPr>
        <xdr:cNvSpPr txBox="1"/>
      </xdr:nvSpPr>
      <xdr:spPr>
        <a:xfrm>
          <a:off x="13500744" y="17842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10358</xdr:rowOff>
    </xdr:from>
    <xdr:ext cx="405111" cy="259045"/>
    <xdr:sp macro="" textlink="">
      <xdr:nvSpPr>
        <xdr:cNvPr id="684" name="n_4aveValue【公民館】&#10;有形固定資産減価償却率">
          <a:extLst>
            <a:ext uri="{FF2B5EF4-FFF2-40B4-BE49-F238E27FC236}">
              <a16:creationId xmlns:a16="http://schemas.microsoft.com/office/drawing/2014/main" id="{87AC09BF-BB47-4C4C-949B-7636D1021D56}"/>
            </a:ext>
          </a:extLst>
        </xdr:cNvPr>
        <xdr:cNvSpPr txBox="1"/>
      </xdr:nvSpPr>
      <xdr:spPr>
        <a:xfrm>
          <a:off x="12611744" y="18184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137721</xdr:rowOff>
    </xdr:from>
    <xdr:ext cx="405111" cy="259045"/>
    <xdr:sp macro="" textlink="">
      <xdr:nvSpPr>
        <xdr:cNvPr id="685" name="n_1mainValue【公民館】&#10;有形固定資産減価償却率">
          <a:extLst>
            <a:ext uri="{FF2B5EF4-FFF2-40B4-BE49-F238E27FC236}">
              <a16:creationId xmlns:a16="http://schemas.microsoft.com/office/drawing/2014/main" id="{C66FD108-2E1B-472F-B276-14C9198B8673}"/>
            </a:ext>
          </a:extLst>
        </xdr:cNvPr>
        <xdr:cNvSpPr txBox="1"/>
      </xdr:nvSpPr>
      <xdr:spPr>
        <a:xfrm>
          <a:off x="15266044" y="183114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101798</xdr:rowOff>
    </xdr:from>
    <xdr:ext cx="405111" cy="259045"/>
    <xdr:sp macro="" textlink="">
      <xdr:nvSpPr>
        <xdr:cNvPr id="686" name="n_2mainValue【公民館】&#10;有形固定資産減価償却率">
          <a:extLst>
            <a:ext uri="{FF2B5EF4-FFF2-40B4-BE49-F238E27FC236}">
              <a16:creationId xmlns:a16="http://schemas.microsoft.com/office/drawing/2014/main" id="{F1AA78A8-B068-4B32-8537-1AE4DF8B9196}"/>
            </a:ext>
          </a:extLst>
        </xdr:cNvPr>
        <xdr:cNvSpPr txBox="1"/>
      </xdr:nvSpPr>
      <xdr:spPr>
        <a:xfrm>
          <a:off x="14389744" y="182754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69141</xdr:rowOff>
    </xdr:from>
    <xdr:ext cx="405111" cy="259045"/>
    <xdr:sp macro="" textlink="">
      <xdr:nvSpPr>
        <xdr:cNvPr id="687" name="n_3mainValue【公民館】&#10;有形固定資産減価償却率">
          <a:extLst>
            <a:ext uri="{FF2B5EF4-FFF2-40B4-BE49-F238E27FC236}">
              <a16:creationId xmlns:a16="http://schemas.microsoft.com/office/drawing/2014/main" id="{0A7142F1-7FDD-419E-8AE0-66A86F719F18}"/>
            </a:ext>
          </a:extLst>
        </xdr:cNvPr>
        <xdr:cNvSpPr txBox="1"/>
      </xdr:nvSpPr>
      <xdr:spPr>
        <a:xfrm>
          <a:off x="13500744" y="18242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84745</xdr:rowOff>
    </xdr:from>
    <xdr:ext cx="405111" cy="259045"/>
    <xdr:sp macro="" textlink="">
      <xdr:nvSpPr>
        <xdr:cNvPr id="688" name="n_4mainValue【公民館】&#10;有形固定資産減価償却率">
          <a:extLst>
            <a:ext uri="{FF2B5EF4-FFF2-40B4-BE49-F238E27FC236}">
              <a16:creationId xmlns:a16="http://schemas.microsoft.com/office/drawing/2014/main" id="{06EC52D7-F421-49A6-84FF-6F16B37B189B}"/>
            </a:ext>
          </a:extLst>
        </xdr:cNvPr>
        <xdr:cNvSpPr txBox="1"/>
      </xdr:nvSpPr>
      <xdr:spPr>
        <a:xfrm>
          <a:off x="12611744" y="177440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89" name="正方形/長方形 688">
          <a:extLst>
            <a:ext uri="{FF2B5EF4-FFF2-40B4-BE49-F238E27FC236}">
              <a16:creationId xmlns:a16="http://schemas.microsoft.com/office/drawing/2014/main" id="{373E4266-B849-4C2E-9889-1913FC84DD25}"/>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0" name="正方形/長方形 689">
          <a:extLst>
            <a:ext uri="{FF2B5EF4-FFF2-40B4-BE49-F238E27FC236}">
              <a16:creationId xmlns:a16="http://schemas.microsoft.com/office/drawing/2014/main" id="{7FC24007-14AA-4420-941D-2034C0FC0B51}"/>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1" name="正方形/長方形 690">
          <a:extLst>
            <a:ext uri="{FF2B5EF4-FFF2-40B4-BE49-F238E27FC236}">
              <a16:creationId xmlns:a16="http://schemas.microsoft.com/office/drawing/2014/main" id="{1B2A4BE0-BBDA-42A9-A75C-DC53E188D3D4}"/>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2" name="正方形/長方形 691">
          <a:extLst>
            <a:ext uri="{FF2B5EF4-FFF2-40B4-BE49-F238E27FC236}">
              <a16:creationId xmlns:a16="http://schemas.microsoft.com/office/drawing/2014/main" id="{02D3A3D3-DBED-4311-950F-AB7259C6B88E}"/>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93" name="正方形/長方形 692">
          <a:extLst>
            <a:ext uri="{FF2B5EF4-FFF2-40B4-BE49-F238E27FC236}">
              <a16:creationId xmlns:a16="http://schemas.microsoft.com/office/drawing/2014/main" id="{729B6262-58B0-4F3C-A7EC-6D1C434D7B92}"/>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94" name="正方形/長方形 693">
          <a:extLst>
            <a:ext uri="{FF2B5EF4-FFF2-40B4-BE49-F238E27FC236}">
              <a16:creationId xmlns:a16="http://schemas.microsoft.com/office/drawing/2014/main" id="{7C072FCE-B41A-4BF4-AC34-D1E99DBB2311}"/>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95" name="正方形/長方形 694">
          <a:extLst>
            <a:ext uri="{FF2B5EF4-FFF2-40B4-BE49-F238E27FC236}">
              <a16:creationId xmlns:a16="http://schemas.microsoft.com/office/drawing/2014/main" id="{8A46EF0E-8A40-49BF-B9DA-921B6E1F0821}"/>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96" name="正方形/長方形 695">
          <a:extLst>
            <a:ext uri="{FF2B5EF4-FFF2-40B4-BE49-F238E27FC236}">
              <a16:creationId xmlns:a16="http://schemas.microsoft.com/office/drawing/2014/main" id="{665EA96E-6699-4E83-ABC1-190E6626002E}"/>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97" name="テキスト ボックス 696">
          <a:extLst>
            <a:ext uri="{FF2B5EF4-FFF2-40B4-BE49-F238E27FC236}">
              <a16:creationId xmlns:a16="http://schemas.microsoft.com/office/drawing/2014/main" id="{B9725F80-371A-44C7-A1F6-9012575F1E7F}"/>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98" name="直線コネクタ 697">
          <a:extLst>
            <a:ext uri="{FF2B5EF4-FFF2-40B4-BE49-F238E27FC236}">
              <a16:creationId xmlns:a16="http://schemas.microsoft.com/office/drawing/2014/main" id="{67468DF6-3CC4-490B-8BA8-58FD81144ECE}"/>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699" name="直線コネクタ 698">
          <a:extLst>
            <a:ext uri="{FF2B5EF4-FFF2-40B4-BE49-F238E27FC236}">
              <a16:creationId xmlns:a16="http://schemas.microsoft.com/office/drawing/2014/main" id="{4991BBAD-12E9-44A1-9FA1-6763F0EA21C1}"/>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00" name="テキスト ボックス 699">
          <a:extLst>
            <a:ext uri="{FF2B5EF4-FFF2-40B4-BE49-F238E27FC236}">
              <a16:creationId xmlns:a16="http://schemas.microsoft.com/office/drawing/2014/main" id="{459DA1B9-62FC-4A90-869D-6A6F6F585FCD}"/>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01" name="直線コネクタ 700">
          <a:extLst>
            <a:ext uri="{FF2B5EF4-FFF2-40B4-BE49-F238E27FC236}">
              <a16:creationId xmlns:a16="http://schemas.microsoft.com/office/drawing/2014/main" id="{ED924DCE-7F8A-4A37-A503-EDC2C0B3A282}"/>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02" name="テキスト ボックス 701">
          <a:extLst>
            <a:ext uri="{FF2B5EF4-FFF2-40B4-BE49-F238E27FC236}">
              <a16:creationId xmlns:a16="http://schemas.microsoft.com/office/drawing/2014/main" id="{DADC26DF-3491-4E4A-BD14-1DA0ACA60E3E}"/>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03" name="直線コネクタ 702">
          <a:extLst>
            <a:ext uri="{FF2B5EF4-FFF2-40B4-BE49-F238E27FC236}">
              <a16:creationId xmlns:a16="http://schemas.microsoft.com/office/drawing/2014/main" id="{D2714A7B-EE03-48FC-B196-F65343C0C76A}"/>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04" name="テキスト ボックス 703">
          <a:extLst>
            <a:ext uri="{FF2B5EF4-FFF2-40B4-BE49-F238E27FC236}">
              <a16:creationId xmlns:a16="http://schemas.microsoft.com/office/drawing/2014/main" id="{9AF4D018-BBEB-4D0B-9DB3-2E017D189947}"/>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05" name="直線コネクタ 704">
          <a:extLst>
            <a:ext uri="{FF2B5EF4-FFF2-40B4-BE49-F238E27FC236}">
              <a16:creationId xmlns:a16="http://schemas.microsoft.com/office/drawing/2014/main" id="{23C2DF0B-E162-4175-AF92-180ABA1CC0CD}"/>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06" name="テキスト ボックス 705">
          <a:extLst>
            <a:ext uri="{FF2B5EF4-FFF2-40B4-BE49-F238E27FC236}">
              <a16:creationId xmlns:a16="http://schemas.microsoft.com/office/drawing/2014/main" id="{00A19B48-72CB-4BE9-88CF-3796F05A62DF}"/>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07" name="直線コネクタ 706">
          <a:extLst>
            <a:ext uri="{FF2B5EF4-FFF2-40B4-BE49-F238E27FC236}">
              <a16:creationId xmlns:a16="http://schemas.microsoft.com/office/drawing/2014/main" id="{CB2CDAC9-6CAD-4E28-BA51-E34FA4760FAD}"/>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08" name="テキスト ボックス 707">
          <a:extLst>
            <a:ext uri="{FF2B5EF4-FFF2-40B4-BE49-F238E27FC236}">
              <a16:creationId xmlns:a16="http://schemas.microsoft.com/office/drawing/2014/main" id="{490EE637-978F-4B53-934F-05D66491C89E}"/>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09" name="直線コネクタ 708">
          <a:extLst>
            <a:ext uri="{FF2B5EF4-FFF2-40B4-BE49-F238E27FC236}">
              <a16:creationId xmlns:a16="http://schemas.microsoft.com/office/drawing/2014/main" id="{0448B5C6-ADE6-4225-A697-72F064364BE9}"/>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10" name="テキスト ボックス 709">
          <a:extLst>
            <a:ext uri="{FF2B5EF4-FFF2-40B4-BE49-F238E27FC236}">
              <a16:creationId xmlns:a16="http://schemas.microsoft.com/office/drawing/2014/main" id="{9E3A4C38-4722-4F0E-96C9-AF14D678EEBA}"/>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1" name="直線コネクタ 710">
          <a:extLst>
            <a:ext uri="{FF2B5EF4-FFF2-40B4-BE49-F238E27FC236}">
              <a16:creationId xmlns:a16="http://schemas.microsoft.com/office/drawing/2014/main" id="{C5E087C0-0725-4FBC-9286-53C976EE1547}"/>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2" name="テキスト ボックス 711">
          <a:extLst>
            <a:ext uri="{FF2B5EF4-FFF2-40B4-BE49-F238E27FC236}">
              <a16:creationId xmlns:a16="http://schemas.microsoft.com/office/drawing/2014/main" id="{B58957AE-E559-4766-9BA5-F6602B8C3817}"/>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3" name="【公民館】&#10;一人当たり面積グラフ枠">
          <a:extLst>
            <a:ext uri="{FF2B5EF4-FFF2-40B4-BE49-F238E27FC236}">
              <a16:creationId xmlns:a16="http://schemas.microsoft.com/office/drawing/2014/main" id="{DE0FE863-B225-4434-8838-FEAF914C183C}"/>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125186</xdr:rowOff>
    </xdr:from>
    <xdr:to>
      <xdr:col>116</xdr:col>
      <xdr:colOff>62864</xdr:colOff>
      <xdr:row>109</xdr:row>
      <xdr:rowOff>32113</xdr:rowOff>
    </xdr:to>
    <xdr:cxnSp macro="">
      <xdr:nvCxnSpPr>
        <xdr:cNvPr id="714" name="直線コネクタ 713">
          <a:extLst>
            <a:ext uri="{FF2B5EF4-FFF2-40B4-BE49-F238E27FC236}">
              <a16:creationId xmlns:a16="http://schemas.microsoft.com/office/drawing/2014/main" id="{65EB8C14-F202-4CC9-8CBE-7B77192E3C5C}"/>
            </a:ext>
          </a:extLst>
        </xdr:cNvPr>
        <xdr:cNvCxnSpPr/>
      </xdr:nvCxnSpPr>
      <xdr:spPr>
        <a:xfrm flipV="1">
          <a:off x="22160864" y="17270186"/>
          <a:ext cx="0" cy="14499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35940</xdr:rowOff>
    </xdr:from>
    <xdr:ext cx="469744" cy="259045"/>
    <xdr:sp macro="" textlink="">
      <xdr:nvSpPr>
        <xdr:cNvPr id="715" name="【公民館】&#10;一人当たり面積最小値テキスト">
          <a:extLst>
            <a:ext uri="{FF2B5EF4-FFF2-40B4-BE49-F238E27FC236}">
              <a16:creationId xmlns:a16="http://schemas.microsoft.com/office/drawing/2014/main" id="{5869355C-360B-4812-B358-60AF53D9AA11}"/>
            </a:ext>
          </a:extLst>
        </xdr:cNvPr>
        <xdr:cNvSpPr txBox="1"/>
      </xdr:nvSpPr>
      <xdr:spPr>
        <a:xfrm>
          <a:off x="22199600" y="18723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32113</xdr:rowOff>
    </xdr:from>
    <xdr:to>
      <xdr:col>116</xdr:col>
      <xdr:colOff>152400</xdr:colOff>
      <xdr:row>109</xdr:row>
      <xdr:rowOff>32113</xdr:rowOff>
    </xdr:to>
    <xdr:cxnSp macro="">
      <xdr:nvCxnSpPr>
        <xdr:cNvPr id="716" name="直線コネクタ 715">
          <a:extLst>
            <a:ext uri="{FF2B5EF4-FFF2-40B4-BE49-F238E27FC236}">
              <a16:creationId xmlns:a16="http://schemas.microsoft.com/office/drawing/2014/main" id="{CBFB3580-4367-4A76-A665-D4422B177766}"/>
            </a:ext>
          </a:extLst>
        </xdr:cNvPr>
        <xdr:cNvCxnSpPr/>
      </xdr:nvCxnSpPr>
      <xdr:spPr>
        <a:xfrm>
          <a:off x="22072600" y="1872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71863</xdr:rowOff>
    </xdr:from>
    <xdr:ext cx="469744" cy="259045"/>
    <xdr:sp macro="" textlink="">
      <xdr:nvSpPr>
        <xdr:cNvPr id="717" name="【公民館】&#10;一人当たり面積最大値テキスト">
          <a:extLst>
            <a:ext uri="{FF2B5EF4-FFF2-40B4-BE49-F238E27FC236}">
              <a16:creationId xmlns:a16="http://schemas.microsoft.com/office/drawing/2014/main" id="{3813CEDE-4F67-49F9-82EE-B78EBDD0496E}"/>
            </a:ext>
          </a:extLst>
        </xdr:cNvPr>
        <xdr:cNvSpPr txBox="1"/>
      </xdr:nvSpPr>
      <xdr:spPr>
        <a:xfrm>
          <a:off x="22199600" y="17045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125186</xdr:rowOff>
    </xdr:from>
    <xdr:to>
      <xdr:col>116</xdr:col>
      <xdr:colOff>152400</xdr:colOff>
      <xdr:row>100</xdr:row>
      <xdr:rowOff>125186</xdr:rowOff>
    </xdr:to>
    <xdr:cxnSp macro="">
      <xdr:nvCxnSpPr>
        <xdr:cNvPr id="718" name="直線コネクタ 717">
          <a:extLst>
            <a:ext uri="{FF2B5EF4-FFF2-40B4-BE49-F238E27FC236}">
              <a16:creationId xmlns:a16="http://schemas.microsoft.com/office/drawing/2014/main" id="{C31B460F-417E-4596-80E6-1C54B462E329}"/>
            </a:ext>
          </a:extLst>
        </xdr:cNvPr>
        <xdr:cNvCxnSpPr/>
      </xdr:nvCxnSpPr>
      <xdr:spPr>
        <a:xfrm>
          <a:off x="22072600" y="17270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62609</xdr:rowOff>
    </xdr:from>
    <xdr:ext cx="469744" cy="259045"/>
    <xdr:sp macro="" textlink="">
      <xdr:nvSpPr>
        <xdr:cNvPr id="719" name="【公民館】&#10;一人当たり面積平均値テキスト">
          <a:extLst>
            <a:ext uri="{FF2B5EF4-FFF2-40B4-BE49-F238E27FC236}">
              <a16:creationId xmlns:a16="http://schemas.microsoft.com/office/drawing/2014/main" id="{A2A31E03-0775-4C51-AF16-29E88BBCE296}"/>
            </a:ext>
          </a:extLst>
        </xdr:cNvPr>
        <xdr:cNvSpPr txBox="1"/>
      </xdr:nvSpPr>
      <xdr:spPr>
        <a:xfrm>
          <a:off x="22199600" y="182363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84182</xdr:rowOff>
    </xdr:from>
    <xdr:to>
      <xdr:col>116</xdr:col>
      <xdr:colOff>114300</xdr:colOff>
      <xdr:row>107</xdr:row>
      <xdr:rowOff>14332</xdr:rowOff>
    </xdr:to>
    <xdr:sp macro="" textlink="">
      <xdr:nvSpPr>
        <xdr:cNvPr id="720" name="フローチャート: 判断 719">
          <a:extLst>
            <a:ext uri="{FF2B5EF4-FFF2-40B4-BE49-F238E27FC236}">
              <a16:creationId xmlns:a16="http://schemas.microsoft.com/office/drawing/2014/main" id="{A055FAA9-C205-4B4A-BAAD-DCAACAB346DE}"/>
            </a:ext>
          </a:extLst>
        </xdr:cNvPr>
        <xdr:cNvSpPr/>
      </xdr:nvSpPr>
      <xdr:spPr>
        <a:xfrm>
          <a:off x="22110700" y="18257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93980</xdr:rowOff>
    </xdr:from>
    <xdr:to>
      <xdr:col>112</xdr:col>
      <xdr:colOff>38100</xdr:colOff>
      <xdr:row>107</xdr:row>
      <xdr:rowOff>24130</xdr:rowOff>
    </xdr:to>
    <xdr:sp macro="" textlink="">
      <xdr:nvSpPr>
        <xdr:cNvPr id="721" name="フローチャート: 判断 720">
          <a:extLst>
            <a:ext uri="{FF2B5EF4-FFF2-40B4-BE49-F238E27FC236}">
              <a16:creationId xmlns:a16="http://schemas.microsoft.com/office/drawing/2014/main" id="{9539CC4E-F056-4252-BF97-AAFD37FBACF8}"/>
            </a:ext>
          </a:extLst>
        </xdr:cNvPr>
        <xdr:cNvSpPr/>
      </xdr:nvSpPr>
      <xdr:spPr>
        <a:xfrm>
          <a:off x="21272500" y="1826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100512</xdr:rowOff>
    </xdr:from>
    <xdr:to>
      <xdr:col>107</xdr:col>
      <xdr:colOff>101600</xdr:colOff>
      <xdr:row>107</xdr:row>
      <xdr:rowOff>30662</xdr:rowOff>
    </xdr:to>
    <xdr:sp macro="" textlink="">
      <xdr:nvSpPr>
        <xdr:cNvPr id="722" name="フローチャート: 判断 721">
          <a:extLst>
            <a:ext uri="{FF2B5EF4-FFF2-40B4-BE49-F238E27FC236}">
              <a16:creationId xmlns:a16="http://schemas.microsoft.com/office/drawing/2014/main" id="{CF86E5DD-C4A2-4BE2-8DFE-75D0F75C702A}"/>
            </a:ext>
          </a:extLst>
        </xdr:cNvPr>
        <xdr:cNvSpPr/>
      </xdr:nvSpPr>
      <xdr:spPr>
        <a:xfrm>
          <a:off x="20383500" y="18274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110308</xdr:rowOff>
    </xdr:from>
    <xdr:to>
      <xdr:col>102</xdr:col>
      <xdr:colOff>165100</xdr:colOff>
      <xdr:row>107</xdr:row>
      <xdr:rowOff>40458</xdr:rowOff>
    </xdr:to>
    <xdr:sp macro="" textlink="">
      <xdr:nvSpPr>
        <xdr:cNvPr id="723" name="フローチャート: 判断 722">
          <a:extLst>
            <a:ext uri="{FF2B5EF4-FFF2-40B4-BE49-F238E27FC236}">
              <a16:creationId xmlns:a16="http://schemas.microsoft.com/office/drawing/2014/main" id="{9A16DB26-1E9D-4B25-B814-0816A8CB7290}"/>
            </a:ext>
          </a:extLst>
        </xdr:cNvPr>
        <xdr:cNvSpPr/>
      </xdr:nvSpPr>
      <xdr:spPr>
        <a:xfrm>
          <a:off x="19494500" y="18284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103777</xdr:rowOff>
    </xdr:from>
    <xdr:to>
      <xdr:col>98</xdr:col>
      <xdr:colOff>38100</xdr:colOff>
      <xdr:row>107</xdr:row>
      <xdr:rowOff>33927</xdr:rowOff>
    </xdr:to>
    <xdr:sp macro="" textlink="">
      <xdr:nvSpPr>
        <xdr:cNvPr id="724" name="フローチャート: 判断 723">
          <a:extLst>
            <a:ext uri="{FF2B5EF4-FFF2-40B4-BE49-F238E27FC236}">
              <a16:creationId xmlns:a16="http://schemas.microsoft.com/office/drawing/2014/main" id="{D6A16FB3-E453-49EC-BD51-C26C7D2A78A6}"/>
            </a:ext>
          </a:extLst>
        </xdr:cNvPr>
        <xdr:cNvSpPr/>
      </xdr:nvSpPr>
      <xdr:spPr>
        <a:xfrm>
          <a:off x="18605500" y="18277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25" name="テキスト ボックス 724">
          <a:extLst>
            <a:ext uri="{FF2B5EF4-FFF2-40B4-BE49-F238E27FC236}">
              <a16:creationId xmlns:a16="http://schemas.microsoft.com/office/drawing/2014/main" id="{0531C3F0-44C7-4CA1-8F8D-6EB5C7B797E4}"/>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26" name="テキスト ボックス 725">
          <a:extLst>
            <a:ext uri="{FF2B5EF4-FFF2-40B4-BE49-F238E27FC236}">
              <a16:creationId xmlns:a16="http://schemas.microsoft.com/office/drawing/2014/main" id="{1BFB03DA-FB30-465F-B64B-DC35C868587A}"/>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27" name="テキスト ボックス 726">
          <a:extLst>
            <a:ext uri="{FF2B5EF4-FFF2-40B4-BE49-F238E27FC236}">
              <a16:creationId xmlns:a16="http://schemas.microsoft.com/office/drawing/2014/main" id="{FC527254-26FB-4255-B720-C50D64E6BAB2}"/>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28" name="テキスト ボックス 727">
          <a:extLst>
            <a:ext uri="{FF2B5EF4-FFF2-40B4-BE49-F238E27FC236}">
              <a16:creationId xmlns:a16="http://schemas.microsoft.com/office/drawing/2014/main" id="{736FFB8C-5ECB-48C1-BE8F-1C357082C27A}"/>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29" name="テキスト ボックス 728">
          <a:extLst>
            <a:ext uri="{FF2B5EF4-FFF2-40B4-BE49-F238E27FC236}">
              <a16:creationId xmlns:a16="http://schemas.microsoft.com/office/drawing/2014/main" id="{A1A906A0-09D7-41A3-991C-5D21080A1342}"/>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136434</xdr:rowOff>
    </xdr:from>
    <xdr:to>
      <xdr:col>116</xdr:col>
      <xdr:colOff>114300</xdr:colOff>
      <xdr:row>105</xdr:row>
      <xdr:rowOff>66584</xdr:rowOff>
    </xdr:to>
    <xdr:sp macro="" textlink="">
      <xdr:nvSpPr>
        <xdr:cNvPr id="730" name="楕円 729">
          <a:extLst>
            <a:ext uri="{FF2B5EF4-FFF2-40B4-BE49-F238E27FC236}">
              <a16:creationId xmlns:a16="http://schemas.microsoft.com/office/drawing/2014/main" id="{723DED35-B285-4C0E-8FC5-6AF3E008B1BD}"/>
            </a:ext>
          </a:extLst>
        </xdr:cNvPr>
        <xdr:cNvSpPr/>
      </xdr:nvSpPr>
      <xdr:spPr>
        <a:xfrm>
          <a:off x="22110700" y="17967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159311</xdr:rowOff>
    </xdr:from>
    <xdr:ext cx="469744" cy="259045"/>
    <xdr:sp macro="" textlink="">
      <xdr:nvSpPr>
        <xdr:cNvPr id="731" name="【公民館】&#10;一人当たり面積該当値テキスト">
          <a:extLst>
            <a:ext uri="{FF2B5EF4-FFF2-40B4-BE49-F238E27FC236}">
              <a16:creationId xmlns:a16="http://schemas.microsoft.com/office/drawing/2014/main" id="{E3B50FE8-5775-4D09-8682-0EE4E7028F33}"/>
            </a:ext>
          </a:extLst>
        </xdr:cNvPr>
        <xdr:cNvSpPr txBox="1"/>
      </xdr:nvSpPr>
      <xdr:spPr>
        <a:xfrm>
          <a:off x="22199600" y="17818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142966</xdr:rowOff>
    </xdr:from>
    <xdr:to>
      <xdr:col>112</xdr:col>
      <xdr:colOff>38100</xdr:colOff>
      <xdr:row>105</xdr:row>
      <xdr:rowOff>73116</xdr:rowOff>
    </xdr:to>
    <xdr:sp macro="" textlink="">
      <xdr:nvSpPr>
        <xdr:cNvPr id="732" name="楕円 731">
          <a:extLst>
            <a:ext uri="{FF2B5EF4-FFF2-40B4-BE49-F238E27FC236}">
              <a16:creationId xmlns:a16="http://schemas.microsoft.com/office/drawing/2014/main" id="{18A8BB8D-D4BF-4F1A-B167-71502C70C30D}"/>
            </a:ext>
          </a:extLst>
        </xdr:cNvPr>
        <xdr:cNvSpPr/>
      </xdr:nvSpPr>
      <xdr:spPr>
        <a:xfrm>
          <a:off x="21272500" y="17973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15784</xdr:rowOff>
    </xdr:from>
    <xdr:to>
      <xdr:col>116</xdr:col>
      <xdr:colOff>63500</xdr:colOff>
      <xdr:row>105</xdr:row>
      <xdr:rowOff>22316</xdr:rowOff>
    </xdr:to>
    <xdr:cxnSp macro="">
      <xdr:nvCxnSpPr>
        <xdr:cNvPr id="733" name="直線コネクタ 732">
          <a:extLst>
            <a:ext uri="{FF2B5EF4-FFF2-40B4-BE49-F238E27FC236}">
              <a16:creationId xmlns:a16="http://schemas.microsoft.com/office/drawing/2014/main" id="{6BB52B9D-5132-4293-BC78-B03867299003}"/>
            </a:ext>
          </a:extLst>
        </xdr:cNvPr>
        <xdr:cNvCxnSpPr/>
      </xdr:nvCxnSpPr>
      <xdr:spPr>
        <a:xfrm flipV="1">
          <a:off x="21323300" y="18018034"/>
          <a:ext cx="8382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149498</xdr:rowOff>
    </xdr:from>
    <xdr:to>
      <xdr:col>107</xdr:col>
      <xdr:colOff>101600</xdr:colOff>
      <xdr:row>105</xdr:row>
      <xdr:rowOff>79648</xdr:rowOff>
    </xdr:to>
    <xdr:sp macro="" textlink="">
      <xdr:nvSpPr>
        <xdr:cNvPr id="734" name="楕円 733">
          <a:extLst>
            <a:ext uri="{FF2B5EF4-FFF2-40B4-BE49-F238E27FC236}">
              <a16:creationId xmlns:a16="http://schemas.microsoft.com/office/drawing/2014/main" id="{818B3016-2246-4CAE-A469-09EA77DC66D6}"/>
            </a:ext>
          </a:extLst>
        </xdr:cNvPr>
        <xdr:cNvSpPr/>
      </xdr:nvSpPr>
      <xdr:spPr>
        <a:xfrm>
          <a:off x="20383500" y="17980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22316</xdr:rowOff>
    </xdr:from>
    <xdr:to>
      <xdr:col>111</xdr:col>
      <xdr:colOff>177800</xdr:colOff>
      <xdr:row>105</xdr:row>
      <xdr:rowOff>28848</xdr:rowOff>
    </xdr:to>
    <xdr:cxnSp macro="">
      <xdr:nvCxnSpPr>
        <xdr:cNvPr id="735" name="直線コネクタ 734">
          <a:extLst>
            <a:ext uri="{FF2B5EF4-FFF2-40B4-BE49-F238E27FC236}">
              <a16:creationId xmlns:a16="http://schemas.microsoft.com/office/drawing/2014/main" id="{35910F15-63B5-4AA2-BF76-B2B21325632B}"/>
            </a:ext>
          </a:extLst>
        </xdr:cNvPr>
        <xdr:cNvCxnSpPr/>
      </xdr:nvCxnSpPr>
      <xdr:spPr>
        <a:xfrm flipV="1">
          <a:off x="20434300" y="18024566"/>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156029</xdr:rowOff>
    </xdr:from>
    <xdr:to>
      <xdr:col>102</xdr:col>
      <xdr:colOff>165100</xdr:colOff>
      <xdr:row>105</xdr:row>
      <xdr:rowOff>86179</xdr:rowOff>
    </xdr:to>
    <xdr:sp macro="" textlink="">
      <xdr:nvSpPr>
        <xdr:cNvPr id="736" name="楕円 735">
          <a:extLst>
            <a:ext uri="{FF2B5EF4-FFF2-40B4-BE49-F238E27FC236}">
              <a16:creationId xmlns:a16="http://schemas.microsoft.com/office/drawing/2014/main" id="{9F9B82F2-43AF-4F36-A9CA-A4F4F841CE8F}"/>
            </a:ext>
          </a:extLst>
        </xdr:cNvPr>
        <xdr:cNvSpPr/>
      </xdr:nvSpPr>
      <xdr:spPr>
        <a:xfrm>
          <a:off x="19494500" y="17986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28848</xdr:rowOff>
    </xdr:from>
    <xdr:to>
      <xdr:col>107</xdr:col>
      <xdr:colOff>50800</xdr:colOff>
      <xdr:row>105</xdr:row>
      <xdr:rowOff>35379</xdr:rowOff>
    </xdr:to>
    <xdr:cxnSp macro="">
      <xdr:nvCxnSpPr>
        <xdr:cNvPr id="737" name="直線コネクタ 736">
          <a:extLst>
            <a:ext uri="{FF2B5EF4-FFF2-40B4-BE49-F238E27FC236}">
              <a16:creationId xmlns:a16="http://schemas.microsoft.com/office/drawing/2014/main" id="{5A7ADB11-ADFD-4529-BB35-DE17F8848A2B}"/>
            </a:ext>
          </a:extLst>
        </xdr:cNvPr>
        <xdr:cNvCxnSpPr/>
      </xdr:nvCxnSpPr>
      <xdr:spPr>
        <a:xfrm flipV="1">
          <a:off x="19545300" y="18031098"/>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162561</xdr:rowOff>
    </xdr:from>
    <xdr:to>
      <xdr:col>98</xdr:col>
      <xdr:colOff>38100</xdr:colOff>
      <xdr:row>105</xdr:row>
      <xdr:rowOff>92711</xdr:rowOff>
    </xdr:to>
    <xdr:sp macro="" textlink="">
      <xdr:nvSpPr>
        <xdr:cNvPr id="738" name="楕円 737">
          <a:extLst>
            <a:ext uri="{FF2B5EF4-FFF2-40B4-BE49-F238E27FC236}">
              <a16:creationId xmlns:a16="http://schemas.microsoft.com/office/drawing/2014/main" id="{8FD0EFB5-E97E-46EA-B384-7FF991DC5D3D}"/>
            </a:ext>
          </a:extLst>
        </xdr:cNvPr>
        <xdr:cNvSpPr/>
      </xdr:nvSpPr>
      <xdr:spPr>
        <a:xfrm>
          <a:off x="18605500" y="17993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35379</xdr:rowOff>
    </xdr:from>
    <xdr:to>
      <xdr:col>102</xdr:col>
      <xdr:colOff>114300</xdr:colOff>
      <xdr:row>105</xdr:row>
      <xdr:rowOff>41911</xdr:rowOff>
    </xdr:to>
    <xdr:cxnSp macro="">
      <xdr:nvCxnSpPr>
        <xdr:cNvPr id="739" name="直線コネクタ 738">
          <a:extLst>
            <a:ext uri="{FF2B5EF4-FFF2-40B4-BE49-F238E27FC236}">
              <a16:creationId xmlns:a16="http://schemas.microsoft.com/office/drawing/2014/main" id="{20BB9F07-8D76-45A8-B0E8-EC8A1F43D986}"/>
            </a:ext>
          </a:extLst>
        </xdr:cNvPr>
        <xdr:cNvCxnSpPr/>
      </xdr:nvCxnSpPr>
      <xdr:spPr>
        <a:xfrm flipV="1">
          <a:off x="18656300" y="18037629"/>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15257</xdr:rowOff>
    </xdr:from>
    <xdr:ext cx="469744" cy="259045"/>
    <xdr:sp macro="" textlink="">
      <xdr:nvSpPr>
        <xdr:cNvPr id="740" name="n_1aveValue【公民館】&#10;一人当たり面積">
          <a:extLst>
            <a:ext uri="{FF2B5EF4-FFF2-40B4-BE49-F238E27FC236}">
              <a16:creationId xmlns:a16="http://schemas.microsoft.com/office/drawing/2014/main" id="{FE229CAF-41DB-4318-B17D-C4199673D229}"/>
            </a:ext>
          </a:extLst>
        </xdr:cNvPr>
        <xdr:cNvSpPr txBox="1"/>
      </xdr:nvSpPr>
      <xdr:spPr>
        <a:xfrm>
          <a:off x="21075727" y="1836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21789</xdr:rowOff>
    </xdr:from>
    <xdr:ext cx="469744" cy="259045"/>
    <xdr:sp macro="" textlink="">
      <xdr:nvSpPr>
        <xdr:cNvPr id="741" name="n_2aveValue【公民館】&#10;一人当たり面積">
          <a:extLst>
            <a:ext uri="{FF2B5EF4-FFF2-40B4-BE49-F238E27FC236}">
              <a16:creationId xmlns:a16="http://schemas.microsoft.com/office/drawing/2014/main" id="{D3325167-0DDD-48DB-8164-D7E11F6B4B9F}"/>
            </a:ext>
          </a:extLst>
        </xdr:cNvPr>
        <xdr:cNvSpPr txBox="1"/>
      </xdr:nvSpPr>
      <xdr:spPr>
        <a:xfrm>
          <a:off x="20199427" y="18366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31585</xdr:rowOff>
    </xdr:from>
    <xdr:ext cx="469744" cy="259045"/>
    <xdr:sp macro="" textlink="">
      <xdr:nvSpPr>
        <xdr:cNvPr id="742" name="n_3aveValue【公民館】&#10;一人当たり面積">
          <a:extLst>
            <a:ext uri="{FF2B5EF4-FFF2-40B4-BE49-F238E27FC236}">
              <a16:creationId xmlns:a16="http://schemas.microsoft.com/office/drawing/2014/main" id="{94719C90-6C7E-4CC2-8FEE-E21B14598487}"/>
            </a:ext>
          </a:extLst>
        </xdr:cNvPr>
        <xdr:cNvSpPr txBox="1"/>
      </xdr:nvSpPr>
      <xdr:spPr>
        <a:xfrm>
          <a:off x="19310427" y="18376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25054</xdr:rowOff>
    </xdr:from>
    <xdr:ext cx="469744" cy="259045"/>
    <xdr:sp macro="" textlink="">
      <xdr:nvSpPr>
        <xdr:cNvPr id="743" name="n_4aveValue【公民館】&#10;一人当たり面積">
          <a:extLst>
            <a:ext uri="{FF2B5EF4-FFF2-40B4-BE49-F238E27FC236}">
              <a16:creationId xmlns:a16="http://schemas.microsoft.com/office/drawing/2014/main" id="{180B392F-2E34-4F7D-B719-DB7179F2BA12}"/>
            </a:ext>
          </a:extLst>
        </xdr:cNvPr>
        <xdr:cNvSpPr txBox="1"/>
      </xdr:nvSpPr>
      <xdr:spPr>
        <a:xfrm>
          <a:off x="18421427" y="18370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89643</xdr:rowOff>
    </xdr:from>
    <xdr:ext cx="469744" cy="259045"/>
    <xdr:sp macro="" textlink="">
      <xdr:nvSpPr>
        <xdr:cNvPr id="744" name="n_1mainValue【公民館】&#10;一人当たり面積">
          <a:extLst>
            <a:ext uri="{FF2B5EF4-FFF2-40B4-BE49-F238E27FC236}">
              <a16:creationId xmlns:a16="http://schemas.microsoft.com/office/drawing/2014/main" id="{ECFEE2F9-E40E-4349-BFEA-07AA5D2DF62B}"/>
            </a:ext>
          </a:extLst>
        </xdr:cNvPr>
        <xdr:cNvSpPr txBox="1"/>
      </xdr:nvSpPr>
      <xdr:spPr>
        <a:xfrm>
          <a:off x="21075727" y="17748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96175</xdr:rowOff>
    </xdr:from>
    <xdr:ext cx="469744" cy="259045"/>
    <xdr:sp macro="" textlink="">
      <xdr:nvSpPr>
        <xdr:cNvPr id="745" name="n_2mainValue【公民館】&#10;一人当たり面積">
          <a:extLst>
            <a:ext uri="{FF2B5EF4-FFF2-40B4-BE49-F238E27FC236}">
              <a16:creationId xmlns:a16="http://schemas.microsoft.com/office/drawing/2014/main" id="{40FE698A-BFC9-4886-9854-E55FDB6FAFF5}"/>
            </a:ext>
          </a:extLst>
        </xdr:cNvPr>
        <xdr:cNvSpPr txBox="1"/>
      </xdr:nvSpPr>
      <xdr:spPr>
        <a:xfrm>
          <a:off x="20199427" y="17755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102706</xdr:rowOff>
    </xdr:from>
    <xdr:ext cx="469744" cy="259045"/>
    <xdr:sp macro="" textlink="">
      <xdr:nvSpPr>
        <xdr:cNvPr id="746" name="n_3mainValue【公民館】&#10;一人当たり面積">
          <a:extLst>
            <a:ext uri="{FF2B5EF4-FFF2-40B4-BE49-F238E27FC236}">
              <a16:creationId xmlns:a16="http://schemas.microsoft.com/office/drawing/2014/main" id="{28B42CC7-521F-4046-AC6F-40FE0FD3A70A}"/>
            </a:ext>
          </a:extLst>
        </xdr:cNvPr>
        <xdr:cNvSpPr txBox="1"/>
      </xdr:nvSpPr>
      <xdr:spPr>
        <a:xfrm>
          <a:off x="19310427" y="17762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109238</xdr:rowOff>
    </xdr:from>
    <xdr:ext cx="469744" cy="259045"/>
    <xdr:sp macro="" textlink="">
      <xdr:nvSpPr>
        <xdr:cNvPr id="747" name="n_4mainValue【公民館】&#10;一人当たり面積">
          <a:extLst>
            <a:ext uri="{FF2B5EF4-FFF2-40B4-BE49-F238E27FC236}">
              <a16:creationId xmlns:a16="http://schemas.microsoft.com/office/drawing/2014/main" id="{1E8FC91E-3D4D-4AA7-9106-758377004292}"/>
            </a:ext>
          </a:extLst>
        </xdr:cNvPr>
        <xdr:cNvSpPr txBox="1"/>
      </xdr:nvSpPr>
      <xdr:spPr>
        <a:xfrm>
          <a:off x="18421427" y="17768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48" name="正方形/長方形 747">
          <a:extLst>
            <a:ext uri="{FF2B5EF4-FFF2-40B4-BE49-F238E27FC236}">
              <a16:creationId xmlns:a16="http://schemas.microsoft.com/office/drawing/2014/main" id="{29D07210-3408-4624-9E51-54EA29E07E61}"/>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49" name="正方形/長方形 748">
          <a:extLst>
            <a:ext uri="{FF2B5EF4-FFF2-40B4-BE49-F238E27FC236}">
              <a16:creationId xmlns:a16="http://schemas.microsoft.com/office/drawing/2014/main" id="{63D1D134-C850-41D3-AD71-DB4EA5B1335C}"/>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0" name="テキスト ボックス 749">
          <a:extLst>
            <a:ext uri="{FF2B5EF4-FFF2-40B4-BE49-F238E27FC236}">
              <a16:creationId xmlns:a16="http://schemas.microsoft.com/office/drawing/2014/main" id="{82EA3F73-9B88-4F3B-BE6A-E092F7B54207}"/>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BIZ UD明朝 Medium" panose="02020500000000000000" pitchFamily="17" charset="-128"/>
              <a:ea typeface="BIZ UD明朝 Medium" panose="02020500000000000000" pitchFamily="17" charset="-128"/>
              <a:cs typeface="+mn-cs"/>
            </a:rPr>
            <a:t>令和</a:t>
          </a:r>
          <a:r>
            <a:rPr kumimoji="1" lang="ja-JP" altLang="en-US" sz="1200">
              <a:solidFill>
                <a:schemeClr val="dk1"/>
              </a:solidFill>
              <a:effectLst/>
              <a:latin typeface="BIZ UD明朝 Medium" panose="02020500000000000000" pitchFamily="17" charset="-128"/>
              <a:ea typeface="BIZ UD明朝 Medium" panose="02020500000000000000" pitchFamily="17" charset="-128"/>
              <a:cs typeface="+mn-cs"/>
            </a:rPr>
            <a:t>６</a:t>
          </a:r>
          <a:r>
            <a:rPr kumimoji="1" lang="ja-JP" altLang="ja-JP" sz="1200">
              <a:solidFill>
                <a:schemeClr val="dk1"/>
              </a:solidFill>
              <a:effectLst/>
              <a:latin typeface="BIZ UD明朝 Medium" panose="02020500000000000000" pitchFamily="17" charset="-128"/>
              <a:ea typeface="BIZ UD明朝 Medium" panose="02020500000000000000" pitchFamily="17" charset="-128"/>
              <a:cs typeface="+mn-cs"/>
            </a:rPr>
            <a:t>年度数値について、類似団体と比較して特に有形固定資産減価償却率が高くなっている施設は、公営住宅である。</a:t>
          </a:r>
          <a:endParaRPr lang="ja-JP" altLang="ja-JP" sz="1200">
            <a:effectLst/>
            <a:latin typeface="BIZ UD明朝 Medium" panose="02020500000000000000" pitchFamily="17" charset="-128"/>
            <a:ea typeface="BIZ UD明朝 Medium" panose="02020500000000000000" pitchFamily="17" charset="-128"/>
          </a:endParaRPr>
        </a:p>
        <a:p>
          <a:r>
            <a:rPr kumimoji="1" lang="ja-JP" altLang="ja-JP" sz="1200">
              <a:solidFill>
                <a:schemeClr val="dk1"/>
              </a:solidFill>
              <a:effectLst/>
              <a:latin typeface="BIZ UD明朝 Medium" panose="02020500000000000000" pitchFamily="17" charset="-128"/>
              <a:ea typeface="BIZ UD明朝 Medium" panose="02020500000000000000" pitchFamily="17" charset="-128"/>
              <a:cs typeface="+mn-cs"/>
            </a:rPr>
            <a:t>公営住宅については、公共施設等総合管理計画・公営住宅等長寿命化計画・改良住宅長寿命化計画に基づき、除却対象施設の取壊しを順次進めていくとともに、長寿命化対象施設の修繕・改善に取り組んでいく。</a:t>
          </a:r>
          <a:endParaRPr lang="ja-JP" altLang="ja-JP" sz="1200">
            <a:effectLst/>
            <a:latin typeface="BIZ UD明朝 Medium" panose="02020500000000000000" pitchFamily="17" charset="-128"/>
            <a:ea typeface="BIZ UD明朝 Medium" panose="02020500000000000000" pitchFamily="17"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94D37857-A5E7-4C12-A4D3-90827951F878}"/>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4863F618-A55F-4E98-8120-817B88D2637F}"/>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AD455AE8-038C-434C-AA82-CC3B7A93E737}"/>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DD5D967F-AD7D-45EC-B9E2-968F47379D4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徳島県石井町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2B5C49C-01A7-4DB2-BEDA-F999BF885D08}"/>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C7BFA840-CA38-4DFC-906C-1774DF4DA214}"/>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1058DFFF-EF8C-4A78-93E5-6E529A27229E}"/>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3DF9BDB3-9A4A-4EDF-8339-2ABE4D4B64EF}"/>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BFC450E-47BA-448C-9366-F16EED1717F1}"/>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EACA06A-D185-44D1-8499-961E09E6ABD9}"/>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24,567
24,250
28.85
11,813,711
11,229,211
498,253
6,499,504
4,514,885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B68D597D-4CA5-4EA5-846A-312556733271}"/>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B8FDF06-B803-4033-A774-F25DF74E3E83}"/>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82EC98B-EEDD-4A60-8767-04D4CDFF87A1}"/>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D2F43DF4-61E3-4954-8906-6D318D5DF075}"/>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F5F9EE6C-AFD6-4DF0-85C2-6E1DCE862B78}"/>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3316AF12-730C-4151-86BC-BD06DFAC1117}"/>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645610CE-6E2E-4125-8D9F-C1190331844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45E8CF9F-F19D-4623-93A7-95099353ECB9}"/>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A7DA7093-8948-47DB-9F90-1561A99105E7}"/>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3421DC65-D08B-4EA1-819A-44E656F9E1CB}"/>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2070B1AE-85A5-4BE4-BF61-450D72DEB88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C6548AD9-6C14-4F6A-BB01-30AFD2B757CF}"/>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5A42ED8B-4F1F-4D45-9E3C-6153DC1F9742}"/>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EF930353-1E74-405D-9346-E9DBDE0075FB}"/>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BA8D11E-E415-4D7E-A465-16AA6D9DB2FE}"/>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B770D2C7-D471-4E30-BDF6-8BEEC56EBECF}"/>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92774135-F385-416A-9FD4-1FB2055AF69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DFCD8951-D423-4A21-BE73-BDEF1C4B3552}"/>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396A8199-403F-4784-8CD7-BA8E423284B8}"/>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D68E2E5F-B88E-4C50-9CFE-8033C6CD96CE}"/>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BE28F641-5410-45F8-A1F8-C32FD8DF2651}"/>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8012886A-2043-4527-B28B-70DD0F6CD38E}"/>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CC32A34F-274A-41AE-82D5-34F36A4DB962}"/>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B40EF8B0-E34B-4928-A8B4-EA6209DF9B0E}"/>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8C022699-4ED7-4EBE-970F-2128D336D7DA}"/>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99A1D3E-7084-44A4-8F70-F264C5BBA878}"/>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95C6F449-41A9-42F8-97FA-D9C8AB760C7A}"/>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625B525-F1E9-495D-8EBD-278023513A04}"/>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7B73C43B-F9C1-4963-A7D3-B1E6C964B562}"/>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DA2609E4-FF88-4FC1-AD1F-4B60F2CAB1E3}"/>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F63AFBCC-659D-4B2E-91A7-8C195D1C5AD5}"/>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71160224-6A43-471C-9B56-F3F1ECE7B321}"/>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441DD048-D6E4-4B6B-B494-D128B45FFB1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F64C8FAD-F135-4CD2-B30F-690DCA8F4D58}"/>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365FDE4B-D7E5-478F-AF6D-524B7CF609A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A53F0C8A-321C-4A14-8A21-81DBA8F1CB19}"/>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5D35103C-69CE-4D01-A6A3-A726237C3D4A}"/>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D44A6686-B05D-4AA9-879B-39DB85632443}"/>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459D1A2C-9D6D-4478-ABA2-FE591E82128C}"/>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1796DE30-706C-44F9-B5F6-942D2A448871}"/>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A11D6726-DB90-4264-9240-D4ADBF08A1C1}"/>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3520F0D6-A906-4E70-BD99-C32469860F6A}"/>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A070226C-D59C-492C-AC1F-5A91BE5E4BBC}"/>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6A2C6952-49FD-4AF3-B648-E860BEACC7AA}"/>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6A5267EB-BFA6-4F00-8B1D-E25AB53ACEA3}"/>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DF90335C-2A7D-42AF-B1FE-9D9A408877F4}"/>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9E74A679-4EC3-411A-8D0D-6BBD0E5001C5}"/>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984B4ED4-70E6-45BD-A40E-A63D383C5A0D}"/>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60" name="直線コネクタ 59">
          <a:extLst>
            <a:ext uri="{FF2B5EF4-FFF2-40B4-BE49-F238E27FC236}">
              <a16:creationId xmlns:a16="http://schemas.microsoft.com/office/drawing/2014/main" id="{548EAB29-07B3-42D4-B986-1290A88CCF5C}"/>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61" name="テキスト ボックス 60">
          <a:extLst>
            <a:ext uri="{FF2B5EF4-FFF2-40B4-BE49-F238E27FC236}">
              <a16:creationId xmlns:a16="http://schemas.microsoft.com/office/drawing/2014/main" id="{33299C7B-D462-4595-B721-FED69601AC1D}"/>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62" name="直線コネクタ 61">
          <a:extLst>
            <a:ext uri="{FF2B5EF4-FFF2-40B4-BE49-F238E27FC236}">
              <a16:creationId xmlns:a16="http://schemas.microsoft.com/office/drawing/2014/main" id="{4E971CAA-44FC-4893-9E2E-B7D12C9A6843}"/>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63" name="テキスト ボックス 62">
          <a:extLst>
            <a:ext uri="{FF2B5EF4-FFF2-40B4-BE49-F238E27FC236}">
              <a16:creationId xmlns:a16="http://schemas.microsoft.com/office/drawing/2014/main" id="{3D7C99DB-1BD9-4B06-AFC1-F6AA832C9F22}"/>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64" name="直線コネクタ 63">
          <a:extLst>
            <a:ext uri="{FF2B5EF4-FFF2-40B4-BE49-F238E27FC236}">
              <a16:creationId xmlns:a16="http://schemas.microsoft.com/office/drawing/2014/main" id="{A8E2687F-CE42-4678-ABE0-440A24993831}"/>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65" name="テキスト ボックス 64">
          <a:extLst>
            <a:ext uri="{FF2B5EF4-FFF2-40B4-BE49-F238E27FC236}">
              <a16:creationId xmlns:a16="http://schemas.microsoft.com/office/drawing/2014/main" id="{3F318B02-3093-4575-AE11-0E6754B3F356}"/>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66" name="直線コネクタ 65">
          <a:extLst>
            <a:ext uri="{FF2B5EF4-FFF2-40B4-BE49-F238E27FC236}">
              <a16:creationId xmlns:a16="http://schemas.microsoft.com/office/drawing/2014/main" id="{52DF1213-9D04-46ED-BBB0-47A3888DEE6A}"/>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67" name="テキスト ボックス 66">
          <a:extLst>
            <a:ext uri="{FF2B5EF4-FFF2-40B4-BE49-F238E27FC236}">
              <a16:creationId xmlns:a16="http://schemas.microsoft.com/office/drawing/2014/main" id="{D34133B7-68F1-4C12-B178-2FA1B26BEBFA}"/>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68" name="直線コネクタ 67">
          <a:extLst>
            <a:ext uri="{FF2B5EF4-FFF2-40B4-BE49-F238E27FC236}">
              <a16:creationId xmlns:a16="http://schemas.microsoft.com/office/drawing/2014/main" id="{C391D856-002B-4829-88E7-934D841062C5}"/>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69" name="テキスト ボックス 68">
          <a:extLst>
            <a:ext uri="{FF2B5EF4-FFF2-40B4-BE49-F238E27FC236}">
              <a16:creationId xmlns:a16="http://schemas.microsoft.com/office/drawing/2014/main" id="{F77BB198-5193-4984-98C3-96FAF45AECB3}"/>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70" name="直線コネクタ 69">
          <a:extLst>
            <a:ext uri="{FF2B5EF4-FFF2-40B4-BE49-F238E27FC236}">
              <a16:creationId xmlns:a16="http://schemas.microsoft.com/office/drawing/2014/main" id="{61D1E4D2-FFD2-4D50-A68E-5DEAA655A6C3}"/>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71" name="テキスト ボックス 70">
          <a:extLst>
            <a:ext uri="{FF2B5EF4-FFF2-40B4-BE49-F238E27FC236}">
              <a16:creationId xmlns:a16="http://schemas.microsoft.com/office/drawing/2014/main" id="{591A3226-63FE-4E4F-B131-8FE47A874D5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2" name="直線コネクタ 71">
          <a:extLst>
            <a:ext uri="{FF2B5EF4-FFF2-40B4-BE49-F238E27FC236}">
              <a16:creationId xmlns:a16="http://schemas.microsoft.com/office/drawing/2014/main" id="{6EBEDF7C-BA8C-49E4-87AD-8F97D999BD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73" name="【体育館・プール】&#10;有形固定資産減価償却率グラフ枠">
          <a:extLst>
            <a:ext uri="{FF2B5EF4-FFF2-40B4-BE49-F238E27FC236}">
              <a16:creationId xmlns:a16="http://schemas.microsoft.com/office/drawing/2014/main" id="{B1521940-B5BE-4A11-9CC3-1E12BD129D9A}"/>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19594</xdr:rowOff>
    </xdr:from>
    <xdr:to>
      <xdr:col>24</xdr:col>
      <xdr:colOff>62865</xdr:colOff>
      <xdr:row>64</xdr:row>
      <xdr:rowOff>130628</xdr:rowOff>
    </xdr:to>
    <xdr:cxnSp macro="">
      <xdr:nvCxnSpPr>
        <xdr:cNvPr id="74" name="直線コネクタ 73">
          <a:extLst>
            <a:ext uri="{FF2B5EF4-FFF2-40B4-BE49-F238E27FC236}">
              <a16:creationId xmlns:a16="http://schemas.microsoft.com/office/drawing/2014/main" id="{3B0938F0-73A4-47B0-8A68-25603C2B718D}"/>
            </a:ext>
          </a:extLst>
        </xdr:cNvPr>
        <xdr:cNvCxnSpPr/>
      </xdr:nvCxnSpPr>
      <xdr:spPr>
        <a:xfrm flipV="1">
          <a:off x="4634865" y="9620794"/>
          <a:ext cx="0" cy="14826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75" name="【体育館・プール】&#10;有形固定資産減価償却率最小値テキスト">
          <a:extLst>
            <a:ext uri="{FF2B5EF4-FFF2-40B4-BE49-F238E27FC236}">
              <a16:creationId xmlns:a16="http://schemas.microsoft.com/office/drawing/2014/main" id="{A7659BFA-0FBD-4F50-89BD-E4496D3F3E5D}"/>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76" name="直線コネクタ 75">
          <a:extLst>
            <a:ext uri="{FF2B5EF4-FFF2-40B4-BE49-F238E27FC236}">
              <a16:creationId xmlns:a16="http://schemas.microsoft.com/office/drawing/2014/main" id="{FDD5FD87-3022-4173-8FBD-6F238DE1623D}"/>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137721</xdr:rowOff>
    </xdr:from>
    <xdr:ext cx="340478" cy="259045"/>
    <xdr:sp macro="" textlink="">
      <xdr:nvSpPr>
        <xdr:cNvPr id="77" name="【体育館・プール】&#10;有形固定資産減価償却率最大値テキスト">
          <a:extLst>
            <a:ext uri="{FF2B5EF4-FFF2-40B4-BE49-F238E27FC236}">
              <a16:creationId xmlns:a16="http://schemas.microsoft.com/office/drawing/2014/main" id="{3EC6F643-2002-4F53-845A-7EE75F4BACE2}"/>
            </a:ext>
          </a:extLst>
        </xdr:cNvPr>
        <xdr:cNvSpPr txBox="1"/>
      </xdr:nvSpPr>
      <xdr:spPr>
        <a:xfrm>
          <a:off x="4673600" y="93960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19594</xdr:rowOff>
    </xdr:from>
    <xdr:to>
      <xdr:col>24</xdr:col>
      <xdr:colOff>152400</xdr:colOff>
      <xdr:row>56</xdr:row>
      <xdr:rowOff>19594</xdr:rowOff>
    </xdr:to>
    <xdr:cxnSp macro="">
      <xdr:nvCxnSpPr>
        <xdr:cNvPr id="78" name="直線コネクタ 77">
          <a:extLst>
            <a:ext uri="{FF2B5EF4-FFF2-40B4-BE49-F238E27FC236}">
              <a16:creationId xmlns:a16="http://schemas.microsoft.com/office/drawing/2014/main" id="{A49C8D11-8F11-478D-AC86-416706E4A596}"/>
            </a:ext>
          </a:extLst>
        </xdr:cNvPr>
        <xdr:cNvCxnSpPr/>
      </xdr:nvCxnSpPr>
      <xdr:spPr>
        <a:xfrm>
          <a:off x="4546600" y="96207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164392</xdr:rowOff>
    </xdr:from>
    <xdr:ext cx="405111" cy="259045"/>
    <xdr:sp macro="" textlink="">
      <xdr:nvSpPr>
        <xdr:cNvPr id="79" name="【体育館・プール】&#10;有形固定資産減価償却率平均値テキスト">
          <a:extLst>
            <a:ext uri="{FF2B5EF4-FFF2-40B4-BE49-F238E27FC236}">
              <a16:creationId xmlns:a16="http://schemas.microsoft.com/office/drawing/2014/main" id="{2BD3A019-9BB5-4B83-AF71-A72E31298B7D}"/>
            </a:ext>
          </a:extLst>
        </xdr:cNvPr>
        <xdr:cNvSpPr txBox="1"/>
      </xdr:nvSpPr>
      <xdr:spPr>
        <a:xfrm>
          <a:off x="4673600" y="104513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14515</xdr:rowOff>
    </xdr:from>
    <xdr:to>
      <xdr:col>24</xdr:col>
      <xdr:colOff>114300</xdr:colOff>
      <xdr:row>61</xdr:row>
      <xdr:rowOff>116115</xdr:rowOff>
    </xdr:to>
    <xdr:sp macro="" textlink="">
      <xdr:nvSpPr>
        <xdr:cNvPr id="80" name="フローチャート: 判断 79">
          <a:extLst>
            <a:ext uri="{FF2B5EF4-FFF2-40B4-BE49-F238E27FC236}">
              <a16:creationId xmlns:a16="http://schemas.microsoft.com/office/drawing/2014/main" id="{7859A717-1B7A-4E37-A330-FCDB4BED639D}"/>
            </a:ext>
          </a:extLst>
        </xdr:cNvPr>
        <xdr:cNvSpPr/>
      </xdr:nvSpPr>
      <xdr:spPr>
        <a:xfrm>
          <a:off x="4584700" y="10472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27577</xdr:rowOff>
    </xdr:from>
    <xdr:to>
      <xdr:col>20</xdr:col>
      <xdr:colOff>38100</xdr:colOff>
      <xdr:row>61</xdr:row>
      <xdr:rowOff>129177</xdr:rowOff>
    </xdr:to>
    <xdr:sp macro="" textlink="">
      <xdr:nvSpPr>
        <xdr:cNvPr id="81" name="フローチャート: 判断 80">
          <a:extLst>
            <a:ext uri="{FF2B5EF4-FFF2-40B4-BE49-F238E27FC236}">
              <a16:creationId xmlns:a16="http://schemas.microsoft.com/office/drawing/2014/main" id="{D290E59B-FACB-4F88-A2BC-ADA8EAB6E2D0}"/>
            </a:ext>
          </a:extLst>
        </xdr:cNvPr>
        <xdr:cNvSpPr/>
      </xdr:nvSpPr>
      <xdr:spPr>
        <a:xfrm>
          <a:off x="3746500" y="10486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34109</xdr:rowOff>
    </xdr:from>
    <xdr:to>
      <xdr:col>15</xdr:col>
      <xdr:colOff>101600</xdr:colOff>
      <xdr:row>61</xdr:row>
      <xdr:rowOff>135709</xdr:rowOff>
    </xdr:to>
    <xdr:sp macro="" textlink="">
      <xdr:nvSpPr>
        <xdr:cNvPr id="82" name="フローチャート: 判断 81">
          <a:extLst>
            <a:ext uri="{FF2B5EF4-FFF2-40B4-BE49-F238E27FC236}">
              <a16:creationId xmlns:a16="http://schemas.microsoft.com/office/drawing/2014/main" id="{941895A9-D2BF-42BD-BF09-31DEF680D8FF}"/>
            </a:ext>
          </a:extLst>
        </xdr:cNvPr>
        <xdr:cNvSpPr/>
      </xdr:nvSpPr>
      <xdr:spPr>
        <a:xfrm>
          <a:off x="2857500" y="1049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25944</xdr:rowOff>
    </xdr:from>
    <xdr:to>
      <xdr:col>10</xdr:col>
      <xdr:colOff>165100</xdr:colOff>
      <xdr:row>61</xdr:row>
      <xdr:rowOff>127544</xdr:rowOff>
    </xdr:to>
    <xdr:sp macro="" textlink="">
      <xdr:nvSpPr>
        <xdr:cNvPr id="83" name="フローチャート: 判断 82">
          <a:extLst>
            <a:ext uri="{FF2B5EF4-FFF2-40B4-BE49-F238E27FC236}">
              <a16:creationId xmlns:a16="http://schemas.microsoft.com/office/drawing/2014/main" id="{B4964318-D2D4-4574-9276-613FD01AAA04}"/>
            </a:ext>
          </a:extLst>
        </xdr:cNvPr>
        <xdr:cNvSpPr/>
      </xdr:nvSpPr>
      <xdr:spPr>
        <a:xfrm>
          <a:off x="1968500" y="1048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17780</xdr:rowOff>
    </xdr:from>
    <xdr:to>
      <xdr:col>6</xdr:col>
      <xdr:colOff>38100</xdr:colOff>
      <xdr:row>61</xdr:row>
      <xdr:rowOff>119380</xdr:rowOff>
    </xdr:to>
    <xdr:sp macro="" textlink="">
      <xdr:nvSpPr>
        <xdr:cNvPr id="84" name="フローチャート: 判断 83">
          <a:extLst>
            <a:ext uri="{FF2B5EF4-FFF2-40B4-BE49-F238E27FC236}">
              <a16:creationId xmlns:a16="http://schemas.microsoft.com/office/drawing/2014/main" id="{7AE94576-3070-4A3A-9467-B4E55993C33F}"/>
            </a:ext>
          </a:extLst>
        </xdr:cNvPr>
        <xdr:cNvSpPr/>
      </xdr:nvSpPr>
      <xdr:spPr>
        <a:xfrm>
          <a:off x="1079500" y="1047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72544508-8B96-4909-8691-9B0AB699B5CC}"/>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37485B11-8B6A-483C-92F5-5543707B5BA7}"/>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05F3C05F-BC7B-4FC0-8EF6-F3BEE3EFD6D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17B5A2A5-208E-409C-8571-45CC099608BA}"/>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9" name="テキスト ボックス 88">
          <a:extLst>
            <a:ext uri="{FF2B5EF4-FFF2-40B4-BE49-F238E27FC236}">
              <a16:creationId xmlns:a16="http://schemas.microsoft.com/office/drawing/2014/main" id="{6BF5110E-B34C-4D7F-8DBB-FB5438CCCC8B}"/>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123916</xdr:rowOff>
    </xdr:from>
    <xdr:to>
      <xdr:col>24</xdr:col>
      <xdr:colOff>114300</xdr:colOff>
      <xdr:row>59</xdr:row>
      <xdr:rowOff>54066</xdr:rowOff>
    </xdr:to>
    <xdr:sp macro="" textlink="">
      <xdr:nvSpPr>
        <xdr:cNvPr id="90" name="楕円 89">
          <a:extLst>
            <a:ext uri="{FF2B5EF4-FFF2-40B4-BE49-F238E27FC236}">
              <a16:creationId xmlns:a16="http://schemas.microsoft.com/office/drawing/2014/main" id="{4349F949-E42A-403B-BE29-EE7661CF3043}"/>
            </a:ext>
          </a:extLst>
        </xdr:cNvPr>
        <xdr:cNvSpPr/>
      </xdr:nvSpPr>
      <xdr:spPr>
        <a:xfrm>
          <a:off x="4584700" y="10068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146793</xdr:rowOff>
    </xdr:from>
    <xdr:ext cx="405111" cy="259045"/>
    <xdr:sp macro="" textlink="">
      <xdr:nvSpPr>
        <xdr:cNvPr id="91" name="【体育館・プール】&#10;有形固定資産減価償却率該当値テキスト">
          <a:extLst>
            <a:ext uri="{FF2B5EF4-FFF2-40B4-BE49-F238E27FC236}">
              <a16:creationId xmlns:a16="http://schemas.microsoft.com/office/drawing/2014/main" id="{7B0B9564-91D0-4412-B294-0252C4F3D9DD}"/>
            </a:ext>
          </a:extLst>
        </xdr:cNvPr>
        <xdr:cNvSpPr txBox="1"/>
      </xdr:nvSpPr>
      <xdr:spPr>
        <a:xfrm>
          <a:off x="4673600" y="99194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86360</xdr:rowOff>
    </xdr:from>
    <xdr:to>
      <xdr:col>20</xdr:col>
      <xdr:colOff>38100</xdr:colOff>
      <xdr:row>59</xdr:row>
      <xdr:rowOff>16510</xdr:rowOff>
    </xdr:to>
    <xdr:sp macro="" textlink="">
      <xdr:nvSpPr>
        <xdr:cNvPr id="92" name="楕円 91">
          <a:extLst>
            <a:ext uri="{FF2B5EF4-FFF2-40B4-BE49-F238E27FC236}">
              <a16:creationId xmlns:a16="http://schemas.microsoft.com/office/drawing/2014/main" id="{7EC18CC7-2066-4E44-9C26-10FE6D3BF688}"/>
            </a:ext>
          </a:extLst>
        </xdr:cNvPr>
        <xdr:cNvSpPr/>
      </xdr:nvSpPr>
      <xdr:spPr>
        <a:xfrm>
          <a:off x="3746500" y="10030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137160</xdr:rowOff>
    </xdr:from>
    <xdr:to>
      <xdr:col>24</xdr:col>
      <xdr:colOff>63500</xdr:colOff>
      <xdr:row>59</xdr:row>
      <xdr:rowOff>3266</xdr:rowOff>
    </xdr:to>
    <xdr:cxnSp macro="">
      <xdr:nvCxnSpPr>
        <xdr:cNvPr id="93" name="直線コネクタ 92">
          <a:extLst>
            <a:ext uri="{FF2B5EF4-FFF2-40B4-BE49-F238E27FC236}">
              <a16:creationId xmlns:a16="http://schemas.microsoft.com/office/drawing/2014/main" id="{A8D34C1E-83A0-450F-A6CD-2A774861CB90}"/>
            </a:ext>
          </a:extLst>
        </xdr:cNvPr>
        <xdr:cNvCxnSpPr/>
      </xdr:nvCxnSpPr>
      <xdr:spPr>
        <a:xfrm>
          <a:off x="3797300" y="10081260"/>
          <a:ext cx="8382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22678</xdr:rowOff>
    </xdr:from>
    <xdr:to>
      <xdr:col>15</xdr:col>
      <xdr:colOff>101600</xdr:colOff>
      <xdr:row>60</xdr:row>
      <xdr:rowOff>124278</xdr:rowOff>
    </xdr:to>
    <xdr:sp macro="" textlink="">
      <xdr:nvSpPr>
        <xdr:cNvPr id="94" name="楕円 93">
          <a:extLst>
            <a:ext uri="{FF2B5EF4-FFF2-40B4-BE49-F238E27FC236}">
              <a16:creationId xmlns:a16="http://schemas.microsoft.com/office/drawing/2014/main" id="{1FB4A971-CB29-4CEB-AA9F-DDE7EFC303BF}"/>
            </a:ext>
          </a:extLst>
        </xdr:cNvPr>
        <xdr:cNvSpPr/>
      </xdr:nvSpPr>
      <xdr:spPr>
        <a:xfrm>
          <a:off x="2857500" y="10309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137160</xdr:rowOff>
    </xdr:from>
    <xdr:to>
      <xdr:col>19</xdr:col>
      <xdr:colOff>177800</xdr:colOff>
      <xdr:row>60</xdr:row>
      <xdr:rowOff>73478</xdr:rowOff>
    </xdr:to>
    <xdr:cxnSp macro="">
      <xdr:nvCxnSpPr>
        <xdr:cNvPr id="95" name="直線コネクタ 94">
          <a:extLst>
            <a:ext uri="{FF2B5EF4-FFF2-40B4-BE49-F238E27FC236}">
              <a16:creationId xmlns:a16="http://schemas.microsoft.com/office/drawing/2014/main" id="{88A1F11F-D5FA-443F-B092-7D94DC37BCB1}"/>
            </a:ext>
          </a:extLst>
        </xdr:cNvPr>
        <xdr:cNvCxnSpPr/>
      </xdr:nvCxnSpPr>
      <xdr:spPr>
        <a:xfrm flipV="1">
          <a:off x="2908300" y="10081260"/>
          <a:ext cx="889000" cy="279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156573</xdr:rowOff>
    </xdr:from>
    <xdr:to>
      <xdr:col>10</xdr:col>
      <xdr:colOff>165100</xdr:colOff>
      <xdr:row>60</xdr:row>
      <xdr:rowOff>86723</xdr:rowOff>
    </xdr:to>
    <xdr:sp macro="" textlink="">
      <xdr:nvSpPr>
        <xdr:cNvPr id="96" name="楕円 95">
          <a:extLst>
            <a:ext uri="{FF2B5EF4-FFF2-40B4-BE49-F238E27FC236}">
              <a16:creationId xmlns:a16="http://schemas.microsoft.com/office/drawing/2014/main" id="{BA526377-71B5-4116-B3AA-039012FD04E2}"/>
            </a:ext>
          </a:extLst>
        </xdr:cNvPr>
        <xdr:cNvSpPr/>
      </xdr:nvSpPr>
      <xdr:spPr>
        <a:xfrm>
          <a:off x="1968500" y="10272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35923</xdr:rowOff>
    </xdr:from>
    <xdr:to>
      <xdr:col>15</xdr:col>
      <xdr:colOff>50800</xdr:colOff>
      <xdr:row>60</xdr:row>
      <xdr:rowOff>73478</xdr:rowOff>
    </xdr:to>
    <xdr:cxnSp macro="">
      <xdr:nvCxnSpPr>
        <xdr:cNvPr id="97" name="直線コネクタ 96">
          <a:extLst>
            <a:ext uri="{FF2B5EF4-FFF2-40B4-BE49-F238E27FC236}">
              <a16:creationId xmlns:a16="http://schemas.microsoft.com/office/drawing/2014/main" id="{2BA5ABFE-271B-4E39-BAC9-41D9FC57F554}"/>
            </a:ext>
          </a:extLst>
        </xdr:cNvPr>
        <xdr:cNvCxnSpPr/>
      </xdr:nvCxnSpPr>
      <xdr:spPr>
        <a:xfrm>
          <a:off x="2019300" y="10322923"/>
          <a:ext cx="8890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120650</xdr:rowOff>
    </xdr:from>
    <xdr:to>
      <xdr:col>6</xdr:col>
      <xdr:colOff>38100</xdr:colOff>
      <xdr:row>60</xdr:row>
      <xdr:rowOff>50800</xdr:rowOff>
    </xdr:to>
    <xdr:sp macro="" textlink="">
      <xdr:nvSpPr>
        <xdr:cNvPr id="98" name="楕円 97">
          <a:extLst>
            <a:ext uri="{FF2B5EF4-FFF2-40B4-BE49-F238E27FC236}">
              <a16:creationId xmlns:a16="http://schemas.microsoft.com/office/drawing/2014/main" id="{B913D400-CA75-490A-9363-F260DA265D1F}"/>
            </a:ext>
          </a:extLst>
        </xdr:cNvPr>
        <xdr:cNvSpPr/>
      </xdr:nvSpPr>
      <xdr:spPr>
        <a:xfrm>
          <a:off x="1079500" y="1023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0</xdr:rowOff>
    </xdr:from>
    <xdr:to>
      <xdr:col>10</xdr:col>
      <xdr:colOff>114300</xdr:colOff>
      <xdr:row>60</xdr:row>
      <xdr:rowOff>35923</xdr:rowOff>
    </xdr:to>
    <xdr:cxnSp macro="">
      <xdr:nvCxnSpPr>
        <xdr:cNvPr id="99" name="直線コネクタ 98">
          <a:extLst>
            <a:ext uri="{FF2B5EF4-FFF2-40B4-BE49-F238E27FC236}">
              <a16:creationId xmlns:a16="http://schemas.microsoft.com/office/drawing/2014/main" id="{6B19E2C0-4F65-4629-A04B-394D182F9236}"/>
            </a:ext>
          </a:extLst>
        </xdr:cNvPr>
        <xdr:cNvCxnSpPr/>
      </xdr:nvCxnSpPr>
      <xdr:spPr>
        <a:xfrm>
          <a:off x="1130300" y="10287000"/>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120304</xdr:rowOff>
    </xdr:from>
    <xdr:ext cx="405111" cy="259045"/>
    <xdr:sp macro="" textlink="">
      <xdr:nvSpPr>
        <xdr:cNvPr id="100" name="n_1aveValue【体育館・プール】&#10;有形固定資産減価償却率">
          <a:extLst>
            <a:ext uri="{FF2B5EF4-FFF2-40B4-BE49-F238E27FC236}">
              <a16:creationId xmlns:a16="http://schemas.microsoft.com/office/drawing/2014/main" id="{E48722BC-D4E8-4106-BC42-31CE214624F5}"/>
            </a:ext>
          </a:extLst>
        </xdr:cNvPr>
        <xdr:cNvSpPr txBox="1"/>
      </xdr:nvSpPr>
      <xdr:spPr>
        <a:xfrm>
          <a:off x="3582044" y="105787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126836</xdr:rowOff>
    </xdr:from>
    <xdr:ext cx="405111" cy="259045"/>
    <xdr:sp macro="" textlink="">
      <xdr:nvSpPr>
        <xdr:cNvPr id="101" name="n_2aveValue【体育館・プール】&#10;有形固定資産減価償却率">
          <a:extLst>
            <a:ext uri="{FF2B5EF4-FFF2-40B4-BE49-F238E27FC236}">
              <a16:creationId xmlns:a16="http://schemas.microsoft.com/office/drawing/2014/main" id="{1FFC7E27-FD73-4124-BCBE-6166B0C76674}"/>
            </a:ext>
          </a:extLst>
        </xdr:cNvPr>
        <xdr:cNvSpPr txBox="1"/>
      </xdr:nvSpPr>
      <xdr:spPr>
        <a:xfrm>
          <a:off x="2705744" y="105852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118671</xdr:rowOff>
    </xdr:from>
    <xdr:ext cx="405111" cy="259045"/>
    <xdr:sp macro="" textlink="">
      <xdr:nvSpPr>
        <xdr:cNvPr id="102" name="n_3aveValue【体育館・プール】&#10;有形固定資産減価償却率">
          <a:extLst>
            <a:ext uri="{FF2B5EF4-FFF2-40B4-BE49-F238E27FC236}">
              <a16:creationId xmlns:a16="http://schemas.microsoft.com/office/drawing/2014/main" id="{3C19F5ED-3511-4CB0-A929-222E9105E7B6}"/>
            </a:ext>
          </a:extLst>
        </xdr:cNvPr>
        <xdr:cNvSpPr txBox="1"/>
      </xdr:nvSpPr>
      <xdr:spPr>
        <a:xfrm>
          <a:off x="1816744" y="10577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110507</xdr:rowOff>
    </xdr:from>
    <xdr:ext cx="405111" cy="259045"/>
    <xdr:sp macro="" textlink="">
      <xdr:nvSpPr>
        <xdr:cNvPr id="103" name="n_4aveValue【体育館・プール】&#10;有形固定資産減価償却率">
          <a:extLst>
            <a:ext uri="{FF2B5EF4-FFF2-40B4-BE49-F238E27FC236}">
              <a16:creationId xmlns:a16="http://schemas.microsoft.com/office/drawing/2014/main" id="{EBE06A17-64B1-4A6F-B3B3-35A83F0DA9DC}"/>
            </a:ext>
          </a:extLst>
        </xdr:cNvPr>
        <xdr:cNvSpPr txBox="1"/>
      </xdr:nvSpPr>
      <xdr:spPr>
        <a:xfrm>
          <a:off x="927744" y="1056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33037</xdr:rowOff>
    </xdr:from>
    <xdr:ext cx="405111" cy="259045"/>
    <xdr:sp macro="" textlink="">
      <xdr:nvSpPr>
        <xdr:cNvPr id="104" name="n_1mainValue【体育館・プール】&#10;有形固定資産減価償却率">
          <a:extLst>
            <a:ext uri="{FF2B5EF4-FFF2-40B4-BE49-F238E27FC236}">
              <a16:creationId xmlns:a16="http://schemas.microsoft.com/office/drawing/2014/main" id="{9DE4B36B-0E79-4C3B-9AEF-FB64F7E81B4B}"/>
            </a:ext>
          </a:extLst>
        </xdr:cNvPr>
        <xdr:cNvSpPr txBox="1"/>
      </xdr:nvSpPr>
      <xdr:spPr>
        <a:xfrm>
          <a:off x="3582044" y="9805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140805</xdr:rowOff>
    </xdr:from>
    <xdr:ext cx="405111" cy="259045"/>
    <xdr:sp macro="" textlink="">
      <xdr:nvSpPr>
        <xdr:cNvPr id="105" name="n_2mainValue【体育館・プール】&#10;有形固定資産減価償却率">
          <a:extLst>
            <a:ext uri="{FF2B5EF4-FFF2-40B4-BE49-F238E27FC236}">
              <a16:creationId xmlns:a16="http://schemas.microsoft.com/office/drawing/2014/main" id="{BF95FAA7-B02E-4E58-9782-54737EAC68E5}"/>
            </a:ext>
          </a:extLst>
        </xdr:cNvPr>
        <xdr:cNvSpPr txBox="1"/>
      </xdr:nvSpPr>
      <xdr:spPr>
        <a:xfrm>
          <a:off x="2705744" y="100849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103250</xdr:rowOff>
    </xdr:from>
    <xdr:ext cx="405111" cy="259045"/>
    <xdr:sp macro="" textlink="">
      <xdr:nvSpPr>
        <xdr:cNvPr id="106" name="n_3mainValue【体育館・プール】&#10;有形固定資産減価償却率">
          <a:extLst>
            <a:ext uri="{FF2B5EF4-FFF2-40B4-BE49-F238E27FC236}">
              <a16:creationId xmlns:a16="http://schemas.microsoft.com/office/drawing/2014/main" id="{CFE299CE-35AD-4C80-8061-118E8B252CB7}"/>
            </a:ext>
          </a:extLst>
        </xdr:cNvPr>
        <xdr:cNvSpPr txBox="1"/>
      </xdr:nvSpPr>
      <xdr:spPr>
        <a:xfrm>
          <a:off x="1816744" y="100473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67327</xdr:rowOff>
    </xdr:from>
    <xdr:ext cx="405111" cy="259045"/>
    <xdr:sp macro="" textlink="">
      <xdr:nvSpPr>
        <xdr:cNvPr id="107" name="n_4mainValue【体育館・プール】&#10;有形固定資産減価償却率">
          <a:extLst>
            <a:ext uri="{FF2B5EF4-FFF2-40B4-BE49-F238E27FC236}">
              <a16:creationId xmlns:a16="http://schemas.microsoft.com/office/drawing/2014/main" id="{1AC00469-FE67-4743-A7DA-6F7F5281C419}"/>
            </a:ext>
          </a:extLst>
        </xdr:cNvPr>
        <xdr:cNvSpPr txBox="1"/>
      </xdr:nvSpPr>
      <xdr:spPr>
        <a:xfrm>
          <a:off x="927744" y="1001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8" name="正方形/長方形 107">
          <a:extLst>
            <a:ext uri="{FF2B5EF4-FFF2-40B4-BE49-F238E27FC236}">
              <a16:creationId xmlns:a16="http://schemas.microsoft.com/office/drawing/2014/main" id="{E4FDFAA9-2E26-4376-B63F-8492AC0F9655}"/>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9" name="正方形/長方形 108">
          <a:extLst>
            <a:ext uri="{FF2B5EF4-FFF2-40B4-BE49-F238E27FC236}">
              <a16:creationId xmlns:a16="http://schemas.microsoft.com/office/drawing/2014/main" id="{0F1B4AC9-A26F-43CD-8858-9AD8775FBB39}"/>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10" name="正方形/長方形 109">
          <a:extLst>
            <a:ext uri="{FF2B5EF4-FFF2-40B4-BE49-F238E27FC236}">
              <a16:creationId xmlns:a16="http://schemas.microsoft.com/office/drawing/2014/main" id="{30E72608-C3EF-4E03-8DCF-F9D8748141D4}"/>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1" name="正方形/長方形 110">
          <a:extLst>
            <a:ext uri="{FF2B5EF4-FFF2-40B4-BE49-F238E27FC236}">
              <a16:creationId xmlns:a16="http://schemas.microsoft.com/office/drawing/2014/main" id="{31DC9AB4-4684-4FF0-8EA7-DB1AE3D58FBA}"/>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2" name="正方形/長方形 111">
          <a:extLst>
            <a:ext uri="{FF2B5EF4-FFF2-40B4-BE49-F238E27FC236}">
              <a16:creationId xmlns:a16="http://schemas.microsoft.com/office/drawing/2014/main" id="{7C134209-EA98-4235-8E39-4945FCC59BEC}"/>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3" name="正方形/長方形 112">
          <a:extLst>
            <a:ext uri="{FF2B5EF4-FFF2-40B4-BE49-F238E27FC236}">
              <a16:creationId xmlns:a16="http://schemas.microsoft.com/office/drawing/2014/main" id="{5DF9595A-5258-40AF-BCCB-EB9100172B17}"/>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4" name="正方形/長方形 113">
          <a:extLst>
            <a:ext uri="{FF2B5EF4-FFF2-40B4-BE49-F238E27FC236}">
              <a16:creationId xmlns:a16="http://schemas.microsoft.com/office/drawing/2014/main" id="{CBE691E1-AA2B-4B66-BB5F-AF457BC4D8CE}"/>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5" name="正方形/長方形 114">
          <a:extLst>
            <a:ext uri="{FF2B5EF4-FFF2-40B4-BE49-F238E27FC236}">
              <a16:creationId xmlns:a16="http://schemas.microsoft.com/office/drawing/2014/main" id="{A62AB626-5189-4513-BCBA-436F25E7B667}"/>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6" name="テキスト ボックス 115">
          <a:extLst>
            <a:ext uri="{FF2B5EF4-FFF2-40B4-BE49-F238E27FC236}">
              <a16:creationId xmlns:a16="http://schemas.microsoft.com/office/drawing/2014/main" id="{03E17A98-4B6B-4579-A888-16F47CAF504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7" name="直線コネクタ 116">
          <a:extLst>
            <a:ext uri="{FF2B5EF4-FFF2-40B4-BE49-F238E27FC236}">
              <a16:creationId xmlns:a16="http://schemas.microsoft.com/office/drawing/2014/main" id="{34DADF20-4ED7-4F30-BAE4-6A18B5852F3A}"/>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18" name="直線コネクタ 117">
          <a:extLst>
            <a:ext uri="{FF2B5EF4-FFF2-40B4-BE49-F238E27FC236}">
              <a16:creationId xmlns:a16="http://schemas.microsoft.com/office/drawing/2014/main" id="{BC5766F6-D449-43C7-ADE3-7371BC93AA6A}"/>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119" name="テキスト ボックス 118">
          <a:extLst>
            <a:ext uri="{FF2B5EF4-FFF2-40B4-BE49-F238E27FC236}">
              <a16:creationId xmlns:a16="http://schemas.microsoft.com/office/drawing/2014/main" id="{EA8A9879-EFED-4BF9-9BB4-0C583962393B}"/>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20" name="直線コネクタ 119">
          <a:extLst>
            <a:ext uri="{FF2B5EF4-FFF2-40B4-BE49-F238E27FC236}">
              <a16:creationId xmlns:a16="http://schemas.microsoft.com/office/drawing/2014/main" id="{C00AECE1-4018-483B-9F54-5253D7A51835}"/>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121" name="テキスト ボックス 120">
          <a:extLst>
            <a:ext uri="{FF2B5EF4-FFF2-40B4-BE49-F238E27FC236}">
              <a16:creationId xmlns:a16="http://schemas.microsoft.com/office/drawing/2014/main" id="{8E6F0AEF-7287-4B16-841A-BE34765C8209}"/>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22" name="直線コネクタ 121">
          <a:extLst>
            <a:ext uri="{FF2B5EF4-FFF2-40B4-BE49-F238E27FC236}">
              <a16:creationId xmlns:a16="http://schemas.microsoft.com/office/drawing/2014/main" id="{9067C07E-B005-4BD8-B2C7-0D8B75339728}"/>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23" name="テキスト ボックス 122">
          <a:extLst>
            <a:ext uri="{FF2B5EF4-FFF2-40B4-BE49-F238E27FC236}">
              <a16:creationId xmlns:a16="http://schemas.microsoft.com/office/drawing/2014/main" id="{E618E767-26BF-4812-BA7F-5A379232FC22}"/>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24" name="直線コネクタ 123">
          <a:extLst>
            <a:ext uri="{FF2B5EF4-FFF2-40B4-BE49-F238E27FC236}">
              <a16:creationId xmlns:a16="http://schemas.microsoft.com/office/drawing/2014/main" id="{B32B7617-A3D1-4A4B-9CD3-F757AF9EEA3A}"/>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125" name="テキスト ボックス 124">
          <a:extLst>
            <a:ext uri="{FF2B5EF4-FFF2-40B4-BE49-F238E27FC236}">
              <a16:creationId xmlns:a16="http://schemas.microsoft.com/office/drawing/2014/main" id="{38B98EFF-7FED-4266-9FD7-A4F45884B815}"/>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26" name="直線コネクタ 125">
          <a:extLst>
            <a:ext uri="{FF2B5EF4-FFF2-40B4-BE49-F238E27FC236}">
              <a16:creationId xmlns:a16="http://schemas.microsoft.com/office/drawing/2014/main" id="{74D676EE-8570-4021-9350-AD2D832FC9F6}"/>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127" name="テキスト ボックス 126">
          <a:extLst>
            <a:ext uri="{FF2B5EF4-FFF2-40B4-BE49-F238E27FC236}">
              <a16:creationId xmlns:a16="http://schemas.microsoft.com/office/drawing/2014/main" id="{723EDBEC-95CE-4D57-8387-0C0321C070FE}"/>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8" name="直線コネクタ 127">
          <a:extLst>
            <a:ext uri="{FF2B5EF4-FFF2-40B4-BE49-F238E27FC236}">
              <a16:creationId xmlns:a16="http://schemas.microsoft.com/office/drawing/2014/main" id="{BF546F7D-78C4-4562-A7FB-5EBA2FEB8E8C}"/>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9" name="テキスト ボックス 128">
          <a:extLst>
            <a:ext uri="{FF2B5EF4-FFF2-40B4-BE49-F238E27FC236}">
              <a16:creationId xmlns:a16="http://schemas.microsoft.com/office/drawing/2014/main" id="{7AFE254E-5E40-4150-9410-79F708CE5016}"/>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30" name="【体育館・プール】&#10;一人当たり面積グラフ枠">
          <a:extLst>
            <a:ext uri="{FF2B5EF4-FFF2-40B4-BE49-F238E27FC236}">
              <a16:creationId xmlns:a16="http://schemas.microsoft.com/office/drawing/2014/main" id="{5B26F0E9-FFB0-4E8C-BB15-20F0C4C8CCEF}"/>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121920</xdr:rowOff>
    </xdr:from>
    <xdr:to>
      <xdr:col>54</xdr:col>
      <xdr:colOff>189865</xdr:colOff>
      <xdr:row>64</xdr:row>
      <xdr:rowOff>62865</xdr:rowOff>
    </xdr:to>
    <xdr:cxnSp macro="">
      <xdr:nvCxnSpPr>
        <xdr:cNvPr id="131" name="直線コネクタ 130">
          <a:extLst>
            <a:ext uri="{FF2B5EF4-FFF2-40B4-BE49-F238E27FC236}">
              <a16:creationId xmlns:a16="http://schemas.microsoft.com/office/drawing/2014/main" id="{CB632E1B-7DF9-4407-8E5A-A1A0BC61E9D4}"/>
            </a:ext>
          </a:extLst>
        </xdr:cNvPr>
        <xdr:cNvCxnSpPr/>
      </xdr:nvCxnSpPr>
      <xdr:spPr>
        <a:xfrm flipV="1">
          <a:off x="10476865" y="9723120"/>
          <a:ext cx="0" cy="13125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66692</xdr:rowOff>
    </xdr:from>
    <xdr:ext cx="469744" cy="259045"/>
    <xdr:sp macro="" textlink="">
      <xdr:nvSpPr>
        <xdr:cNvPr id="132" name="【体育館・プール】&#10;一人当たり面積最小値テキスト">
          <a:extLst>
            <a:ext uri="{FF2B5EF4-FFF2-40B4-BE49-F238E27FC236}">
              <a16:creationId xmlns:a16="http://schemas.microsoft.com/office/drawing/2014/main" id="{14245670-ACD7-4D6F-942F-1ADCA9B9F9AF}"/>
            </a:ext>
          </a:extLst>
        </xdr:cNvPr>
        <xdr:cNvSpPr txBox="1"/>
      </xdr:nvSpPr>
      <xdr:spPr>
        <a:xfrm>
          <a:off x="10515600" y="11039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62865</xdr:rowOff>
    </xdr:from>
    <xdr:to>
      <xdr:col>55</xdr:col>
      <xdr:colOff>88900</xdr:colOff>
      <xdr:row>64</xdr:row>
      <xdr:rowOff>62865</xdr:rowOff>
    </xdr:to>
    <xdr:cxnSp macro="">
      <xdr:nvCxnSpPr>
        <xdr:cNvPr id="133" name="直線コネクタ 132">
          <a:extLst>
            <a:ext uri="{FF2B5EF4-FFF2-40B4-BE49-F238E27FC236}">
              <a16:creationId xmlns:a16="http://schemas.microsoft.com/office/drawing/2014/main" id="{F0F021FD-56EC-4D2F-8C85-2A63C9A392DF}"/>
            </a:ext>
          </a:extLst>
        </xdr:cNvPr>
        <xdr:cNvCxnSpPr/>
      </xdr:nvCxnSpPr>
      <xdr:spPr>
        <a:xfrm>
          <a:off x="10388600" y="11035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68597</xdr:rowOff>
    </xdr:from>
    <xdr:ext cx="469744" cy="259045"/>
    <xdr:sp macro="" textlink="">
      <xdr:nvSpPr>
        <xdr:cNvPr id="134" name="【体育館・プール】&#10;一人当たり面積最大値テキスト">
          <a:extLst>
            <a:ext uri="{FF2B5EF4-FFF2-40B4-BE49-F238E27FC236}">
              <a16:creationId xmlns:a16="http://schemas.microsoft.com/office/drawing/2014/main" id="{FF84B8E9-2815-43D8-AC52-D5DF255328A4}"/>
            </a:ext>
          </a:extLst>
        </xdr:cNvPr>
        <xdr:cNvSpPr txBox="1"/>
      </xdr:nvSpPr>
      <xdr:spPr>
        <a:xfrm>
          <a:off x="10515600" y="9498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121920</xdr:rowOff>
    </xdr:from>
    <xdr:to>
      <xdr:col>55</xdr:col>
      <xdr:colOff>88900</xdr:colOff>
      <xdr:row>56</xdr:row>
      <xdr:rowOff>121920</xdr:rowOff>
    </xdr:to>
    <xdr:cxnSp macro="">
      <xdr:nvCxnSpPr>
        <xdr:cNvPr id="135" name="直線コネクタ 134">
          <a:extLst>
            <a:ext uri="{FF2B5EF4-FFF2-40B4-BE49-F238E27FC236}">
              <a16:creationId xmlns:a16="http://schemas.microsoft.com/office/drawing/2014/main" id="{670E867F-A7E2-4504-B30D-F258974E2BA9}"/>
            </a:ext>
          </a:extLst>
        </xdr:cNvPr>
        <xdr:cNvCxnSpPr/>
      </xdr:nvCxnSpPr>
      <xdr:spPr>
        <a:xfrm>
          <a:off x="10388600" y="9723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63517</xdr:rowOff>
    </xdr:from>
    <xdr:ext cx="469744" cy="259045"/>
    <xdr:sp macro="" textlink="">
      <xdr:nvSpPr>
        <xdr:cNvPr id="136" name="【体育館・プール】&#10;一人当たり面積平均値テキスト">
          <a:extLst>
            <a:ext uri="{FF2B5EF4-FFF2-40B4-BE49-F238E27FC236}">
              <a16:creationId xmlns:a16="http://schemas.microsoft.com/office/drawing/2014/main" id="{2A46B2F1-ED00-4956-A6AE-15C52E8AB0C5}"/>
            </a:ext>
          </a:extLst>
        </xdr:cNvPr>
        <xdr:cNvSpPr txBox="1"/>
      </xdr:nvSpPr>
      <xdr:spPr>
        <a:xfrm>
          <a:off x="10515600" y="105219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40640</xdr:rowOff>
    </xdr:from>
    <xdr:to>
      <xdr:col>55</xdr:col>
      <xdr:colOff>50800</xdr:colOff>
      <xdr:row>62</xdr:row>
      <xdr:rowOff>142240</xdr:rowOff>
    </xdr:to>
    <xdr:sp macro="" textlink="">
      <xdr:nvSpPr>
        <xdr:cNvPr id="137" name="フローチャート: 判断 136">
          <a:extLst>
            <a:ext uri="{FF2B5EF4-FFF2-40B4-BE49-F238E27FC236}">
              <a16:creationId xmlns:a16="http://schemas.microsoft.com/office/drawing/2014/main" id="{40258FAA-C140-4236-BC99-5DE78A2E6F2C}"/>
            </a:ext>
          </a:extLst>
        </xdr:cNvPr>
        <xdr:cNvSpPr/>
      </xdr:nvSpPr>
      <xdr:spPr>
        <a:xfrm>
          <a:off x="10426700" y="1067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42545</xdr:rowOff>
    </xdr:from>
    <xdr:to>
      <xdr:col>50</xdr:col>
      <xdr:colOff>165100</xdr:colOff>
      <xdr:row>62</xdr:row>
      <xdr:rowOff>144145</xdr:rowOff>
    </xdr:to>
    <xdr:sp macro="" textlink="">
      <xdr:nvSpPr>
        <xdr:cNvPr id="138" name="フローチャート: 判断 137">
          <a:extLst>
            <a:ext uri="{FF2B5EF4-FFF2-40B4-BE49-F238E27FC236}">
              <a16:creationId xmlns:a16="http://schemas.microsoft.com/office/drawing/2014/main" id="{A67A9A54-CC77-4474-A9A9-A47741D6B9D8}"/>
            </a:ext>
          </a:extLst>
        </xdr:cNvPr>
        <xdr:cNvSpPr/>
      </xdr:nvSpPr>
      <xdr:spPr>
        <a:xfrm>
          <a:off x="9588500" y="10672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42545</xdr:rowOff>
    </xdr:from>
    <xdr:to>
      <xdr:col>46</xdr:col>
      <xdr:colOff>38100</xdr:colOff>
      <xdr:row>62</xdr:row>
      <xdr:rowOff>144145</xdr:rowOff>
    </xdr:to>
    <xdr:sp macro="" textlink="">
      <xdr:nvSpPr>
        <xdr:cNvPr id="139" name="フローチャート: 判断 138">
          <a:extLst>
            <a:ext uri="{FF2B5EF4-FFF2-40B4-BE49-F238E27FC236}">
              <a16:creationId xmlns:a16="http://schemas.microsoft.com/office/drawing/2014/main" id="{F8D4D2B6-30A5-42B7-97E6-A914234FBBF4}"/>
            </a:ext>
          </a:extLst>
        </xdr:cNvPr>
        <xdr:cNvSpPr/>
      </xdr:nvSpPr>
      <xdr:spPr>
        <a:xfrm>
          <a:off x="8699500" y="10672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52070</xdr:rowOff>
    </xdr:from>
    <xdr:to>
      <xdr:col>41</xdr:col>
      <xdr:colOff>101600</xdr:colOff>
      <xdr:row>62</xdr:row>
      <xdr:rowOff>153670</xdr:rowOff>
    </xdr:to>
    <xdr:sp macro="" textlink="">
      <xdr:nvSpPr>
        <xdr:cNvPr id="140" name="フローチャート: 判断 139">
          <a:extLst>
            <a:ext uri="{FF2B5EF4-FFF2-40B4-BE49-F238E27FC236}">
              <a16:creationId xmlns:a16="http://schemas.microsoft.com/office/drawing/2014/main" id="{17862690-727C-4B11-A014-0EA948228038}"/>
            </a:ext>
          </a:extLst>
        </xdr:cNvPr>
        <xdr:cNvSpPr/>
      </xdr:nvSpPr>
      <xdr:spPr>
        <a:xfrm>
          <a:off x="7810500" y="10681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57785</xdr:rowOff>
    </xdr:from>
    <xdr:to>
      <xdr:col>36</xdr:col>
      <xdr:colOff>165100</xdr:colOff>
      <xdr:row>62</xdr:row>
      <xdr:rowOff>159385</xdr:rowOff>
    </xdr:to>
    <xdr:sp macro="" textlink="">
      <xdr:nvSpPr>
        <xdr:cNvPr id="141" name="フローチャート: 判断 140">
          <a:extLst>
            <a:ext uri="{FF2B5EF4-FFF2-40B4-BE49-F238E27FC236}">
              <a16:creationId xmlns:a16="http://schemas.microsoft.com/office/drawing/2014/main" id="{57579792-AA04-4B37-AF4D-B65CF1DCB18F}"/>
            </a:ext>
          </a:extLst>
        </xdr:cNvPr>
        <xdr:cNvSpPr/>
      </xdr:nvSpPr>
      <xdr:spPr>
        <a:xfrm>
          <a:off x="6921500" y="10687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87E0A686-6412-4D7E-A75B-A9065821134A}"/>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0D666164-B9E0-47A9-B963-598ACC8FC7BC}"/>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4" name="テキスト ボックス 143">
          <a:extLst>
            <a:ext uri="{FF2B5EF4-FFF2-40B4-BE49-F238E27FC236}">
              <a16:creationId xmlns:a16="http://schemas.microsoft.com/office/drawing/2014/main" id="{FCA8E022-847B-4055-9F55-A10C849E8309}"/>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5" name="テキスト ボックス 144">
          <a:extLst>
            <a:ext uri="{FF2B5EF4-FFF2-40B4-BE49-F238E27FC236}">
              <a16:creationId xmlns:a16="http://schemas.microsoft.com/office/drawing/2014/main" id="{FE38EB81-B339-4FAF-A5AC-B3A68911BE15}"/>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6" name="テキスト ボックス 145">
          <a:extLst>
            <a:ext uri="{FF2B5EF4-FFF2-40B4-BE49-F238E27FC236}">
              <a16:creationId xmlns:a16="http://schemas.microsoft.com/office/drawing/2014/main" id="{FDB42D3C-B3D6-4EB9-B108-02FFB356B2BD}"/>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61595</xdr:rowOff>
    </xdr:from>
    <xdr:to>
      <xdr:col>55</xdr:col>
      <xdr:colOff>50800</xdr:colOff>
      <xdr:row>62</xdr:row>
      <xdr:rowOff>163195</xdr:rowOff>
    </xdr:to>
    <xdr:sp macro="" textlink="">
      <xdr:nvSpPr>
        <xdr:cNvPr id="147" name="楕円 146">
          <a:extLst>
            <a:ext uri="{FF2B5EF4-FFF2-40B4-BE49-F238E27FC236}">
              <a16:creationId xmlns:a16="http://schemas.microsoft.com/office/drawing/2014/main" id="{D011F715-DF5E-4D3D-9654-7F7FD2F0E4C0}"/>
            </a:ext>
          </a:extLst>
        </xdr:cNvPr>
        <xdr:cNvSpPr/>
      </xdr:nvSpPr>
      <xdr:spPr>
        <a:xfrm>
          <a:off x="10426700" y="10691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40022</xdr:rowOff>
    </xdr:from>
    <xdr:ext cx="469744" cy="259045"/>
    <xdr:sp macro="" textlink="">
      <xdr:nvSpPr>
        <xdr:cNvPr id="148" name="【体育館・プール】&#10;一人当たり面積該当値テキスト">
          <a:extLst>
            <a:ext uri="{FF2B5EF4-FFF2-40B4-BE49-F238E27FC236}">
              <a16:creationId xmlns:a16="http://schemas.microsoft.com/office/drawing/2014/main" id="{00CBA4DE-F8B3-44EA-82C3-43B70AE2C513}"/>
            </a:ext>
          </a:extLst>
        </xdr:cNvPr>
        <xdr:cNvSpPr txBox="1"/>
      </xdr:nvSpPr>
      <xdr:spPr>
        <a:xfrm>
          <a:off x="10515600" y="10669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65405</xdr:rowOff>
    </xdr:from>
    <xdr:to>
      <xdr:col>50</xdr:col>
      <xdr:colOff>165100</xdr:colOff>
      <xdr:row>62</xdr:row>
      <xdr:rowOff>167005</xdr:rowOff>
    </xdr:to>
    <xdr:sp macro="" textlink="">
      <xdr:nvSpPr>
        <xdr:cNvPr id="149" name="楕円 148">
          <a:extLst>
            <a:ext uri="{FF2B5EF4-FFF2-40B4-BE49-F238E27FC236}">
              <a16:creationId xmlns:a16="http://schemas.microsoft.com/office/drawing/2014/main" id="{066E114D-3CCB-45D7-BD5A-B9DFAA467127}"/>
            </a:ext>
          </a:extLst>
        </xdr:cNvPr>
        <xdr:cNvSpPr/>
      </xdr:nvSpPr>
      <xdr:spPr>
        <a:xfrm>
          <a:off x="9588500" y="10695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112395</xdr:rowOff>
    </xdr:from>
    <xdr:to>
      <xdr:col>55</xdr:col>
      <xdr:colOff>0</xdr:colOff>
      <xdr:row>62</xdr:row>
      <xdr:rowOff>116205</xdr:rowOff>
    </xdr:to>
    <xdr:cxnSp macro="">
      <xdr:nvCxnSpPr>
        <xdr:cNvPr id="150" name="直線コネクタ 149">
          <a:extLst>
            <a:ext uri="{FF2B5EF4-FFF2-40B4-BE49-F238E27FC236}">
              <a16:creationId xmlns:a16="http://schemas.microsoft.com/office/drawing/2014/main" id="{7FCAA992-5F5A-482A-9744-709E86FF79A5}"/>
            </a:ext>
          </a:extLst>
        </xdr:cNvPr>
        <xdr:cNvCxnSpPr/>
      </xdr:nvCxnSpPr>
      <xdr:spPr>
        <a:xfrm flipV="1">
          <a:off x="9639300" y="10742295"/>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69215</xdr:rowOff>
    </xdr:from>
    <xdr:to>
      <xdr:col>46</xdr:col>
      <xdr:colOff>38100</xdr:colOff>
      <xdr:row>62</xdr:row>
      <xdr:rowOff>170815</xdr:rowOff>
    </xdr:to>
    <xdr:sp macro="" textlink="">
      <xdr:nvSpPr>
        <xdr:cNvPr id="151" name="楕円 150">
          <a:extLst>
            <a:ext uri="{FF2B5EF4-FFF2-40B4-BE49-F238E27FC236}">
              <a16:creationId xmlns:a16="http://schemas.microsoft.com/office/drawing/2014/main" id="{E16930EE-4EB2-4E9D-9C77-D929CB38B4E3}"/>
            </a:ext>
          </a:extLst>
        </xdr:cNvPr>
        <xdr:cNvSpPr/>
      </xdr:nvSpPr>
      <xdr:spPr>
        <a:xfrm>
          <a:off x="8699500" y="10699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116205</xdr:rowOff>
    </xdr:from>
    <xdr:to>
      <xdr:col>50</xdr:col>
      <xdr:colOff>114300</xdr:colOff>
      <xdr:row>62</xdr:row>
      <xdr:rowOff>120015</xdr:rowOff>
    </xdr:to>
    <xdr:cxnSp macro="">
      <xdr:nvCxnSpPr>
        <xdr:cNvPr id="152" name="直線コネクタ 151">
          <a:extLst>
            <a:ext uri="{FF2B5EF4-FFF2-40B4-BE49-F238E27FC236}">
              <a16:creationId xmlns:a16="http://schemas.microsoft.com/office/drawing/2014/main" id="{668F32F7-71EA-41FB-AB8C-6DB60A15AF05}"/>
            </a:ext>
          </a:extLst>
        </xdr:cNvPr>
        <xdr:cNvCxnSpPr/>
      </xdr:nvCxnSpPr>
      <xdr:spPr>
        <a:xfrm flipV="1">
          <a:off x="8750300" y="10746105"/>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71120</xdr:rowOff>
    </xdr:from>
    <xdr:to>
      <xdr:col>41</xdr:col>
      <xdr:colOff>101600</xdr:colOff>
      <xdr:row>63</xdr:row>
      <xdr:rowOff>1270</xdr:rowOff>
    </xdr:to>
    <xdr:sp macro="" textlink="">
      <xdr:nvSpPr>
        <xdr:cNvPr id="153" name="楕円 152">
          <a:extLst>
            <a:ext uri="{FF2B5EF4-FFF2-40B4-BE49-F238E27FC236}">
              <a16:creationId xmlns:a16="http://schemas.microsoft.com/office/drawing/2014/main" id="{1CBA92AC-44F4-47AD-B240-B8D7626E34D5}"/>
            </a:ext>
          </a:extLst>
        </xdr:cNvPr>
        <xdr:cNvSpPr/>
      </xdr:nvSpPr>
      <xdr:spPr>
        <a:xfrm>
          <a:off x="7810500" y="10701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120015</xdr:rowOff>
    </xdr:from>
    <xdr:to>
      <xdr:col>45</xdr:col>
      <xdr:colOff>177800</xdr:colOff>
      <xdr:row>62</xdr:row>
      <xdr:rowOff>121920</xdr:rowOff>
    </xdr:to>
    <xdr:cxnSp macro="">
      <xdr:nvCxnSpPr>
        <xdr:cNvPr id="154" name="直線コネクタ 153">
          <a:extLst>
            <a:ext uri="{FF2B5EF4-FFF2-40B4-BE49-F238E27FC236}">
              <a16:creationId xmlns:a16="http://schemas.microsoft.com/office/drawing/2014/main" id="{B5C3936D-19D4-4380-931C-E624BEB841C3}"/>
            </a:ext>
          </a:extLst>
        </xdr:cNvPr>
        <xdr:cNvCxnSpPr/>
      </xdr:nvCxnSpPr>
      <xdr:spPr>
        <a:xfrm flipV="1">
          <a:off x="7861300" y="1074991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74930</xdr:rowOff>
    </xdr:from>
    <xdr:to>
      <xdr:col>36</xdr:col>
      <xdr:colOff>165100</xdr:colOff>
      <xdr:row>63</xdr:row>
      <xdr:rowOff>5080</xdr:rowOff>
    </xdr:to>
    <xdr:sp macro="" textlink="">
      <xdr:nvSpPr>
        <xdr:cNvPr id="155" name="楕円 154">
          <a:extLst>
            <a:ext uri="{FF2B5EF4-FFF2-40B4-BE49-F238E27FC236}">
              <a16:creationId xmlns:a16="http://schemas.microsoft.com/office/drawing/2014/main" id="{D672E9F5-D0E6-4B5B-9E63-E650D3DC6736}"/>
            </a:ext>
          </a:extLst>
        </xdr:cNvPr>
        <xdr:cNvSpPr/>
      </xdr:nvSpPr>
      <xdr:spPr>
        <a:xfrm>
          <a:off x="6921500" y="1070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121920</xdr:rowOff>
    </xdr:from>
    <xdr:to>
      <xdr:col>41</xdr:col>
      <xdr:colOff>50800</xdr:colOff>
      <xdr:row>62</xdr:row>
      <xdr:rowOff>125730</xdr:rowOff>
    </xdr:to>
    <xdr:cxnSp macro="">
      <xdr:nvCxnSpPr>
        <xdr:cNvPr id="156" name="直線コネクタ 155">
          <a:extLst>
            <a:ext uri="{FF2B5EF4-FFF2-40B4-BE49-F238E27FC236}">
              <a16:creationId xmlns:a16="http://schemas.microsoft.com/office/drawing/2014/main" id="{AC560387-DD60-4A3F-8700-3BE8E1710766}"/>
            </a:ext>
          </a:extLst>
        </xdr:cNvPr>
        <xdr:cNvCxnSpPr/>
      </xdr:nvCxnSpPr>
      <xdr:spPr>
        <a:xfrm flipV="1">
          <a:off x="6972300" y="1075182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160672</xdr:rowOff>
    </xdr:from>
    <xdr:ext cx="469744" cy="259045"/>
    <xdr:sp macro="" textlink="">
      <xdr:nvSpPr>
        <xdr:cNvPr id="157" name="n_1aveValue【体育館・プール】&#10;一人当たり面積">
          <a:extLst>
            <a:ext uri="{FF2B5EF4-FFF2-40B4-BE49-F238E27FC236}">
              <a16:creationId xmlns:a16="http://schemas.microsoft.com/office/drawing/2014/main" id="{C7D02919-133C-4044-B5AF-7670FDA7F60D}"/>
            </a:ext>
          </a:extLst>
        </xdr:cNvPr>
        <xdr:cNvSpPr txBox="1"/>
      </xdr:nvSpPr>
      <xdr:spPr>
        <a:xfrm>
          <a:off x="9391727" y="10447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160672</xdr:rowOff>
    </xdr:from>
    <xdr:ext cx="469744" cy="259045"/>
    <xdr:sp macro="" textlink="">
      <xdr:nvSpPr>
        <xdr:cNvPr id="158" name="n_2aveValue【体育館・プール】&#10;一人当たり面積">
          <a:extLst>
            <a:ext uri="{FF2B5EF4-FFF2-40B4-BE49-F238E27FC236}">
              <a16:creationId xmlns:a16="http://schemas.microsoft.com/office/drawing/2014/main" id="{1E7E6046-C8A2-48D5-86BE-9BC54F74F7E5}"/>
            </a:ext>
          </a:extLst>
        </xdr:cNvPr>
        <xdr:cNvSpPr txBox="1"/>
      </xdr:nvSpPr>
      <xdr:spPr>
        <a:xfrm>
          <a:off x="8515427" y="10447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170197</xdr:rowOff>
    </xdr:from>
    <xdr:ext cx="469744" cy="259045"/>
    <xdr:sp macro="" textlink="">
      <xdr:nvSpPr>
        <xdr:cNvPr id="159" name="n_3aveValue【体育館・プール】&#10;一人当たり面積">
          <a:extLst>
            <a:ext uri="{FF2B5EF4-FFF2-40B4-BE49-F238E27FC236}">
              <a16:creationId xmlns:a16="http://schemas.microsoft.com/office/drawing/2014/main" id="{9E2A6487-C619-4C40-AA81-680AE12B6ED6}"/>
            </a:ext>
          </a:extLst>
        </xdr:cNvPr>
        <xdr:cNvSpPr txBox="1"/>
      </xdr:nvSpPr>
      <xdr:spPr>
        <a:xfrm>
          <a:off x="7626427" y="10457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4462</xdr:rowOff>
    </xdr:from>
    <xdr:ext cx="469744" cy="259045"/>
    <xdr:sp macro="" textlink="">
      <xdr:nvSpPr>
        <xdr:cNvPr id="160" name="n_4aveValue【体育館・プール】&#10;一人当たり面積">
          <a:extLst>
            <a:ext uri="{FF2B5EF4-FFF2-40B4-BE49-F238E27FC236}">
              <a16:creationId xmlns:a16="http://schemas.microsoft.com/office/drawing/2014/main" id="{98DA58CF-D1ED-40B0-8CEC-7E2E81C66387}"/>
            </a:ext>
          </a:extLst>
        </xdr:cNvPr>
        <xdr:cNvSpPr txBox="1"/>
      </xdr:nvSpPr>
      <xdr:spPr>
        <a:xfrm>
          <a:off x="6737427" y="10462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158132</xdr:rowOff>
    </xdr:from>
    <xdr:ext cx="469744" cy="259045"/>
    <xdr:sp macro="" textlink="">
      <xdr:nvSpPr>
        <xdr:cNvPr id="161" name="n_1mainValue【体育館・プール】&#10;一人当たり面積">
          <a:extLst>
            <a:ext uri="{FF2B5EF4-FFF2-40B4-BE49-F238E27FC236}">
              <a16:creationId xmlns:a16="http://schemas.microsoft.com/office/drawing/2014/main" id="{3B2D1ABC-8053-46B0-B62E-60DED6A464AB}"/>
            </a:ext>
          </a:extLst>
        </xdr:cNvPr>
        <xdr:cNvSpPr txBox="1"/>
      </xdr:nvSpPr>
      <xdr:spPr>
        <a:xfrm>
          <a:off x="9391727" y="10788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161942</xdr:rowOff>
    </xdr:from>
    <xdr:ext cx="469744" cy="259045"/>
    <xdr:sp macro="" textlink="">
      <xdr:nvSpPr>
        <xdr:cNvPr id="162" name="n_2mainValue【体育館・プール】&#10;一人当たり面積">
          <a:extLst>
            <a:ext uri="{FF2B5EF4-FFF2-40B4-BE49-F238E27FC236}">
              <a16:creationId xmlns:a16="http://schemas.microsoft.com/office/drawing/2014/main" id="{BF6FB430-5B24-4B04-8EB8-311167AACA0F}"/>
            </a:ext>
          </a:extLst>
        </xdr:cNvPr>
        <xdr:cNvSpPr txBox="1"/>
      </xdr:nvSpPr>
      <xdr:spPr>
        <a:xfrm>
          <a:off x="8515427" y="10791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163847</xdr:rowOff>
    </xdr:from>
    <xdr:ext cx="469744" cy="259045"/>
    <xdr:sp macro="" textlink="">
      <xdr:nvSpPr>
        <xdr:cNvPr id="163" name="n_3mainValue【体育館・プール】&#10;一人当たり面積">
          <a:extLst>
            <a:ext uri="{FF2B5EF4-FFF2-40B4-BE49-F238E27FC236}">
              <a16:creationId xmlns:a16="http://schemas.microsoft.com/office/drawing/2014/main" id="{45E88A95-C82E-4DE4-8A57-A51C38D95B17}"/>
            </a:ext>
          </a:extLst>
        </xdr:cNvPr>
        <xdr:cNvSpPr txBox="1"/>
      </xdr:nvSpPr>
      <xdr:spPr>
        <a:xfrm>
          <a:off x="7626427" y="10793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167657</xdr:rowOff>
    </xdr:from>
    <xdr:ext cx="469744" cy="259045"/>
    <xdr:sp macro="" textlink="">
      <xdr:nvSpPr>
        <xdr:cNvPr id="164" name="n_4mainValue【体育館・プール】&#10;一人当たり面積">
          <a:extLst>
            <a:ext uri="{FF2B5EF4-FFF2-40B4-BE49-F238E27FC236}">
              <a16:creationId xmlns:a16="http://schemas.microsoft.com/office/drawing/2014/main" id="{9464DF07-9C18-49CC-8FCE-252A2582B0A8}"/>
            </a:ext>
          </a:extLst>
        </xdr:cNvPr>
        <xdr:cNvSpPr txBox="1"/>
      </xdr:nvSpPr>
      <xdr:spPr>
        <a:xfrm>
          <a:off x="6737427" y="10797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5" name="正方形/長方形 164">
          <a:extLst>
            <a:ext uri="{FF2B5EF4-FFF2-40B4-BE49-F238E27FC236}">
              <a16:creationId xmlns:a16="http://schemas.microsoft.com/office/drawing/2014/main" id="{5330E97A-A104-4DB3-BCAD-C4A1391867DD}"/>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6" name="正方形/長方形 165">
          <a:extLst>
            <a:ext uri="{FF2B5EF4-FFF2-40B4-BE49-F238E27FC236}">
              <a16:creationId xmlns:a16="http://schemas.microsoft.com/office/drawing/2014/main" id="{FA3E7FBA-CBD1-4D1F-AE1A-C982E7D1CF83}"/>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7" name="正方形/長方形 166">
          <a:extLst>
            <a:ext uri="{FF2B5EF4-FFF2-40B4-BE49-F238E27FC236}">
              <a16:creationId xmlns:a16="http://schemas.microsoft.com/office/drawing/2014/main" id="{62051228-C39C-4036-AA33-AFF8D8C022CC}"/>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8" name="正方形/長方形 167">
          <a:extLst>
            <a:ext uri="{FF2B5EF4-FFF2-40B4-BE49-F238E27FC236}">
              <a16:creationId xmlns:a16="http://schemas.microsoft.com/office/drawing/2014/main" id="{36EFF1AD-2845-4070-9A97-86FB2B45A0FF}"/>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9" name="正方形/長方形 168">
          <a:extLst>
            <a:ext uri="{FF2B5EF4-FFF2-40B4-BE49-F238E27FC236}">
              <a16:creationId xmlns:a16="http://schemas.microsoft.com/office/drawing/2014/main" id="{D087ED94-4312-4928-B180-41CA58B0ED05}"/>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70" name="正方形/長方形 169">
          <a:extLst>
            <a:ext uri="{FF2B5EF4-FFF2-40B4-BE49-F238E27FC236}">
              <a16:creationId xmlns:a16="http://schemas.microsoft.com/office/drawing/2014/main" id="{6BBDE2B8-54F8-4AB1-9C7B-6988C1FCFE45}"/>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1" name="正方形/長方形 170">
          <a:extLst>
            <a:ext uri="{FF2B5EF4-FFF2-40B4-BE49-F238E27FC236}">
              <a16:creationId xmlns:a16="http://schemas.microsoft.com/office/drawing/2014/main" id="{EB4C588F-2132-4CB5-B8CE-33A6647FE543}"/>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2" name="正方形/長方形 171">
          <a:extLst>
            <a:ext uri="{FF2B5EF4-FFF2-40B4-BE49-F238E27FC236}">
              <a16:creationId xmlns:a16="http://schemas.microsoft.com/office/drawing/2014/main" id="{5825BD6F-63F8-4B89-9A84-F4529BF445BE}"/>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3" name="テキスト ボックス 172">
          <a:extLst>
            <a:ext uri="{FF2B5EF4-FFF2-40B4-BE49-F238E27FC236}">
              <a16:creationId xmlns:a16="http://schemas.microsoft.com/office/drawing/2014/main" id="{D3FC8421-B996-4721-A036-EA7E09EF5151}"/>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4" name="直線コネクタ 173">
          <a:extLst>
            <a:ext uri="{FF2B5EF4-FFF2-40B4-BE49-F238E27FC236}">
              <a16:creationId xmlns:a16="http://schemas.microsoft.com/office/drawing/2014/main" id="{D28E04CB-E88B-4B22-B0CE-319D1D37A9E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5" name="テキスト ボックス 174">
          <a:extLst>
            <a:ext uri="{FF2B5EF4-FFF2-40B4-BE49-F238E27FC236}">
              <a16:creationId xmlns:a16="http://schemas.microsoft.com/office/drawing/2014/main" id="{C0FFACDA-6F0F-4C52-B1A1-48EB8181AD15}"/>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176" name="直線コネクタ 175">
          <a:extLst>
            <a:ext uri="{FF2B5EF4-FFF2-40B4-BE49-F238E27FC236}">
              <a16:creationId xmlns:a16="http://schemas.microsoft.com/office/drawing/2014/main" id="{8D9A0CEC-DFC2-44C2-9457-8507006A940E}"/>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177" name="テキスト ボックス 176">
          <a:extLst>
            <a:ext uri="{FF2B5EF4-FFF2-40B4-BE49-F238E27FC236}">
              <a16:creationId xmlns:a16="http://schemas.microsoft.com/office/drawing/2014/main" id="{418DE91C-0B87-4A00-AFE8-216F55AA2D13}"/>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178" name="直線コネクタ 177">
          <a:extLst>
            <a:ext uri="{FF2B5EF4-FFF2-40B4-BE49-F238E27FC236}">
              <a16:creationId xmlns:a16="http://schemas.microsoft.com/office/drawing/2014/main" id="{68DE367A-601D-4BAF-8CE6-E7A27D93DF15}"/>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179" name="テキスト ボックス 178">
          <a:extLst>
            <a:ext uri="{FF2B5EF4-FFF2-40B4-BE49-F238E27FC236}">
              <a16:creationId xmlns:a16="http://schemas.microsoft.com/office/drawing/2014/main" id="{C1B3E23A-9E11-4473-B655-2B3CB5EAE67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180" name="直線コネクタ 179">
          <a:extLst>
            <a:ext uri="{FF2B5EF4-FFF2-40B4-BE49-F238E27FC236}">
              <a16:creationId xmlns:a16="http://schemas.microsoft.com/office/drawing/2014/main" id="{D51D865B-7866-4CA9-B3EF-A8CBD172E2FB}"/>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181" name="テキスト ボックス 180">
          <a:extLst>
            <a:ext uri="{FF2B5EF4-FFF2-40B4-BE49-F238E27FC236}">
              <a16:creationId xmlns:a16="http://schemas.microsoft.com/office/drawing/2014/main" id="{82FA8570-C605-4066-A4F2-389A3BEA6ED2}"/>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182" name="直線コネクタ 181">
          <a:extLst>
            <a:ext uri="{FF2B5EF4-FFF2-40B4-BE49-F238E27FC236}">
              <a16:creationId xmlns:a16="http://schemas.microsoft.com/office/drawing/2014/main" id="{9A428405-0DA5-4E79-A1A0-3EDDC8CCFD42}"/>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183" name="テキスト ボックス 182">
          <a:extLst>
            <a:ext uri="{FF2B5EF4-FFF2-40B4-BE49-F238E27FC236}">
              <a16:creationId xmlns:a16="http://schemas.microsoft.com/office/drawing/2014/main" id="{9C240EC7-AAE4-466D-B774-3EA80D947E38}"/>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184" name="直線コネクタ 183">
          <a:extLst>
            <a:ext uri="{FF2B5EF4-FFF2-40B4-BE49-F238E27FC236}">
              <a16:creationId xmlns:a16="http://schemas.microsoft.com/office/drawing/2014/main" id="{675D20FF-09CC-4945-8A2A-E3191144587A}"/>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185" name="テキスト ボックス 184">
          <a:extLst>
            <a:ext uri="{FF2B5EF4-FFF2-40B4-BE49-F238E27FC236}">
              <a16:creationId xmlns:a16="http://schemas.microsoft.com/office/drawing/2014/main" id="{0C8D5284-FA9C-4520-BA15-D890467C28A8}"/>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6" name="直線コネクタ 185">
          <a:extLst>
            <a:ext uri="{FF2B5EF4-FFF2-40B4-BE49-F238E27FC236}">
              <a16:creationId xmlns:a16="http://schemas.microsoft.com/office/drawing/2014/main" id="{C44793DF-4433-43AA-8635-D246D3A9FD75}"/>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187" name="テキスト ボックス 186">
          <a:extLst>
            <a:ext uri="{FF2B5EF4-FFF2-40B4-BE49-F238E27FC236}">
              <a16:creationId xmlns:a16="http://schemas.microsoft.com/office/drawing/2014/main" id="{F9342508-87FD-481B-BA72-7FF207856AAC}"/>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188" name="【福祉施設】&#10;有形固定資産減価償却率グラフ枠">
          <a:extLst>
            <a:ext uri="{FF2B5EF4-FFF2-40B4-BE49-F238E27FC236}">
              <a16:creationId xmlns:a16="http://schemas.microsoft.com/office/drawing/2014/main" id="{F0F0735F-188A-456E-A72A-E331DD5C9E59}"/>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36195</xdr:rowOff>
    </xdr:from>
    <xdr:to>
      <xdr:col>24</xdr:col>
      <xdr:colOff>62865</xdr:colOff>
      <xdr:row>86</xdr:row>
      <xdr:rowOff>114300</xdr:rowOff>
    </xdr:to>
    <xdr:cxnSp macro="">
      <xdr:nvCxnSpPr>
        <xdr:cNvPr id="189" name="直線コネクタ 188">
          <a:extLst>
            <a:ext uri="{FF2B5EF4-FFF2-40B4-BE49-F238E27FC236}">
              <a16:creationId xmlns:a16="http://schemas.microsoft.com/office/drawing/2014/main" id="{C6DDC941-95BD-41B3-A008-50158EC79BEB}"/>
            </a:ext>
          </a:extLst>
        </xdr:cNvPr>
        <xdr:cNvCxnSpPr/>
      </xdr:nvCxnSpPr>
      <xdr:spPr>
        <a:xfrm flipV="1">
          <a:off x="4634865" y="13409295"/>
          <a:ext cx="0" cy="14497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190" name="【福祉施設】&#10;有形固定資産減価償却率最小値テキスト">
          <a:extLst>
            <a:ext uri="{FF2B5EF4-FFF2-40B4-BE49-F238E27FC236}">
              <a16:creationId xmlns:a16="http://schemas.microsoft.com/office/drawing/2014/main" id="{BB66BA74-366F-4DE4-9F6A-A5495C278FC3}"/>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191" name="直線コネクタ 190">
          <a:extLst>
            <a:ext uri="{FF2B5EF4-FFF2-40B4-BE49-F238E27FC236}">
              <a16:creationId xmlns:a16="http://schemas.microsoft.com/office/drawing/2014/main" id="{4258E3EC-E039-4E96-B550-60B9C93CA619}"/>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154322</xdr:rowOff>
    </xdr:from>
    <xdr:ext cx="405111" cy="259045"/>
    <xdr:sp macro="" textlink="">
      <xdr:nvSpPr>
        <xdr:cNvPr id="192" name="【福祉施設】&#10;有形固定資産減価償却率最大値テキスト">
          <a:extLst>
            <a:ext uri="{FF2B5EF4-FFF2-40B4-BE49-F238E27FC236}">
              <a16:creationId xmlns:a16="http://schemas.microsoft.com/office/drawing/2014/main" id="{538641D5-2F99-4927-90F2-0E3703D4EFC4}"/>
            </a:ext>
          </a:extLst>
        </xdr:cNvPr>
        <xdr:cNvSpPr txBox="1"/>
      </xdr:nvSpPr>
      <xdr:spPr>
        <a:xfrm>
          <a:off x="4673600" y="13184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36195</xdr:rowOff>
    </xdr:from>
    <xdr:to>
      <xdr:col>24</xdr:col>
      <xdr:colOff>152400</xdr:colOff>
      <xdr:row>78</xdr:row>
      <xdr:rowOff>36195</xdr:rowOff>
    </xdr:to>
    <xdr:cxnSp macro="">
      <xdr:nvCxnSpPr>
        <xdr:cNvPr id="193" name="直線コネクタ 192">
          <a:extLst>
            <a:ext uri="{FF2B5EF4-FFF2-40B4-BE49-F238E27FC236}">
              <a16:creationId xmlns:a16="http://schemas.microsoft.com/office/drawing/2014/main" id="{CB57AF99-2FAA-43F4-8D2E-264B99043F58}"/>
            </a:ext>
          </a:extLst>
        </xdr:cNvPr>
        <xdr:cNvCxnSpPr/>
      </xdr:nvCxnSpPr>
      <xdr:spPr>
        <a:xfrm>
          <a:off x="4546600" y="13409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90188</xdr:rowOff>
    </xdr:from>
    <xdr:ext cx="405111" cy="259045"/>
    <xdr:sp macro="" textlink="">
      <xdr:nvSpPr>
        <xdr:cNvPr id="194" name="【福祉施設】&#10;有形固定資産減価償却率平均値テキスト">
          <a:extLst>
            <a:ext uri="{FF2B5EF4-FFF2-40B4-BE49-F238E27FC236}">
              <a16:creationId xmlns:a16="http://schemas.microsoft.com/office/drawing/2014/main" id="{BE4505F4-1359-4D6C-99B4-FE4BBDACFE78}"/>
            </a:ext>
          </a:extLst>
        </xdr:cNvPr>
        <xdr:cNvSpPr txBox="1"/>
      </xdr:nvSpPr>
      <xdr:spPr>
        <a:xfrm>
          <a:off x="4673600" y="139776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67311</xdr:rowOff>
    </xdr:from>
    <xdr:to>
      <xdr:col>24</xdr:col>
      <xdr:colOff>114300</xdr:colOff>
      <xdr:row>82</xdr:row>
      <xdr:rowOff>168911</xdr:rowOff>
    </xdr:to>
    <xdr:sp macro="" textlink="">
      <xdr:nvSpPr>
        <xdr:cNvPr id="195" name="フローチャート: 判断 194">
          <a:extLst>
            <a:ext uri="{FF2B5EF4-FFF2-40B4-BE49-F238E27FC236}">
              <a16:creationId xmlns:a16="http://schemas.microsoft.com/office/drawing/2014/main" id="{5F8D4AB5-C217-4E04-A069-32AA2C260ABC}"/>
            </a:ext>
          </a:extLst>
        </xdr:cNvPr>
        <xdr:cNvSpPr/>
      </xdr:nvSpPr>
      <xdr:spPr>
        <a:xfrm>
          <a:off x="4584700" y="1412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27305</xdr:rowOff>
    </xdr:from>
    <xdr:to>
      <xdr:col>20</xdr:col>
      <xdr:colOff>38100</xdr:colOff>
      <xdr:row>82</xdr:row>
      <xdr:rowOff>128905</xdr:rowOff>
    </xdr:to>
    <xdr:sp macro="" textlink="">
      <xdr:nvSpPr>
        <xdr:cNvPr id="196" name="フローチャート: 判断 195">
          <a:extLst>
            <a:ext uri="{FF2B5EF4-FFF2-40B4-BE49-F238E27FC236}">
              <a16:creationId xmlns:a16="http://schemas.microsoft.com/office/drawing/2014/main" id="{DDECE9FE-6A39-4AB8-AFC3-219523BE97B2}"/>
            </a:ext>
          </a:extLst>
        </xdr:cNvPr>
        <xdr:cNvSpPr/>
      </xdr:nvSpPr>
      <xdr:spPr>
        <a:xfrm>
          <a:off x="3746500" y="1408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166370</xdr:rowOff>
    </xdr:from>
    <xdr:to>
      <xdr:col>15</xdr:col>
      <xdr:colOff>101600</xdr:colOff>
      <xdr:row>82</xdr:row>
      <xdr:rowOff>96520</xdr:rowOff>
    </xdr:to>
    <xdr:sp macro="" textlink="">
      <xdr:nvSpPr>
        <xdr:cNvPr id="197" name="フローチャート: 判断 196">
          <a:extLst>
            <a:ext uri="{FF2B5EF4-FFF2-40B4-BE49-F238E27FC236}">
              <a16:creationId xmlns:a16="http://schemas.microsoft.com/office/drawing/2014/main" id="{051E352B-2DA2-4B3F-9115-B6153035C6D4}"/>
            </a:ext>
          </a:extLst>
        </xdr:cNvPr>
        <xdr:cNvSpPr/>
      </xdr:nvSpPr>
      <xdr:spPr>
        <a:xfrm>
          <a:off x="2857500" y="1405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145414</xdr:rowOff>
    </xdr:from>
    <xdr:to>
      <xdr:col>10</xdr:col>
      <xdr:colOff>165100</xdr:colOff>
      <xdr:row>82</xdr:row>
      <xdr:rowOff>75564</xdr:rowOff>
    </xdr:to>
    <xdr:sp macro="" textlink="">
      <xdr:nvSpPr>
        <xdr:cNvPr id="198" name="フローチャート: 判断 197">
          <a:extLst>
            <a:ext uri="{FF2B5EF4-FFF2-40B4-BE49-F238E27FC236}">
              <a16:creationId xmlns:a16="http://schemas.microsoft.com/office/drawing/2014/main" id="{690FA6E3-7892-4894-B0EB-1CF634A10B40}"/>
            </a:ext>
          </a:extLst>
        </xdr:cNvPr>
        <xdr:cNvSpPr/>
      </xdr:nvSpPr>
      <xdr:spPr>
        <a:xfrm>
          <a:off x="1968500" y="14032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124461</xdr:rowOff>
    </xdr:from>
    <xdr:to>
      <xdr:col>6</xdr:col>
      <xdr:colOff>38100</xdr:colOff>
      <xdr:row>82</xdr:row>
      <xdr:rowOff>54611</xdr:rowOff>
    </xdr:to>
    <xdr:sp macro="" textlink="">
      <xdr:nvSpPr>
        <xdr:cNvPr id="199" name="フローチャート: 判断 198">
          <a:extLst>
            <a:ext uri="{FF2B5EF4-FFF2-40B4-BE49-F238E27FC236}">
              <a16:creationId xmlns:a16="http://schemas.microsoft.com/office/drawing/2014/main" id="{526E158A-B14D-494E-BBF3-B7AC9EA6E8CD}"/>
            </a:ext>
          </a:extLst>
        </xdr:cNvPr>
        <xdr:cNvSpPr/>
      </xdr:nvSpPr>
      <xdr:spPr>
        <a:xfrm>
          <a:off x="1079500" y="14011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00" name="テキスト ボックス 199">
          <a:extLst>
            <a:ext uri="{FF2B5EF4-FFF2-40B4-BE49-F238E27FC236}">
              <a16:creationId xmlns:a16="http://schemas.microsoft.com/office/drawing/2014/main" id="{091C59AD-E5EC-4533-9BF3-2C8F1617E73B}"/>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01" name="テキスト ボックス 200">
          <a:extLst>
            <a:ext uri="{FF2B5EF4-FFF2-40B4-BE49-F238E27FC236}">
              <a16:creationId xmlns:a16="http://schemas.microsoft.com/office/drawing/2014/main" id="{0D57747D-807D-44AB-97AF-A1ECCBB707B9}"/>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2" name="テキスト ボックス 201">
          <a:extLst>
            <a:ext uri="{FF2B5EF4-FFF2-40B4-BE49-F238E27FC236}">
              <a16:creationId xmlns:a16="http://schemas.microsoft.com/office/drawing/2014/main" id="{4D5EC28A-1B67-4AA5-A71A-8539520FC78F}"/>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3" name="テキスト ボックス 202">
          <a:extLst>
            <a:ext uri="{FF2B5EF4-FFF2-40B4-BE49-F238E27FC236}">
              <a16:creationId xmlns:a16="http://schemas.microsoft.com/office/drawing/2014/main" id="{98CB3A86-007D-40C0-94DE-F6EAA7D00BB7}"/>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4" name="テキスト ボックス 203">
          <a:extLst>
            <a:ext uri="{FF2B5EF4-FFF2-40B4-BE49-F238E27FC236}">
              <a16:creationId xmlns:a16="http://schemas.microsoft.com/office/drawing/2014/main" id="{C56F6984-29E9-441E-B2BB-ADFAF141DED3}"/>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160655</xdr:rowOff>
    </xdr:from>
    <xdr:to>
      <xdr:col>24</xdr:col>
      <xdr:colOff>114300</xdr:colOff>
      <xdr:row>86</xdr:row>
      <xdr:rowOff>90805</xdr:rowOff>
    </xdr:to>
    <xdr:sp macro="" textlink="">
      <xdr:nvSpPr>
        <xdr:cNvPr id="205" name="楕円 204">
          <a:extLst>
            <a:ext uri="{FF2B5EF4-FFF2-40B4-BE49-F238E27FC236}">
              <a16:creationId xmlns:a16="http://schemas.microsoft.com/office/drawing/2014/main" id="{8EEDA0EF-96A3-4958-B7ED-64F37AE4716D}"/>
            </a:ext>
          </a:extLst>
        </xdr:cNvPr>
        <xdr:cNvSpPr/>
      </xdr:nvSpPr>
      <xdr:spPr>
        <a:xfrm>
          <a:off x="4584700" y="14733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75582</xdr:rowOff>
    </xdr:from>
    <xdr:ext cx="405111" cy="259045"/>
    <xdr:sp macro="" textlink="">
      <xdr:nvSpPr>
        <xdr:cNvPr id="206" name="【福祉施設】&#10;有形固定資産減価償却率該当値テキスト">
          <a:extLst>
            <a:ext uri="{FF2B5EF4-FFF2-40B4-BE49-F238E27FC236}">
              <a16:creationId xmlns:a16="http://schemas.microsoft.com/office/drawing/2014/main" id="{43A104EC-53C1-47E9-A0F3-E2A425C0F163}"/>
            </a:ext>
          </a:extLst>
        </xdr:cNvPr>
        <xdr:cNvSpPr txBox="1"/>
      </xdr:nvSpPr>
      <xdr:spPr>
        <a:xfrm>
          <a:off x="4673600" y="14648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86</xdr:row>
      <xdr:rowOff>6350</xdr:rowOff>
    </xdr:from>
    <xdr:to>
      <xdr:col>20</xdr:col>
      <xdr:colOff>38100</xdr:colOff>
      <xdr:row>86</xdr:row>
      <xdr:rowOff>107950</xdr:rowOff>
    </xdr:to>
    <xdr:sp macro="" textlink="">
      <xdr:nvSpPr>
        <xdr:cNvPr id="207" name="楕円 206">
          <a:extLst>
            <a:ext uri="{FF2B5EF4-FFF2-40B4-BE49-F238E27FC236}">
              <a16:creationId xmlns:a16="http://schemas.microsoft.com/office/drawing/2014/main" id="{B0B4F081-96A5-41A3-B19D-150C4509A43C}"/>
            </a:ext>
          </a:extLst>
        </xdr:cNvPr>
        <xdr:cNvSpPr/>
      </xdr:nvSpPr>
      <xdr:spPr>
        <a:xfrm>
          <a:off x="3746500" y="14751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40005</xdr:rowOff>
    </xdr:from>
    <xdr:to>
      <xdr:col>24</xdr:col>
      <xdr:colOff>63500</xdr:colOff>
      <xdr:row>86</xdr:row>
      <xdr:rowOff>57150</xdr:rowOff>
    </xdr:to>
    <xdr:cxnSp macro="">
      <xdr:nvCxnSpPr>
        <xdr:cNvPr id="208" name="直線コネクタ 207">
          <a:extLst>
            <a:ext uri="{FF2B5EF4-FFF2-40B4-BE49-F238E27FC236}">
              <a16:creationId xmlns:a16="http://schemas.microsoft.com/office/drawing/2014/main" id="{0DA78DA5-CF28-484E-A751-10B23CAA96D7}"/>
            </a:ext>
          </a:extLst>
        </xdr:cNvPr>
        <xdr:cNvCxnSpPr/>
      </xdr:nvCxnSpPr>
      <xdr:spPr>
        <a:xfrm flipV="1">
          <a:off x="3797300" y="14784705"/>
          <a:ext cx="8382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86</xdr:row>
      <xdr:rowOff>636</xdr:rowOff>
    </xdr:from>
    <xdr:to>
      <xdr:col>15</xdr:col>
      <xdr:colOff>101600</xdr:colOff>
      <xdr:row>86</xdr:row>
      <xdr:rowOff>102236</xdr:rowOff>
    </xdr:to>
    <xdr:sp macro="" textlink="">
      <xdr:nvSpPr>
        <xdr:cNvPr id="209" name="楕円 208">
          <a:extLst>
            <a:ext uri="{FF2B5EF4-FFF2-40B4-BE49-F238E27FC236}">
              <a16:creationId xmlns:a16="http://schemas.microsoft.com/office/drawing/2014/main" id="{F0D78F8E-94BC-457A-88EE-0DE83719C948}"/>
            </a:ext>
          </a:extLst>
        </xdr:cNvPr>
        <xdr:cNvSpPr/>
      </xdr:nvSpPr>
      <xdr:spPr>
        <a:xfrm>
          <a:off x="2857500" y="14745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86</xdr:row>
      <xdr:rowOff>51436</xdr:rowOff>
    </xdr:from>
    <xdr:to>
      <xdr:col>19</xdr:col>
      <xdr:colOff>177800</xdr:colOff>
      <xdr:row>86</xdr:row>
      <xdr:rowOff>57150</xdr:rowOff>
    </xdr:to>
    <xdr:cxnSp macro="">
      <xdr:nvCxnSpPr>
        <xdr:cNvPr id="210" name="直線コネクタ 209">
          <a:extLst>
            <a:ext uri="{FF2B5EF4-FFF2-40B4-BE49-F238E27FC236}">
              <a16:creationId xmlns:a16="http://schemas.microsoft.com/office/drawing/2014/main" id="{6BA9250D-7504-4B0F-9C9D-7A2F055D9013}"/>
            </a:ext>
          </a:extLst>
        </xdr:cNvPr>
        <xdr:cNvCxnSpPr/>
      </xdr:nvCxnSpPr>
      <xdr:spPr>
        <a:xfrm>
          <a:off x="2908300" y="14796136"/>
          <a:ext cx="8890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166370</xdr:rowOff>
    </xdr:from>
    <xdr:to>
      <xdr:col>10</xdr:col>
      <xdr:colOff>165100</xdr:colOff>
      <xdr:row>86</xdr:row>
      <xdr:rowOff>96520</xdr:rowOff>
    </xdr:to>
    <xdr:sp macro="" textlink="">
      <xdr:nvSpPr>
        <xdr:cNvPr id="211" name="楕円 210">
          <a:extLst>
            <a:ext uri="{FF2B5EF4-FFF2-40B4-BE49-F238E27FC236}">
              <a16:creationId xmlns:a16="http://schemas.microsoft.com/office/drawing/2014/main" id="{07960C90-D03C-4931-8FD2-49921F13E615}"/>
            </a:ext>
          </a:extLst>
        </xdr:cNvPr>
        <xdr:cNvSpPr/>
      </xdr:nvSpPr>
      <xdr:spPr>
        <a:xfrm>
          <a:off x="1968500" y="14739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86</xdr:row>
      <xdr:rowOff>45720</xdr:rowOff>
    </xdr:from>
    <xdr:to>
      <xdr:col>15</xdr:col>
      <xdr:colOff>50800</xdr:colOff>
      <xdr:row>86</xdr:row>
      <xdr:rowOff>51436</xdr:rowOff>
    </xdr:to>
    <xdr:cxnSp macro="">
      <xdr:nvCxnSpPr>
        <xdr:cNvPr id="212" name="直線コネクタ 211">
          <a:extLst>
            <a:ext uri="{FF2B5EF4-FFF2-40B4-BE49-F238E27FC236}">
              <a16:creationId xmlns:a16="http://schemas.microsoft.com/office/drawing/2014/main" id="{27894392-11AF-469E-966B-74073BDF4F37}"/>
            </a:ext>
          </a:extLst>
        </xdr:cNvPr>
        <xdr:cNvCxnSpPr/>
      </xdr:nvCxnSpPr>
      <xdr:spPr>
        <a:xfrm>
          <a:off x="2019300" y="14790420"/>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160655</xdr:rowOff>
    </xdr:from>
    <xdr:to>
      <xdr:col>6</xdr:col>
      <xdr:colOff>38100</xdr:colOff>
      <xdr:row>86</xdr:row>
      <xdr:rowOff>90805</xdr:rowOff>
    </xdr:to>
    <xdr:sp macro="" textlink="">
      <xdr:nvSpPr>
        <xdr:cNvPr id="213" name="楕円 212">
          <a:extLst>
            <a:ext uri="{FF2B5EF4-FFF2-40B4-BE49-F238E27FC236}">
              <a16:creationId xmlns:a16="http://schemas.microsoft.com/office/drawing/2014/main" id="{A1BC4CB2-C230-469F-BA16-40C29D3D80A9}"/>
            </a:ext>
          </a:extLst>
        </xdr:cNvPr>
        <xdr:cNvSpPr/>
      </xdr:nvSpPr>
      <xdr:spPr>
        <a:xfrm>
          <a:off x="1079500" y="14733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86</xdr:row>
      <xdr:rowOff>40005</xdr:rowOff>
    </xdr:from>
    <xdr:to>
      <xdr:col>10</xdr:col>
      <xdr:colOff>114300</xdr:colOff>
      <xdr:row>86</xdr:row>
      <xdr:rowOff>45720</xdr:rowOff>
    </xdr:to>
    <xdr:cxnSp macro="">
      <xdr:nvCxnSpPr>
        <xdr:cNvPr id="214" name="直線コネクタ 213">
          <a:extLst>
            <a:ext uri="{FF2B5EF4-FFF2-40B4-BE49-F238E27FC236}">
              <a16:creationId xmlns:a16="http://schemas.microsoft.com/office/drawing/2014/main" id="{E1FD1162-9849-453C-9E06-01A95FE9E7E8}"/>
            </a:ext>
          </a:extLst>
        </xdr:cNvPr>
        <xdr:cNvCxnSpPr/>
      </xdr:nvCxnSpPr>
      <xdr:spPr>
        <a:xfrm>
          <a:off x="1130300" y="1478470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145432</xdr:rowOff>
    </xdr:from>
    <xdr:ext cx="405111" cy="259045"/>
    <xdr:sp macro="" textlink="">
      <xdr:nvSpPr>
        <xdr:cNvPr id="215" name="n_1aveValue【福祉施設】&#10;有形固定資産減価償却率">
          <a:extLst>
            <a:ext uri="{FF2B5EF4-FFF2-40B4-BE49-F238E27FC236}">
              <a16:creationId xmlns:a16="http://schemas.microsoft.com/office/drawing/2014/main" id="{AECEDE4D-0BF5-4064-9E23-F348D395FC36}"/>
            </a:ext>
          </a:extLst>
        </xdr:cNvPr>
        <xdr:cNvSpPr txBox="1"/>
      </xdr:nvSpPr>
      <xdr:spPr>
        <a:xfrm>
          <a:off x="3582044" y="1386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113047</xdr:rowOff>
    </xdr:from>
    <xdr:ext cx="405111" cy="259045"/>
    <xdr:sp macro="" textlink="">
      <xdr:nvSpPr>
        <xdr:cNvPr id="216" name="n_2aveValue【福祉施設】&#10;有形固定資産減価償却率">
          <a:extLst>
            <a:ext uri="{FF2B5EF4-FFF2-40B4-BE49-F238E27FC236}">
              <a16:creationId xmlns:a16="http://schemas.microsoft.com/office/drawing/2014/main" id="{EF7AC147-2E55-46F2-B68C-F1053CCD39BC}"/>
            </a:ext>
          </a:extLst>
        </xdr:cNvPr>
        <xdr:cNvSpPr txBox="1"/>
      </xdr:nvSpPr>
      <xdr:spPr>
        <a:xfrm>
          <a:off x="2705744" y="13829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92091</xdr:rowOff>
    </xdr:from>
    <xdr:ext cx="405111" cy="259045"/>
    <xdr:sp macro="" textlink="">
      <xdr:nvSpPr>
        <xdr:cNvPr id="217" name="n_3aveValue【福祉施設】&#10;有形固定資産減価償却率">
          <a:extLst>
            <a:ext uri="{FF2B5EF4-FFF2-40B4-BE49-F238E27FC236}">
              <a16:creationId xmlns:a16="http://schemas.microsoft.com/office/drawing/2014/main" id="{D76F39E0-E95D-487D-AA94-2602A18294F8}"/>
            </a:ext>
          </a:extLst>
        </xdr:cNvPr>
        <xdr:cNvSpPr txBox="1"/>
      </xdr:nvSpPr>
      <xdr:spPr>
        <a:xfrm>
          <a:off x="1816744" y="13808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71138</xdr:rowOff>
    </xdr:from>
    <xdr:ext cx="405111" cy="259045"/>
    <xdr:sp macro="" textlink="">
      <xdr:nvSpPr>
        <xdr:cNvPr id="218" name="n_4aveValue【福祉施設】&#10;有形固定資産減価償却率">
          <a:extLst>
            <a:ext uri="{FF2B5EF4-FFF2-40B4-BE49-F238E27FC236}">
              <a16:creationId xmlns:a16="http://schemas.microsoft.com/office/drawing/2014/main" id="{6E7AAD7E-0384-4476-9473-5E81A1E46071}"/>
            </a:ext>
          </a:extLst>
        </xdr:cNvPr>
        <xdr:cNvSpPr txBox="1"/>
      </xdr:nvSpPr>
      <xdr:spPr>
        <a:xfrm>
          <a:off x="927744" y="13787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86</xdr:row>
      <xdr:rowOff>99077</xdr:rowOff>
    </xdr:from>
    <xdr:ext cx="405111" cy="259045"/>
    <xdr:sp macro="" textlink="">
      <xdr:nvSpPr>
        <xdr:cNvPr id="219" name="n_1mainValue【福祉施設】&#10;有形固定資産減価償却率">
          <a:extLst>
            <a:ext uri="{FF2B5EF4-FFF2-40B4-BE49-F238E27FC236}">
              <a16:creationId xmlns:a16="http://schemas.microsoft.com/office/drawing/2014/main" id="{AD94C745-BD13-4CA1-ABE9-B346B679B6A1}"/>
            </a:ext>
          </a:extLst>
        </xdr:cNvPr>
        <xdr:cNvSpPr txBox="1"/>
      </xdr:nvSpPr>
      <xdr:spPr>
        <a:xfrm>
          <a:off x="3582044" y="14843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86</xdr:row>
      <xdr:rowOff>93363</xdr:rowOff>
    </xdr:from>
    <xdr:ext cx="405111" cy="259045"/>
    <xdr:sp macro="" textlink="">
      <xdr:nvSpPr>
        <xdr:cNvPr id="220" name="n_2mainValue【福祉施設】&#10;有形固定資産減価償却率">
          <a:extLst>
            <a:ext uri="{FF2B5EF4-FFF2-40B4-BE49-F238E27FC236}">
              <a16:creationId xmlns:a16="http://schemas.microsoft.com/office/drawing/2014/main" id="{85C121C6-7689-4D50-990B-2F8D54F0586F}"/>
            </a:ext>
          </a:extLst>
        </xdr:cNvPr>
        <xdr:cNvSpPr txBox="1"/>
      </xdr:nvSpPr>
      <xdr:spPr>
        <a:xfrm>
          <a:off x="2705744" y="14838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86</xdr:row>
      <xdr:rowOff>87647</xdr:rowOff>
    </xdr:from>
    <xdr:ext cx="405111" cy="259045"/>
    <xdr:sp macro="" textlink="">
      <xdr:nvSpPr>
        <xdr:cNvPr id="221" name="n_3mainValue【福祉施設】&#10;有形固定資産減価償却率">
          <a:extLst>
            <a:ext uri="{FF2B5EF4-FFF2-40B4-BE49-F238E27FC236}">
              <a16:creationId xmlns:a16="http://schemas.microsoft.com/office/drawing/2014/main" id="{F579773E-AB6E-427D-86E5-EDF790700999}"/>
            </a:ext>
          </a:extLst>
        </xdr:cNvPr>
        <xdr:cNvSpPr txBox="1"/>
      </xdr:nvSpPr>
      <xdr:spPr>
        <a:xfrm>
          <a:off x="1816744" y="14832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86</xdr:row>
      <xdr:rowOff>81932</xdr:rowOff>
    </xdr:from>
    <xdr:ext cx="405111" cy="259045"/>
    <xdr:sp macro="" textlink="">
      <xdr:nvSpPr>
        <xdr:cNvPr id="222" name="n_4mainValue【福祉施設】&#10;有形固定資産減価償却率">
          <a:extLst>
            <a:ext uri="{FF2B5EF4-FFF2-40B4-BE49-F238E27FC236}">
              <a16:creationId xmlns:a16="http://schemas.microsoft.com/office/drawing/2014/main" id="{6DB33BFA-87C8-4D5E-876A-F0977CA6BC20}"/>
            </a:ext>
          </a:extLst>
        </xdr:cNvPr>
        <xdr:cNvSpPr txBox="1"/>
      </xdr:nvSpPr>
      <xdr:spPr>
        <a:xfrm>
          <a:off x="927744" y="14826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3" name="正方形/長方形 222">
          <a:extLst>
            <a:ext uri="{FF2B5EF4-FFF2-40B4-BE49-F238E27FC236}">
              <a16:creationId xmlns:a16="http://schemas.microsoft.com/office/drawing/2014/main" id="{2ECD04B0-DC3B-43A5-AADF-5803CB844BFA}"/>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4" name="正方形/長方形 223">
          <a:extLst>
            <a:ext uri="{FF2B5EF4-FFF2-40B4-BE49-F238E27FC236}">
              <a16:creationId xmlns:a16="http://schemas.microsoft.com/office/drawing/2014/main" id="{6B379EA9-B3B5-4189-AB32-98BACC26B041}"/>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5" name="正方形/長方形 224">
          <a:extLst>
            <a:ext uri="{FF2B5EF4-FFF2-40B4-BE49-F238E27FC236}">
              <a16:creationId xmlns:a16="http://schemas.microsoft.com/office/drawing/2014/main" id="{28632351-AC67-4C2C-BB40-05FAE3A449DB}"/>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6" name="正方形/長方形 225">
          <a:extLst>
            <a:ext uri="{FF2B5EF4-FFF2-40B4-BE49-F238E27FC236}">
              <a16:creationId xmlns:a16="http://schemas.microsoft.com/office/drawing/2014/main" id="{F6EF3C03-077F-4365-8E38-4DC2E9DA6A08}"/>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7" name="正方形/長方形 226">
          <a:extLst>
            <a:ext uri="{FF2B5EF4-FFF2-40B4-BE49-F238E27FC236}">
              <a16:creationId xmlns:a16="http://schemas.microsoft.com/office/drawing/2014/main" id="{E9ACE38F-17BE-4079-A807-D5B1C6017B41}"/>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8" name="正方形/長方形 227">
          <a:extLst>
            <a:ext uri="{FF2B5EF4-FFF2-40B4-BE49-F238E27FC236}">
              <a16:creationId xmlns:a16="http://schemas.microsoft.com/office/drawing/2014/main" id="{7226BBA4-A294-4313-9666-E3FB5D089CC9}"/>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9" name="正方形/長方形 228">
          <a:extLst>
            <a:ext uri="{FF2B5EF4-FFF2-40B4-BE49-F238E27FC236}">
              <a16:creationId xmlns:a16="http://schemas.microsoft.com/office/drawing/2014/main" id="{C661DB96-C23B-4D26-BC57-CCD4F02CD0C9}"/>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30" name="正方形/長方形 229">
          <a:extLst>
            <a:ext uri="{FF2B5EF4-FFF2-40B4-BE49-F238E27FC236}">
              <a16:creationId xmlns:a16="http://schemas.microsoft.com/office/drawing/2014/main" id="{9E8F28EC-E3B4-4F58-A660-4E41923CFA94}"/>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31" name="テキスト ボックス 230">
          <a:extLst>
            <a:ext uri="{FF2B5EF4-FFF2-40B4-BE49-F238E27FC236}">
              <a16:creationId xmlns:a16="http://schemas.microsoft.com/office/drawing/2014/main" id="{64FFB729-027B-4551-9AF9-18355E830F98}"/>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2" name="直線コネクタ 231">
          <a:extLst>
            <a:ext uri="{FF2B5EF4-FFF2-40B4-BE49-F238E27FC236}">
              <a16:creationId xmlns:a16="http://schemas.microsoft.com/office/drawing/2014/main" id="{FDBDA761-AF2F-463C-8240-3BD803AA57B9}"/>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233" name="直線コネクタ 232">
          <a:extLst>
            <a:ext uri="{FF2B5EF4-FFF2-40B4-BE49-F238E27FC236}">
              <a16:creationId xmlns:a16="http://schemas.microsoft.com/office/drawing/2014/main" id="{07ED69E3-11E1-4644-B105-C82207C930C4}"/>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234" name="テキスト ボックス 233">
          <a:extLst>
            <a:ext uri="{FF2B5EF4-FFF2-40B4-BE49-F238E27FC236}">
              <a16:creationId xmlns:a16="http://schemas.microsoft.com/office/drawing/2014/main" id="{A5BD0FBF-42C0-4521-84A0-825E79EEFE57}"/>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235" name="直線コネクタ 234">
          <a:extLst>
            <a:ext uri="{FF2B5EF4-FFF2-40B4-BE49-F238E27FC236}">
              <a16:creationId xmlns:a16="http://schemas.microsoft.com/office/drawing/2014/main" id="{ED9089E6-6CFE-4C1D-81C9-B140FBDCB690}"/>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236" name="テキスト ボックス 235">
          <a:extLst>
            <a:ext uri="{FF2B5EF4-FFF2-40B4-BE49-F238E27FC236}">
              <a16:creationId xmlns:a16="http://schemas.microsoft.com/office/drawing/2014/main" id="{0ADFAAB4-4302-4170-BE80-4F6281EAD3AD}"/>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237" name="直線コネクタ 236">
          <a:extLst>
            <a:ext uri="{FF2B5EF4-FFF2-40B4-BE49-F238E27FC236}">
              <a16:creationId xmlns:a16="http://schemas.microsoft.com/office/drawing/2014/main" id="{2787EF8F-6C0E-4E59-877D-A2B1C2CF6D15}"/>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238" name="テキスト ボックス 237">
          <a:extLst>
            <a:ext uri="{FF2B5EF4-FFF2-40B4-BE49-F238E27FC236}">
              <a16:creationId xmlns:a16="http://schemas.microsoft.com/office/drawing/2014/main" id="{1C11791E-493A-4E85-8BD7-442D456901DC}"/>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239" name="直線コネクタ 238">
          <a:extLst>
            <a:ext uri="{FF2B5EF4-FFF2-40B4-BE49-F238E27FC236}">
              <a16:creationId xmlns:a16="http://schemas.microsoft.com/office/drawing/2014/main" id="{80DE0D14-AD5C-4648-B1DB-1E8331E603AE}"/>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240" name="テキスト ボックス 239">
          <a:extLst>
            <a:ext uri="{FF2B5EF4-FFF2-40B4-BE49-F238E27FC236}">
              <a16:creationId xmlns:a16="http://schemas.microsoft.com/office/drawing/2014/main" id="{3A2CBE9C-BDC4-4153-A0BE-AFDA63F66552}"/>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41" name="直線コネクタ 240">
          <a:extLst>
            <a:ext uri="{FF2B5EF4-FFF2-40B4-BE49-F238E27FC236}">
              <a16:creationId xmlns:a16="http://schemas.microsoft.com/office/drawing/2014/main" id="{F63A27DD-8AE6-42E4-AC18-90B026EA58F3}"/>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42" name="テキスト ボックス 241">
          <a:extLst>
            <a:ext uri="{FF2B5EF4-FFF2-40B4-BE49-F238E27FC236}">
              <a16:creationId xmlns:a16="http://schemas.microsoft.com/office/drawing/2014/main" id="{B331B7F0-735E-4DFA-9464-604B6C3B3F64}"/>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3" name="【福祉施設】&#10;一人当たり面積グラフ枠">
          <a:extLst>
            <a:ext uri="{FF2B5EF4-FFF2-40B4-BE49-F238E27FC236}">
              <a16:creationId xmlns:a16="http://schemas.microsoft.com/office/drawing/2014/main" id="{615FA1D2-F1A8-4F03-9B81-31D266912569}"/>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33528</xdr:rowOff>
    </xdr:from>
    <xdr:to>
      <xdr:col>54</xdr:col>
      <xdr:colOff>189865</xdr:colOff>
      <xdr:row>86</xdr:row>
      <xdr:rowOff>33528</xdr:rowOff>
    </xdr:to>
    <xdr:cxnSp macro="">
      <xdr:nvCxnSpPr>
        <xdr:cNvPr id="244" name="直線コネクタ 243">
          <a:extLst>
            <a:ext uri="{FF2B5EF4-FFF2-40B4-BE49-F238E27FC236}">
              <a16:creationId xmlns:a16="http://schemas.microsoft.com/office/drawing/2014/main" id="{C1FFC800-79BD-4196-8B12-EC6F23CB0475}"/>
            </a:ext>
          </a:extLst>
        </xdr:cNvPr>
        <xdr:cNvCxnSpPr/>
      </xdr:nvCxnSpPr>
      <xdr:spPr>
        <a:xfrm flipV="1">
          <a:off x="10476865" y="13406628"/>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37355</xdr:rowOff>
    </xdr:from>
    <xdr:ext cx="469744" cy="259045"/>
    <xdr:sp macro="" textlink="">
      <xdr:nvSpPr>
        <xdr:cNvPr id="245" name="【福祉施設】&#10;一人当たり面積最小値テキスト">
          <a:extLst>
            <a:ext uri="{FF2B5EF4-FFF2-40B4-BE49-F238E27FC236}">
              <a16:creationId xmlns:a16="http://schemas.microsoft.com/office/drawing/2014/main" id="{4099B80B-B08F-477B-B9DC-AEABE319A2D6}"/>
            </a:ext>
          </a:extLst>
        </xdr:cNvPr>
        <xdr:cNvSpPr txBox="1"/>
      </xdr:nvSpPr>
      <xdr:spPr>
        <a:xfrm>
          <a:off x="10515600" y="1478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33528</xdr:rowOff>
    </xdr:from>
    <xdr:to>
      <xdr:col>55</xdr:col>
      <xdr:colOff>88900</xdr:colOff>
      <xdr:row>86</xdr:row>
      <xdr:rowOff>33528</xdr:rowOff>
    </xdr:to>
    <xdr:cxnSp macro="">
      <xdr:nvCxnSpPr>
        <xdr:cNvPr id="246" name="直線コネクタ 245">
          <a:extLst>
            <a:ext uri="{FF2B5EF4-FFF2-40B4-BE49-F238E27FC236}">
              <a16:creationId xmlns:a16="http://schemas.microsoft.com/office/drawing/2014/main" id="{A3BC9B35-950B-4DD4-85C6-2D15F0898821}"/>
            </a:ext>
          </a:extLst>
        </xdr:cNvPr>
        <xdr:cNvCxnSpPr/>
      </xdr:nvCxnSpPr>
      <xdr:spPr>
        <a:xfrm>
          <a:off x="10388600" y="14778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151655</xdr:rowOff>
    </xdr:from>
    <xdr:ext cx="469744" cy="259045"/>
    <xdr:sp macro="" textlink="">
      <xdr:nvSpPr>
        <xdr:cNvPr id="247" name="【福祉施設】&#10;一人当たり面積最大値テキスト">
          <a:extLst>
            <a:ext uri="{FF2B5EF4-FFF2-40B4-BE49-F238E27FC236}">
              <a16:creationId xmlns:a16="http://schemas.microsoft.com/office/drawing/2014/main" id="{5D9170E0-3B74-4CA6-B157-03319DD2C862}"/>
            </a:ext>
          </a:extLst>
        </xdr:cNvPr>
        <xdr:cNvSpPr txBox="1"/>
      </xdr:nvSpPr>
      <xdr:spPr>
        <a:xfrm>
          <a:off x="10515600" y="13181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33528</xdr:rowOff>
    </xdr:from>
    <xdr:to>
      <xdr:col>55</xdr:col>
      <xdr:colOff>88900</xdr:colOff>
      <xdr:row>78</xdr:row>
      <xdr:rowOff>33528</xdr:rowOff>
    </xdr:to>
    <xdr:cxnSp macro="">
      <xdr:nvCxnSpPr>
        <xdr:cNvPr id="248" name="直線コネクタ 247">
          <a:extLst>
            <a:ext uri="{FF2B5EF4-FFF2-40B4-BE49-F238E27FC236}">
              <a16:creationId xmlns:a16="http://schemas.microsoft.com/office/drawing/2014/main" id="{799F00D6-4EF6-467A-985F-3DA37D90344C}"/>
            </a:ext>
          </a:extLst>
        </xdr:cNvPr>
        <xdr:cNvCxnSpPr/>
      </xdr:nvCxnSpPr>
      <xdr:spPr>
        <a:xfrm>
          <a:off x="10388600" y="13406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135907</xdr:rowOff>
    </xdr:from>
    <xdr:ext cx="469744" cy="259045"/>
    <xdr:sp macro="" textlink="">
      <xdr:nvSpPr>
        <xdr:cNvPr id="249" name="【福祉施設】&#10;一人当たり面積平均値テキスト">
          <a:extLst>
            <a:ext uri="{FF2B5EF4-FFF2-40B4-BE49-F238E27FC236}">
              <a16:creationId xmlns:a16="http://schemas.microsoft.com/office/drawing/2014/main" id="{2A5805C2-BA01-464E-9570-124D47B22955}"/>
            </a:ext>
          </a:extLst>
        </xdr:cNvPr>
        <xdr:cNvSpPr txBox="1"/>
      </xdr:nvSpPr>
      <xdr:spPr>
        <a:xfrm>
          <a:off x="10515600" y="141948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113030</xdr:rowOff>
    </xdr:from>
    <xdr:to>
      <xdr:col>55</xdr:col>
      <xdr:colOff>50800</xdr:colOff>
      <xdr:row>84</xdr:row>
      <xdr:rowOff>43180</xdr:rowOff>
    </xdr:to>
    <xdr:sp macro="" textlink="">
      <xdr:nvSpPr>
        <xdr:cNvPr id="250" name="フローチャート: 判断 249">
          <a:extLst>
            <a:ext uri="{FF2B5EF4-FFF2-40B4-BE49-F238E27FC236}">
              <a16:creationId xmlns:a16="http://schemas.microsoft.com/office/drawing/2014/main" id="{30013E08-1493-4B84-AA80-E2FB73BFC4E5}"/>
            </a:ext>
          </a:extLst>
        </xdr:cNvPr>
        <xdr:cNvSpPr/>
      </xdr:nvSpPr>
      <xdr:spPr>
        <a:xfrm>
          <a:off x="10426700" y="1434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99313</xdr:rowOff>
    </xdr:from>
    <xdr:to>
      <xdr:col>50</xdr:col>
      <xdr:colOff>165100</xdr:colOff>
      <xdr:row>84</xdr:row>
      <xdr:rowOff>29463</xdr:rowOff>
    </xdr:to>
    <xdr:sp macro="" textlink="">
      <xdr:nvSpPr>
        <xdr:cNvPr id="251" name="フローチャート: 判断 250">
          <a:extLst>
            <a:ext uri="{FF2B5EF4-FFF2-40B4-BE49-F238E27FC236}">
              <a16:creationId xmlns:a16="http://schemas.microsoft.com/office/drawing/2014/main" id="{9184812B-A81E-48E8-9FFA-9F598B8B0DDA}"/>
            </a:ext>
          </a:extLst>
        </xdr:cNvPr>
        <xdr:cNvSpPr/>
      </xdr:nvSpPr>
      <xdr:spPr>
        <a:xfrm>
          <a:off x="9588500" y="14329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126746</xdr:rowOff>
    </xdr:from>
    <xdr:to>
      <xdr:col>46</xdr:col>
      <xdr:colOff>38100</xdr:colOff>
      <xdr:row>84</xdr:row>
      <xdr:rowOff>56896</xdr:rowOff>
    </xdr:to>
    <xdr:sp macro="" textlink="">
      <xdr:nvSpPr>
        <xdr:cNvPr id="252" name="フローチャート: 判断 251">
          <a:extLst>
            <a:ext uri="{FF2B5EF4-FFF2-40B4-BE49-F238E27FC236}">
              <a16:creationId xmlns:a16="http://schemas.microsoft.com/office/drawing/2014/main" id="{E268B30F-D792-4788-B15F-DD9D6C8CA0DF}"/>
            </a:ext>
          </a:extLst>
        </xdr:cNvPr>
        <xdr:cNvSpPr/>
      </xdr:nvSpPr>
      <xdr:spPr>
        <a:xfrm>
          <a:off x="8699500" y="143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113030</xdr:rowOff>
    </xdr:from>
    <xdr:to>
      <xdr:col>41</xdr:col>
      <xdr:colOff>101600</xdr:colOff>
      <xdr:row>84</xdr:row>
      <xdr:rowOff>43180</xdr:rowOff>
    </xdr:to>
    <xdr:sp macro="" textlink="">
      <xdr:nvSpPr>
        <xdr:cNvPr id="253" name="フローチャート: 判断 252">
          <a:extLst>
            <a:ext uri="{FF2B5EF4-FFF2-40B4-BE49-F238E27FC236}">
              <a16:creationId xmlns:a16="http://schemas.microsoft.com/office/drawing/2014/main" id="{F35C3909-F13A-43DC-A28D-D229480C97D3}"/>
            </a:ext>
          </a:extLst>
        </xdr:cNvPr>
        <xdr:cNvSpPr/>
      </xdr:nvSpPr>
      <xdr:spPr>
        <a:xfrm>
          <a:off x="7810500" y="1434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103887</xdr:rowOff>
    </xdr:from>
    <xdr:to>
      <xdr:col>36</xdr:col>
      <xdr:colOff>165100</xdr:colOff>
      <xdr:row>84</xdr:row>
      <xdr:rowOff>34037</xdr:rowOff>
    </xdr:to>
    <xdr:sp macro="" textlink="">
      <xdr:nvSpPr>
        <xdr:cNvPr id="254" name="フローチャート: 判断 253">
          <a:extLst>
            <a:ext uri="{FF2B5EF4-FFF2-40B4-BE49-F238E27FC236}">
              <a16:creationId xmlns:a16="http://schemas.microsoft.com/office/drawing/2014/main" id="{F80EA0F7-5897-4804-8DAF-57D7EC18C04C}"/>
            </a:ext>
          </a:extLst>
        </xdr:cNvPr>
        <xdr:cNvSpPr/>
      </xdr:nvSpPr>
      <xdr:spPr>
        <a:xfrm>
          <a:off x="6921500" y="14334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5" name="テキスト ボックス 254">
          <a:extLst>
            <a:ext uri="{FF2B5EF4-FFF2-40B4-BE49-F238E27FC236}">
              <a16:creationId xmlns:a16="http://schemas.microsoft.com/office/drawing/2014/main" id="{B6469DB6-BAD5-40FD-985B-681611F6EA6C}"/>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6" name="テキスト ボックス 255">
          <a:extLst>
            <a:ext uri="{FF2B5EF4-FFF2-40B4-BE49-F238E27FC236}">
              <a16:creationId xmlns:a16="http://schemas.microsoft.com/office/drawing/2014/main" id="{3738AD5D-698D-443F-BA29-237C41C4723A}"/>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7" name="テキスト ボックス 256">
          <a:extLst>
            <a:ext uri="{FF2B5EF4-FFF2-40B4-BE49-F238E27FC236}">
              <a16:creationId xmlns:a16="http://schemas.microsoft.com/office/drawing/2014/main" id="{5B1F850C-E2D6-4FE7-A831-3ECEADD168FA}"/>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58" name="テキスト ボックス 257">
          <a:extLst>
            <a:ext uri="{FF2B5EF4-FFF2-40B4-BE49-F238E27FC236}">
              <a16:creationId xmlns:a16="http://schemas.microsoft.com/office/drawing/2014/main" id="{B0E15DF2-CFBF-4C9D-AAAB-468E85643A7D}"/>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59" name="テキスト ボックス 258">
          <a:extLst>
            <a:ext uri="{FF2B5EF4-FFF2-40B4-BE49-F238E27FC236}">
              <a16:creationId xmlns:a16="http://schemas.microsoft.com/office/drawing/2014/main" id="{458F711E-FE4C-47A3-B5A8-510AC7C9D176}"/>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67311</xdr:rowOff>
    </xdr:from>
    <xdr:to>
      <xdr:col>55</xdr:col>
      <xdr:colOff>50800</xdr:colOff>
      <xdr:row>85</xdr:row>
      <xdr:rowOff>168911</xdr:rowOff>
    </xdr:to>
    <xdr:sp macro="" textlink="">
      <xdr:nvSpPr>
        <xdr:cNvPr id="260" name="楕円 259">
          <a:extLst>
            <a:ext uri="{FF2B5EF4-FFF2-40B4-BE49-F238E27FC236}">
              <a16:creationId xmlns:a16="http://schemas.microsoft.com/office/drawing/2014/main" id="{5F549E39-A981-4620-8F70-E2AC7A1CD301}"/>
            </a:ext>
          </a:extLst>
        </xdr:cNvPr>
        <xdr:cNvSpPr/>
      </xdr:nvSpPr>
      <xdr:spPr>
        <a:xfrm>
          <a:off x="10426700" y="14640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153688</xdr:rowOff>
    </xdr:from>
    <xdr:ext cx="469744" cy="259045"/>
    <xdr:sp macro="" textlink="">
      <xdr:nvSpPr>
        <xdr:cNvPr id="261" name="【福祉施設】&#10;一人当たり面積該当値テキスト">
          <a:extLst>
            <a:ext uri="{FF2B5EF4-FFF2-40B4-BE49-F238E27FC236}">
              <a16:creationId xmlns:a16="http://schemas.microsoft.com/office/drawing/2014/main" id="{D55D62C0-A19F-4585-B9E5-B0B9C21B38B4}"/>
            </a:ext>
          </a:extLst>
        </xdr:cNvPr>
        <xdr:cNvSpPr txBox="1"/>
      </xdr:nvSpPr>
      <xdr:spPr>
        <a:xfrm>
          <a:off x="10515600" y="14555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67311</xdr:rowOff>
    </xdr:from>
    <xdr:to>
      <xdr:col>50</xdr:col>
      <xdr:colOff>165100</xdr:colOff>
      <xdr:row>85</xdr:row>
      <xdr:rowOff>168911</xdr:rowOff>
    </xdr:to>
    <xdr:sp macro="" textlink="">
      <xdr:nvSpPr>
        <xdr:cNvPr id="262" name="楕円 261">
          <a:extLst>
            <a:ext uri="{FF2B5EF4-FFF2-40B4-BE49-F238E27FC236}">
              <a16:creationId xmlns:a16="http://schemas.microsoft.com/office/drawing/2014/main" id="{E0B36660-5966-4B2A-B284-0700B5A5FB4A}"/>
            </a:ext>
          </a:extLst>
        </xdr:cNvPr>
        <xdr:cNvSpPr/>
      </xdr:nvSpPr>
      <xdr:spPr>
        <a:xfrm>
          <a:off x="9588500" y="14640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118111</xdr:rowOff>
    </xdr:from>
    <xdr:to>
      <xdr:col>55</xdr:col>
      <xdr:colOff>0</xdr:colOff>
      <xdr:row>85</xdr:row>
      <xdr:rowOff>118111</xdr:rowOff>
    </xdr:to>
    <xdr:cxnSp macro="">
      <xdr:nvCxnSpPr>
        <xdr:cNvPr id="263" name="直線コネクタ 262">
          <a:extLst>
            <a:ext uri="{FF2B5EF4-FFF2-40B4-BE49-F238E27FC236}">
              <a16:creationId xmlns:a16="http://schemas.microsoft.com/office/drawing/2014/main" id="{A9AF9A67-041D-4659-BE05-1DB70E2189A4}"/>
            </a:ext>
          </a:extLst>
        </xdr:cNvPr>
        <xdr:cNvCxnSpPr/>
      </xdr:nvCxnSpPr>
      <xdr:spPr>
        <a:xfrm>
          <a:off x="9639300" y="1469136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71882</xdr:rowOff>
    </xdr:from>
    <xdr:to>
      <xdr:col>46</xdr:col>
      <xdr:colOff>38100</xdr:colOff>
      <xdr:row>86</xdr:row>
      <xdr:rowOff>2032</xdr:rowOff>
    </xdr:to>
    <xdr:sp macro="" textlink="">
      <xdr:nvSpPr>
        <xdr:cNvPr id="264" name="楕円 263">
          <a:extLst>
            <a:ext uri="{FF2B5EF4-FFF2-40B4-BE49-F238E27FC236}">
              <a16:creationId xmlns:a16="http://schemas.microsoft.com/office/drawing/2014/main" id="{6453A81A-D23A-4F93-884A-4FD4D70E942E}"/>
            </a:ext>
          </a:extLst>
        </xdr:cNvPr>
        <xdr:cNvSpPr/>
      </xdr:nvSpPr>
      <xdr:spPr>
        <a:xfrm>
          <a:off x="8699500" y="14645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118111</xdr:rowOff>
    </xdr:from>
    <xdr:to>
      <xdr:col>50</xdr:col>
      <xdr:colOff>114300</xdr:colOff>
      <xdr:row>85</xdr:row>
      <xdr:rowOff>122682</xdr:rowOff>
    </xdr:to>
    <xdr:cxnSp macro="">
      <xdr:nvCxnSpPr>
        <xdr:cNvPr id="265" name="直線コネクタ 264">
          <a:extLst>
            <a:ext uri="{FF2B5EF4-FFF2-40B4-BE49-F238E27FC236}">
              <a16:creationId xmlns:a16="http://schemas.microsoft.com/office/drawing/2014/main" id="{D28CBCC7-14F5-4439-9C7B-4CA7E4280929}"/>
            </a:ext>
          </a:extLst>
        </xdr:cNvPr>
        <xdr:cNvCxnSpPr/>
      </xdr:nvCxnSpPr>
      <xdr:spPr>
        <a:xfrm flipV="1">
          <a:off x="8750300" y="14691361"/>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71882</xdr:rowOff>
    </xdr:from>
    <xdr:to>
      <xdr:col>41</xdr:col>
      <xdr:colOff>101600</xdr:colOff>
      <xdr:row>86</xdr:row>
      <xdr:rowOff>2032</xdr:rowOff>
    </xdr:to>
    <xdr:sp macro="" textlink="">
      <xdr:nvSpPr>
        <xdr:cNvPr id="266" name="楕円 265">
          <a:extLst>
            <a:ext uri="{FF2B5EF4-FFF2-40B4-BE49-F238E27FC236}">
              <a16:creationId xmlns:a16="http://schemas.microsoft.com/office/drawing/2014/main" id="{0C99799D-6933-49EB-8F3A-1D1095088D8C}"/>
            </a:ext>
          </a:extLst>
        </xdr:cNvPr>
        <xdr:cNvSpPr/>
      </xdr:nvSpPr>
      <xdr:spPr>
        <a:xfrm>
          <a:off x="7810500" y="14645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122682</xdr:rowOff>
    </xdr:from>
    <xdr:to>
      <xdr:col>45</xdr:col>
      <xdr:colOff>177800</xdr:colOff>
      <xdr:row>85</xdr:row>
      <xdr:rowOff>122682</xdr:rowOff>
    </xdr:to>
    <xdr:cxnSp macro="">
      <xdr:nvCxnSpPr>
        <xdr:cNvPr id="267" name="直線コネクタ 266">
          <a:extLst>
            <a:ext uri="{FF2B5EF4-FFF2-40B4-BE49-F238E27FC236}">
              <a16:creationId xmlns:a16="http://schemas.microsoft.com/office/drawing/2014/main" id="{40047E92-FFDE-4B7A-934F-ABD8DF2E96C6}"/>
            </a:ext>
          </a:extLst>
        </xdr:cNvPr>
        <xdr:cNvCxnSpPr/>
      </xdr:nvCxnSpPr>
      <xdr:spPr>
        <a:xfrm>
          <a:off x="7861300" y="1469593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71882</xdr:rowOff>
    </xdr:from>
    <xdr:to>
      <xdr:col>36</xdr:col>
      <xdr:colOff>165100</xdr:colOff>
      <xdr:row>86</xdr:row>
      <xdr:rowOff>2032</xdr:rowOff>
    </xdr:to>
    <xdr:sp macro="" textlink="">
      <xdr:nvSpPr>
        <xdr:cNvPr id="268" name="楕円 267">
          <a:extLst>
            <a:ext uri="{FF2B5EF4-FFF2-40B4-BE49-F238E27FC236}">
              <a16:creationId xmlns:a16="http://schemas.microsoft.com/office/drawing/2014/main" id="{9F6D7515-C69D-4553-9249-56C8E1A91D7E}"/>
            </a:ext>
          </a:extLst>
        </xdr:cNvPr>
        <xdr:cNvSpPr/>
      </xdr:nvSpPr>
      <xdr:spPr>
        <a:xfrm>
          <a:off x="6921500" y="14645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122682</xdr:rowOff>
    </xdr:from>
    <xdr:to>
      <xdr:col>41</xdr:col>
      <xdr:colOff>50800</xdr:colOff>
      <xdr:row>85</xdr:row>
      <xdr:rowOff>122682</xdr:rowOff>
    </xdr:to>
    <xdr:cxnSp macro="">
      <xdr:nvCxnSpPr>
        <xdr:cNvPr id="269" name="直線コネクタ 268">
          <a:extLst>
            <a:ext uri="{FF2B5EF4-FFF2-40B4-BE49-F238E27FC236}">
              <a16:creationId xmlns:a16="http://schemas.microsoft.com/office/drawing/2014/main" id="{F6D693F2-8320-4406-9C60-1166E079AFCE}"/>
            </a:ext>
          </a:extLst>
        </xdr:cNvPr>
        <xdr:cNvCxnSpPr/>
      </xdr:nvCxnSpPr>
      <xdr:spPr>
        <a:xfrm>
          <a:off x="6972300" y="1469593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45990</xdr:rowOff>
    </xdr:from>
    <xdr:ext cx="469744" cy="259045"/>
    <xdr:sp macro="" textlink="">
      <xdr:nvSpPr>
        <xdr:cNvPr id="270" name="n_1aveValue【福祉施設】&#10;一人当たり面積">
          <a:extLst>
            <a:ext uri="{FF2B5EF4-FFF2-40B4-BE49-F238E27FC236}">
              <a16:creationId xmlns:a16="http://schemas.microsoft.com/office/drawing/2014/main" id="{42357DDB-8593-4750-A710-A4D2AFC7F266}"/>
            </a:ext>
          </a:extLst>
        </xdr:cNvPr>
        <xdr:cNvSpPr txBox="1"/>
      </xdr:nvSpPr>
      <xdr:spPr>
        <a:xfrm>
          <a:off x="9391727" y="14104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73423</xdr:rowOff>
    </xdr:from>
    <xdr:ext cx="469744" cy="259045"/>
    <xdr:sp macro="" textlink="">
      <xdr:nvSpPr>
        <xdr:cNvPr id="271" name="n_2aveValue【福祉施設】&#10;一人当たり面積">
          <a:extLst>
            <a:ext uri="{FF2B5EF4-FFF2-40B4-BE49-F238E27FC236}">
              <a16:creationId xmlns:a16="http://schemas.microsoft.com/office/drawing/2014/main" id="{B91E130B-AA83-4AF5-BFF7-E82BA09BD300}"/>
            </a:ext>
          </a:extLst>
        </xdr:cNvPr>
        <xdr:cNvSpPr txBox="1"/>
      </xdr:nvSpPr>
      <xdr:spPr>
        <a:xfrm>
          <a:off x="8515427" y="14132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59707</xdr:rowOff>
    </xdr:from>
    <xdr:ext cx="469744" cy="259045"/>
    <xdr:sp macro="" textlink="">
      <xdr:nvSpPr>
        <xdr:cNvPr id="272" name="n_3aveValue【福祉施設】&#10;一人当たり面積">
          <a:extLst>
            <a:ext uri="{FF2B5EF4-FFF2-40B4-BE49-F238E27FC236}">
              <a16:creationId xmlns:a16="http://schemas.microsoft.com/office/drawing/2014/main" id="{A2E15159-8166-4CC4-B568-AB0D9EFCDECD}"/>
            </a:ext>
          </a:extLst>
        </xdr:cNvPr>
        <xdr:cNvSpPr txBox="1"/>
      </xdr:nvSpPr>
      <xdr:spPr>
        <a:xfrm>
          <a:off x="7626427" y="1411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50564</xdr:rowOff>
    </xdr:from>
    <xdr:ext cx="469744" cy="259045"/>
    <xdr:sp macro="" textlink="">
      <xdr:nvSpPr>
        <xdr:cNvPr id="273" name="n_4aveValue【福祉施設】&#10;一人当たり面積">
          <a:extLst>
            <a:ext uri="{FF2B5EF4-FFF2-40B4-BE49-F238E27FC236}">
              <a16:creationId xmlns:a16="http://schemas.microsoft.com/office/drawing/2014/main" id="{0616F2A4-EB18-49F5-BE11-1C79CA692E6E}"/>
            </a:ext>
          </a:extLst>
        </xdr:cNvPr>
        <xdr:cNvSpPr txBox="1"/>
      </xdr:nvSpPr>
      <xdr:spPr>
        <a:xfrm>
          <a:off x="6737427" y="14109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160038</xdr:rowOff>
    </xdr:from>
    <xdr:ext cx="469744" cy="259045"/>
    <xdr:sp macro="" textlink="">
      <xdr:nvSpPr>
        <xdr:cNvPr id="274" name="n_1mainValue【福祉施設】&#10;一人当たり面積">
          <a:extLst>
            <a:ext uri="{FF2B5EF4-FFF2-40B4-BE49-F238E27FC236}">
              <a16:creationId xmlns:a16="http://schemas.microsoft.com/office/drawing/2014/main" id="{4BF814DF-7528-476B-B61D-8F683043047A}"/>
            </a:ext>
          </a:extLst>
        </xdr:cNvPr>
        <xdr:cNvSpPr txBox="1"/>
      </xdr:nvSpPr>
      <xdr:spPr>
        <a:xfrm>
          <a:off x="9391727" y="14733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164609</xdr:rowOff>
    </xdr:from>
    <xdr:ext cx="469744" cy="259045"/>
    <xdr:sp macro="" textlink="">
      <xdr:nvSpPr>
        <xdr:cNvPr id="275" name="n_2mainValue【福祉施設】&#10;一人当たり面積">
          <a:extLst>
            <a:ext uri="{FF2B5EF4-FFF2-40B4-BE49-F238E27FC236}">
              <a16:creationId xmlns:a16="http://schemas.microsoft.com/office/drawing/2014/main" id="{03F36636-E45B-4191-9FE5-017289A7F890}"/>
            </a:ext>
          </a:extLst>
        </xdr:cNvPr>
        <xdr:cNvSpPr txBox="1"/>
      </xdr:nvSpPr>
      <xdr:spPr>
        <a:xfrm>
          <a:off x="8515427" y="14737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164609</xdr:rowOff>
    </xdr:from>
    <xdr:ext cx="469744" cy="259045"/>
    <xdr:sp macro="" textlink="">
      <xdr:nvSpPr>
        <xdr:cNvPr id="276" name="n_3mainValue【福祉施設】&#10;一人当たり面積">
          <a:extLst>
            <a:ext uri="{FF2B5EF4-FFF2-40B4-BE49-F238E27FC236}">
              <a16:creationId xmlns:a16="http://schemas.microsoft.com/office/drawing/2014/main" id="{8465BB07-9021-46C3-BDDF-A57447C7119D}"/>
            </a:ext>
          </a:extLst>
        </xdr:cNvPr>
        <xdr:cNvSpPr txBox="1"/>
      </xdr:nvSpPr>
      <xdr:spPr>
        <a:xfrm>
          <a:off x="7626427" y="14737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164609</xdr:rowOff>
    </xdr:from>
    <xdr:ext cx="469744" cy="259045"/>
    <xdr:sp macro="" textlink="">
      <xdr:nvSpPr>
        <xdr:cNvPr id="277" name="n_4mainValue【福祉施設】&#10;一人当たり面積">
          <a:extLst>
            <a:ext uri="{FF2B5EF4-FFF2-40B4-BE49-F238E27FC236}">
              <a16:creationId xmlns:a16="http://schemas.microsoft.com/office/drawing/2014/main" id="{02D5476D-5B3B-4FDD-9DA5-B8C2838E9CAF}"/>
            </a:ext>
          </a:extLst>
        </xdr:cNvPr>
        <xdr:cNvSpPr txBox="1"/>
      </xdr:nvSpPr>
      <xdr:spPr>
        <a:xfrm>
          <a:off x="6737427" y="14737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78" name="正方形/長方形 277">
          <a:extLst>
            <a:ext uri="{FF2B5EF4-FFF2-40B4-BE49-F238E27FC236}">
              <a16:creationId xmlns:a16="http://schemas.microsoft.com/office/drawing/2014/main" id="{304D2E4F-0BCE-4B63-AA2C-931B6A4E8972}"/>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9" name="正方形/長方形 278">
          <a:extLst>
            <a:ext uri="{FF2B5EF4-FFF2-40B4-BE49-F238E27FC236}">
              <a16:creationId xmlns:a16="http://schemas.microsoft.com/office/drawing/2014/main" id="{67A44513-254B-453E-A448-7E35BE9905BC}"/>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0" name="正方形/長方形 279">
          <a:extLst>
            <a:ext uri="{FF2B5EF4-FFF2-40B4-BE49-F238E27FC236}">
              <a16:creationId xmlns:a16="http://schemas.microsoft.com/office/drawing/2014/main" id="{DFB34326-B6DE-428D-86D1-EA54CEB2BFFD}"/>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1" name="正方形/長方形 280">
          <a:extLst>
            <a:ext uri="{FF2B5EF4-FFF2-40B4-BE49-F238E27FC236}">
              <a16:creationId xmlns:a16="http://schemas.microsoft.com/office/drawing/2014/main" id="{BB49C68C-1DED-4303-8EEB-C5C256F37527}"/>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2" name="正方形/長方形 281">
          <a:extLst>
            <a:ext uri="{FF2B5EF4-FFF2-40B4-BE49-F238E27FC236}">
              <a16:creationId xmlns:a16="http://schemas.microsoft.com/office/drawing/2014/main" id="{DD9D7844-3798-49CD-81BF-AD8AEF7619CE}"/>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3" name="正方形/長方形 282">
          <a:extLst>
            <a:ext uri="{FF2B5EF4-FFF2-40B4-BE49-F238E27FC236}">
              <a16:creationId xmlns:a16="http://schemas.microsoft.com/office/drawing/2014/main" id="{F2F2A450-F953-428F-BB2E-C5110CA865BC}"/>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4" name="正方形/長方形 283">
          <a:extLst>
            <a:ext uri="{FF2B5EF4-FFF2-40B4-BE49-F238E27FC236}">
              <a16:creationId xmlns:a16="http://schemas.microsoft.com/office/drawing/2014/main" id="{8284C3D4-0273-460C-B458-F0F3208CD083}"/>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5" name="正方形/長方形 284">
          <a:extLst>
            <a:ext uri="{FF2B5EF4-FFF2-40B4-BE49-F238E27FC236}">
              <a16:creationId xmlns:a16="http://schemas.microsoft.com/office/drawing/2014/main" id="{54FC1FFC-5AA7-4257-8C44-6F9F27E86E4D}"/>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6" name="テキスト ボックス 285">
          <a:extLst>
            <a:ext uri="{FF2B5EF4-FFF2-40B4-BE49-F238E27FC236}">
              <a16:creationId xmlns:a16="http://schemas.microsoft.com/office/drawing/2014/main" id="{D07A8DB6-246E-429F-A3B0-A2844645BDB7}"/>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7" name="直線コネクタ 286">
          <a:extLst>
            <a:ext uri="{FF2B5EF4-FFF2-40B4-BE49-F238E27FC236}">
              <a16:creationId xmlns:a16="http://schemas.microsoft.com/office/drawing/2014/main" id="{5E10468E-FBC8-424C-A208-4183F38A94F7}"/>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88" name="テキスト ボックス 287">
          <a:extLst>
            <a:ext uri="{FF2B5EF4-FFF2-40B4-BE49-F238E27FC236}">
              <a16:creationId xmlns:a16="http://schemas.microsoft.com/office/drawing/2014/main" id="{9EBDDAF0-C871-4D38-8F87-746F22CEA715}"/>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289" name="直線コネクタ 288">
          <a:extLst>
            <a:ext uri="{FF2B5EF4-FFF2-40B4-BE49-F238E27FC236}">
              <a16:creationId xmlns:a16="http://schemas.microsoft.com/office/drawing/2014/main" id="{048BD3EB-3952-4536-B2C1-8664672AD7E4}"/>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290" name="テキスト ボックス 289">
          <a:extLst>
            <a:ext uri="{FF2B5EF4-FFF2-40B4-BE49-F238E27FC236}">
              <a16:creationId xmlns:a16="http://schemas.microsoft.com/office/drawing/2014/main" id="{1C40AAAD-6576-4918-97E7-49D4D5E173E1}"/>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291" name="直線コネクタ 290">
          <a:extLst>
            <a:ext uri="{FF2B5EF4-FFF2-40B4-BE49-F238E27FC236}">
              <a16:creationId xmlns:a16="http://schemas.microsoft.com/office/drawing/2014/main" id="{5123AC07-346D-4ECA-8597-3CAB0FA84C54}"/>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292" name="テキスト ボックス 291">
          <a:extLst>
            <a:ext uri="{FF2B5EF4-FFF2-40B4-BE49-F238E27FC236}">
              <a16:creationId xmlns:a16="http://schemas.microsoft.com/office/drawing/2014/main" id="{FBF1CC64-2328-416C-A6EF-FCDA0E745DAA}"/>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293" name="直線コネクタ 292">
          <a:extLst>
            <a:ext uri="{FF2B5EF4-FFF2-40B4-BE49-F238E27FC236}">
              <a16:creationId xmlns:a16="http://schemas.microsoft.com/office/drawing/2014/main" id="{F1B7F760-A424-48D5-B2ED-C1CC6E4E8464}"/>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294" name="テキスト ボックス 293">
          <a:extLst>
            <a:ext uri="{FF2B5EF4-FFF2-40B4-BE49-F238E27FC236}">
              <a16:creationId xmlns:a16="http://schemas.microsoft.com/office/drawing/2014/main" id="{59461D16-0D0A-4E68-876D-643C7F47BFE6}"/>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295" name="直線コネクタ 294">
          <a:extLst>
            <a:ext uri="{FF2B5EF4-FFF2-40B4-BE49-F238E27FC236}">
              <a16:creationId xmlns:a16="http://schemas.microsoft.com/office/drawing/2014/main" id="{35335C45-C7C8-4199-947B-83B6E7FDDDEE}"/>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296" name="テキスト ボックス 295">
          <a:extLst>
            <a:ext uri="{FF2B5EF4-FFF2-40B4-BE49-F238E27FC236}">
              <a16:creationId xmlns:a16="http://schemas.microsoft.com/office/drawing/2014/main" id="{EEEAB8D4-58DA-4B37-82D6-8FCFB3B86FDD}"/>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297" name="直線コネクタ 296">
          <a:extLst>
            <a:ext uri="{FF2B5EF4-FFF2-40B4-BE49-F238E27FC236}">
              <a16:creationId xmlns:a16="http://schemas.microsoft.com/office/drawing/2014/main" id="{854FEDE3-2B0E-415E-AD77-657313CBD9C8}"/>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298" name="テキスト ボックス 297">
          <a:extLst>
            <a:ext uri="{FF2B5EF4-FFF2-40B4-BE49-F238E27FC236}">
              <a16:creationId xmlns:a16="http://schemas.microsoft.com/office/drawing/2014/main" id="{9CB5FD6A-ED44-4365-BDA4-63A3482864EA}"/>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299" name="直線コネクタ 298">
          <a:extLst>
            <a:ext uri="{FF2B5EF4-FFF2-40B4-BE49-F238E27FC236}">
              <a16:creationId xmlns:a16="http://schemas.microsoft.com/office/drawing/2014/main" id="{59517712-A3F1-4A23-9EA1-E252ECD3364E}"/>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00" name="テキスト ボックス 299">
          <a:extLst>
            <a:ext uri="{FF2B5EF4-FFF2-40B4-BE49-F238E27FC236}">
              <a16:creationId xmlns:a16="http://schemas.microsoft.com/office/drawing/2014/main" id="{D0F0295C-E127-445E-8E04-ADFF3E5C8FF1}"/>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01" name="直線コネクタ 300">
          <a:extLst>
            <a:ext uri="{FF2B5EF4-FFF2-40B4-BE49-F238E27FC236}">
              <a16:creationId xmlns:a16="http://schemas.microsoft.com/office/drawing/2014/main" id="{48D0C440-AB5D-42FD-BA51-7B0E05945C6C}"/>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02" name="【市民会館】&#10;有形固定資産減価償却率グラフ枠">
          <a:extLst>
            <a:ext uri="{FF2B5EF4-FFF2-40B4-BE49-F238E27FC236}">
              <a16:creationId xmlns:a16="http://schemas.microsoft.com/office/drawing/2014/main" id="{C9C992D1-AE64-4E79-9D1B-E8A225ADFB3C}"/>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170906</xdr:rowOff>
    </xdr:from>
    <xdr:to>
      <xdr:col>24</xdr:col>
      <xdr:colOff>62865</xdr:colOff>
      <xdr:row>109</xdr:row>
      <xdr:rowOff>35379</xdr:rowOff>
    </xdr:to>
    <xdr:cxnSp macro="">
      <xdr:nvCxnSpPr>
        <xdr:cNvPr id="303" name="直線コネクタ 302">
          <a:extLst>
            <a:ext uri="{FF2B5EF4-FFF2-40B4-BE49-F238E27FC236}">
              <a16:creationId xmlns:a16="http://schemas.microsoft.com/office/drawing/2014/main" id="{1CF5FEEC-B6A7-4487-B24B-07058C858927}"/>
            </a:ext>
          </a:extLst>
        </xdr:cNvPr>
        <xdr:cNvCxnSpPr/>
      </xdr:nvCxnSpPr>
      <xdr:spPr>
        <a:xfrm flipV="1">
          <a:off x="4634865" y="17315906"/>
          <a:ext cx="0" cy="1407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304" name="【市民会館】&#10;有形固定資産減価償却率最小値テキスト">
          <a:extLst>
            <a:ext uri="{FF2B5EF4-FFF2-40B4-BE49-F238E27FC236}">
              <a16:creationId xmlns:a16="http://schemas.microsoft.com/office/drawing/2014/main" id="{1ADEAA27-2D34-49FF-9AF6-263503F31080}"/>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305" name="直線コネクタ 304">
          <a:extLst>
            <a:ext uri="{FF2B5EF4-FFF2-40B4-BE49-F238E27FC236}">
              <a16:creationId xmlns:a16="http://schemas.microsoft.com/office/drawing/2014/main" id="{0D6692D6-0C39-47CC-A2C0-1B9663A39A44}"/>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117583</xdr:rowOff>
    </xdr:from>
    <xdr:ext cx="405111" cy="259045"/>
    <xdr:sp macro="" textlink="">
      <xdr:nvSpPr>
        <xdr:cNvPr id="306" name="【市民会館】&#10;有形固定資産減価償却率最大値テキスト">
          <a:extLst>
            <a:ext uri="{FF2B5EF4-FFF2-40B4-BE49-F238E27FC236}">
              <a16:creationId xmlns:a16="http://schemas.microsoft.com/office/drawing/2014/main" id="{C9C7714D-9303-4D1E-BC52-340B42BF133E}"/>
            </a:ext>
          </a:extLst>
        </xdr:cNvPr>
        <xdr:cNvSpPr txBox="1"/>
      </xdr:nvSpPr>
      <xdr:spPr>
        <a:xfrm>
          <a:off x="4673600" y="17091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170906</xdr:rowOff>
    </xdr:from>
    <xdr:to>
      <xdr:col>24</xdr:col>
      <xdr:colOff>152400</xdr:colOff>
      <xdr:row>100</xdr:row>
      <xdr:rowOff>170906</xdr:rowOff>
    </xdr:to>
    <xdr:cxnSp macro="">
      <xdr:nvCxnSpPr>
        <xdr:cNvPr id="307" name="直線コネクタ 306">
          <a:extLst>
            <a:ext uri="{FF2B5EF4-FFF2-40B4-BE49-F238E27FC236}">
              <a16:creationId xmlns:a16="http://schemas.microsoft.com/office/drawing/2014/main" id="{5E5A75C3-DA2B-43F4-819D-AFCED4585AC4}"/>
            </a:ext>
          </a:extLst>
        </xdr:cNvPr>
        <xdr:cNvCxnSpPr/>
      </xdr:nvCxnSpPr>
      <xdr:spPr>
        <a:xfrm>
          <a:off x="4546600" y="17315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46645</xdr:rowOff>
    </xdr:from>
    <xdr:ext cx="405111" cy="259045"/>
    <xdr:sp macro="" textlink="">
      <xdr:nvSpPr>
        <xdr:cNvPr id="308" name="【市民会館】&#10;有形固定資産減価償却率平均値テキスト">
          <a:extLst>
            <a:ext uri="{FF2B5EF4-FFF2-40B4-BE49-F238E27FC236}">
              <a16:creationId xmlns:a16="http://schemas.microsoft.com/office/drawing/2014/main" id="{8A18871E-ADAF-4C4F-AF25-CC641F84E581}"/>
            </a:ext>
          </a:extLst>
        </xdr:cNvPr>
        <xdr:cNvSpPr txBox="1"/>
      </xdr:nvSpPr>
      <xdr:spPr>
        <a:xfrm>
          <a:off x="4673600" y="178774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23768</xdr:rowOff>
    </xdr:from>
    <xdr:to>
      <xdr:col>24</xdr:col>
      <xdr:colOff>114300</xdr:colOff>
      <xdr:row>105</xdr:row>
      <xdr:rowOff>125368</xdr:rowOff>
    </xdr:to>
    <xdr:sp macro="" textlink="">
      <xdr:nvSpPr>
        <xdr:cNvPr id="309" name="フローチャート: 判断 308">
          <a:extLst>
            <a:ext uri="{FF2B5EF4-FFF2-40B4-BE49-F238E27FC236}">
              <a16:creationId xmlns:a16="http://schemas.microsoft.com/office/drawing/2014/main" id="{5BBB5D02-D269-4A93-AA17-A274C14CF432}"/>
            </a:ext>
          </a:extLst>
        </xdr:cNvPr>
        <xdr:cNvSpPr/>
      </xdr:nvSpPr>
      <xdr:spPr>
        <a:xfrm>
          <a:off x="4584700" y="18026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907</xdr:rowOff>
    </xdr:from>
    <xdr:to>
      <xdr:col>20</xdr:col>
      <xdr:colOff>38100</xdr:colOff>
      <xdr:row>105</xdr:row>
      <xdr:rowOff>102507</xdr:rowOff>
    </xdr:to>
    <xdr:sp macro="" textlink="">
      <xdr:nvSpPr>
        <xdr:cNvPr id="310" name="フローチャート: 判断 309">
          <a:extLst>
            <a:ext uri="{FF2B5EF4-FFF2-40B4-BE49-F238E27FC236}">
              <a16:creationId xmlns:a16="http://schemas.microsoft.com/office/drawing/2014/main" id="{4E2222D3-68F3-4F60-AA08-15E258C5B75D}"/>
            </a:ext>
          </a:extLst>
        </xdr:cNvPr>
        <xdr:cNvSpPr/>
      </xdr:nvSpPr>
      <xdr:spPr>
        <a:xfrm>
          <a:off x="3746500" y="18003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139700</xdr:rowOff>
    </xdr:from>
    <xdr:to>
      <xdr:col>15</xdr:col>
      <xdr:colOff>101600</xdr:colOff>
      <xdr:row>105</xdr:row>
      <xdr:rowOff>69850</xdr:rowOff>
    </xdr:to>
    <xdr:sp macro="" textlink="">
      <xdr:nvSpPr>
        <xdr:cNvPr id="311" name="フローチャート: 判断 310">
          <a:extLst>
            <a:ext uri="{FF2B5EF4-FFF2-40B4-BE49-F238E27FC236}">
              <a16:creationId xmlns:a16="http://schemas.microsoft.com/office/drawing/2014/main" id="{0A04C122-396A-4EAA-8A96-D505A04196A9}"/>
            </a:ext>
          </a:extLst>
        </xdr:cNvPr>
        <xdr:cNvSpPr/>
      </xdr:nvSpPr>
      <xdr:spPr>
        <a:xfrm>
          <a:off x="2857500" y="1797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108676</xdr:rowOff>
    </xdr:from>
    <xdr:to>
      <xdr:col>10</xdr:col>
      <xdr:colOff>165100</xdr:colOff>
      <xdr:row>105</xdr:row>
      <xdr:rowOff>38826</xdr:rowOff>
    </xdr:to>
    <xdr:sp macro="" textlink="">
      <xdr:nvSpPr>
        <xdr:cNvPr id="312" name="フローチャート: 判断 311">
          <a:extLst>
            <a:ext uri="{FF2B5EF4-FFF2-40B4-BE49-F238E27FC236}">
              <a16:creationId xmlns:a16="http://schemas.microsoft.com/office/drawing/2014/main" id="{2DEB8809-5C9E-441C-92E8-1E759EEEC23D}"/>
            </a:ext>
          </a:extLst>
        </xdr:cNvPr>
        <xdr:cNvSpPr/>
      </xdr:nvSpPr>
      <xdr:spPr>
        <a:xfrm>
          <a:off x="19685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108676</xdr:rowOff>
    </xdr:from>
    <xdr:to>
      <xdr:col>6</xdr:col>
      <xdr:colOff>38100</xdr:colOff>
      <xdr:row>105</xdr:row>
      <xdr:rowOff>38826</xdr:rowOff>
    </xdr:to>
    <xdr:sp macro="" textlink="">
      <xdr:nvSpPr>
        <xdr:cNvPr id="313" name="フローチャート: 判断 312">
          <a:extLst>
            <a:ext uri="{FF2B5EF4-FFF2-40B4-BE49-F238E27FC236}">
              <a16:creationId xmlns:a16="http://schemas.microsoft.com/office/drawing/2014/main" id="{55771440-5C95-46F0-9134-09B8CEF51BCA}"/>
            </a:ext>
          </a:extLst>
        </xdr:cNvPr>
        <xdr:cNvSpPr/>
      </xdr:nvSpPr>
      <xdr:spPr>
        <a:xfrm>
          <a:off x="10795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4" name="テキスト ボックス 313">
          <a:extLst>
            <a:ext uri="{FF2B5EF4-FFF2-40B4-BE49-F238E27FC236}">
              <a16:creationId xmlns:a16="http://schemas.microsoft.com/office/drawing/2014/main" id="{0CCD0F28-D7CA-4796-8326-E52B8FC42119}"/>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5" name="テキスト ボックス 314">
          <a:extLst>
            <a:ext uri="{FF2B5EF4-FFF2-40B4-BE49-F238E27FC236}">
              <a16:creationId xmlns:a16="http://schemas.microsoft.com/office/drawing/2014/main" id="{DDD6AC34-58FE-4553-94B4-2A89FDA092CB}"/>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6" name="テキスト ボックス 315">
          <a:extLst>
            <a:ext uri="{FF2B5EF4-FFF2-40B4-BE49-F238E27FC236}">
              <a16:creationId xmlns:a16="http://schemas.microsoft.com/office/drawing/2014/main" id="{8858310A-9852-4998-A10F-7C9F1D30DF63}"/>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17" name="テキスト ボックス 316">
          <a:extLst>
            <a:ext uri="{FF2B5EF4-FFF2-40B4-BE49-F238E27FC236}">
              <a16:creationId xmlns:a16="http://schemas.microsoft.com/office/drawing/2014/main" id="{414D8E41-6AFC-41DB-B9DF-9384C01CFC0F}"/>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18" name="テキスト ボックス 317">
          <a:extLst>
            <a:ext uri="{FF2B5EF4-FFF2-40B4-BE49-F238E27FC236}">
              <a16:creationId xmlns:a16="http://schemas.microsoft.com/office/drawing/2014/main" id="{B3AFC669-9F8A-4563-BBF5-496D14FCECCD}"/>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120106</xdr:rowOff>
    </xdr:from>
    <xdr:to>
      <xdr:col>24</xdr:col>
      <xdr:colOff>114300</xdr:colOff>
      <xdr:row>107</xdr:row>
      <xdr:rowOff>50256</xdr:rowOff>
    </xdr:to>
    <xdr:sp macro="" textlink="">
      <xdr:nvSpPr>
        <xdr:cNvPr id="319" name="楕円 318">
          <a:extLst>
            <a:ext uri="{FF2B5EF4-FFF2-40B4-BE49-F238E27FC236}">
              <a16:creationId xmlns:a16="http://schemas.microsoft.com/office/drawing/2014/main" id="{F2FCA865-EC9B-4D86-A369-514DE93CF939}"/>
            </a:ext>
          </a:extLst>
        </xdr:cNvPr>
        <xdr:cNvSpPr/>
      </xdr:nvSpPr>
      <xdr:spPr>
        <a:xfrm>
          <a:off x="4584700" y="18293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98533</xdr:rowOff>
    </xdr:from>
    <xdr:ext cx="405111" cy="259045"/>
    <xdr:sp macro="" textlink="">
      <xdr:nvSpPr>
        <xdr:cNvPr id="320" name="【市民会館】&#10;有形固定資産減価償却率該当値テキスト">
          <a:extLst>
            <a:ext uri="{FF2B5EF4-FFF2-40B4-BE49-F238E27FC236}">
              <a16:creationId xmlns:a16="http://schemas.microsoft.com/office/drawing/2014/main" id="{7D140DC8-BC7F-4E87-B973-DB997FB6C7DC}"/>
            </a:ext>
          </a:extLst>
        </xdr:cNvPr>
        <xdr:cNvSpPr txBox="1"/>
      </xdr:nvSpPr>
      <xdr:spPr>
        <a:xfrm>
          <a:off x="4673600" y="18272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84182</xdr:rowOff>
    </xdr:from>
    <xdr:to>
      <xdr:col>20</xdr:col>
      <xdr:colOff>38100</xdr:colOff>
      <xdr:row>107</xdr:row>
      <xdr:rowOff>14332</xdr:rowOff>
    </xdr:to>
    <xdr:sp macro="" textlink="">
      <xdr:nvSpPr>
        <xdr:cNvPr id="321" name="楕円 320">
          <a:extLst>
            <a:ext uri="{FF2B5EF4-FFF2-40B4-BE49-F238E27FC236}">
              <a16:creationId xmlns:a16="http://schemas.microsoft.com/office/drawing/2014/main" id="{740F80A4-5695-44DA-A57D-893F1B18C3F5}"/>
            </a:ext>
          </a:extLst>
        </xdr:cNvPr>
        <xdr:cNvSpPr/>
      </xdr:nvSpPr>
      <xdr:spPr>
        <a:xfrm>
          <a:off x="3746500" y="18257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134982</xdr:rowOff>
    </xdr:from>
    <xdr:to>
      <xdr:col>24</xdr:col>
      <xdr:colOff>63500</xdr:colOff>
      <xdr:row>106</xdr:row>
      <xdr:rowOff>170906</xdr:rowOff>
    </xdr:to>
    <xdr:cxnSp macro="">
      <xdr:nvCxnSpPr>
        <xdr:cNvPr id="322" name="直線コネクタ 321">
          <a:extLst>
            <a:ext uri="{FF2B5EF4-FFF2-40B4-BE49-F238E27FC236}">
              <a16:creationId xmlns:a16="http://schemas.microsoft.com/office/drawing/2014/main" id="{0752129A-D5CC-4AB6-8B36-5B15C3BA71A3}"/>
            </a:ext>
          </a:extLst>
        </xdr:cNvPr>
        <xdr:cNvCxnSpPr/>
      </xdr:nvCxnSpPr>
      <xdr:spPr>
        <a:xfrm>
          <a:off x="3797300" y="18308682"/>
          <a:ext cx="8382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48261</xdr:rowOff>
    </xdr:from>
    <xdr:to>
      <xdr:col>15</xdr:col>
      <xdr:colOff>101600</xdr:colOff>
      <xdr:row>106</xdr:row>
      <xdr:rowOff>149861</xdr:rowOff>
    </xdr:to>
    <xdr:sp macro="" textlink="">
      <xdr:nvSpPr>
        <xdr:cNvPr id="323" name="楕円 322">
          <a:extLst>
            <a:ext uri="{FF2B5EF4-FFF2-40B4-BE49-F238E27FC236}">
              <a16:creationId xmlns:a16="http://schemas.microsoft.com/office/drawing/2014/main" id="{7BA19C79-C4FB-4D52-A0AC-0C19836620A7}"/>
            </a:ext>
          </a:extLst>
        </xdr:cNvPr>
        <xdr:cNvSpPr/>
      </xdr:nvSpPr>
      <xdr:spPr>
        <a:xfrm>
          <a:off x="2857500" y="18221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99061</xdr:rowOff>
    </xdr:from>
    <xdr:to>
      <xdr:col>19</xdr:col>
      <xdr:colOff>177800</xdr:colOff>
      <xdr:row>106</xdr:row>
      <xdr:rowOff>134982</xdr:rowOff>
    </xdr:to>
    <xdr:cxnSp macro="">
      <xdr:nvCxnSpPr>
        <xdr:cNvPr id="324" name="直線コネクタ 323">
          <a:extLst>
            <a:ext uri="{FF2B5EF4-FFF2-40B4-BE49-F238E27FC236}">
              <a16:creationId xmlns:a16="http://schemas.microsoft.com/office/drawing/2014/main" id="{12D0479B-7B3D-4607-A281-0B1F890685A7}"/>
            </a:ext>
          </a:extLst>
        </xdr:cNvPr>
        <xdr:cNvCxnSpPr/>
      </xdr:nvCxnSpPr>
      <xdr:spPr>
        <a:xfrm>
          <a:off x="2908300" y="18272761"/>
          <a:ext cx="889000" cy="35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10705</xdr:rowOff>
    </xdr:from>
    <xdr:to>
      <xdr:col>10</xdr:col>
      <xdr:colOff>165100</xdr:colOff>
      <xdr:row>106</xdr:row>
      <xdr:rowOff>112305</xdr:rowOff>
    </xdr:to>
    <xdr:sp macro="" textlink="">
      <xdr:nvSpPr>
        <xdr:cNvPr id="325" name="楕円 324">
          <a:extLst>
            <a:ext uri="{FF2B5EF4-FFF2-40B4-BE49-F238E27FC236}">
              <a16:creationId xmlns:a16="http://schemas.microsoft.com/office/drawing/2014/main" id="{89FED027-00DB-4108-8FDB-00CD545C5369}"/>
            </a:ext>
          </a:extLst>
        </xdr:cNvPr>
        <xdr:cNvSpPr/>
      </xdr:nvSpPr>
      <xdr:spPr>
        <a:xfrm>
          <a:off x="1968500" y="18184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61505</xdr:rowOff>
    </xdr:from>
    <xdr:to>
      <xdr:col>15</xdr:col>
      <xdr:colOff>50800</xdr:colOff>
      <xdr:row>106</xdr:row>
      <xdr:rowOff>99061</xdr:rowOff>
    </xdr:to>
    <xdr:cxnSp macro="">
      <xdr:nvCxnSpPr>
        <xdr:cNvPr id="326" name="直線コネクタ 325">
          <a:extLst>
            <a:ext uri="{FF2B5EF4-FFF2-40B4-BE49-F238E27FC236}">
              <a16:creationId xmlns:a16="http://schemas.microsoft.com/office/drawing/2014/main" id="{DB105898-966B-433A-9C9A-C4A7B00F675E}"/>
            </a:ext>
          </a:extLst>
        </xdr:cNvPr>
        <xdr:cNvCxnSpPr/>
      </xdr:nvCxnSpPr>
      <xdr:spPr>
        <a:xfrm>
          <a:off x="2019300" y="18235205"/>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108</xdr:row>
      <xdr:rowOff>156029</xdr:rowOff>
    </xdr:from>
    <xdr:to>
      <xdr:col>6</xdr:col>
      <xdr:colOff>38100</xdr:colOff>
      <xdr:row>109</xdr:row>
      <xdr:rowOff>86179</xdr:rowOff>
    </xdr:to>
    <xdr:sp macro="" textlink="">
      <xdr:nvSpPr>
        <xdr:cNvPr id="327" name="楕円 326">
          <a:extLst>
            <a:ext uri="{FF2B5EF4-FFF2-40B4-BE49-F238E27FC236}">
              <a16:creationId xmlns:a16="http://schemas.microsoft.com/office/drawing/2014/main" id="{8805D3A0-0449-4911-B1F3-D70AF19979AC}"/>
            </a:ext>
          </a:extLst>
        </xdr:cNvPr>
        <xdr:cNvSpPr/>
      </xdr:nvSpPr>
      <xdr:spPr>
        <a:xfrm>
          <a:off x="1079500" y="1867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61505</xdr:rowOff>
    </xdr:from>
    <xdr:to>
      <xdr:col>10</xdr:col>
      <xdr:colOff>114300</xdr:colOff>
      <xdr:row>109</xdr:row>
      <xdr:rowOff>35379</xdr:rowOff>
    </xdr:to>
    <xdr:cxnSp macro="">
      <xdr:nvCxnSpPr>
        <xdr:cNvPr id="328" name="直線コネクタ 327">
          <a:extLst>
            <a:ext uri="{FF2B5EF4-FFF2-40B4-BE49-F238E27FC236}">
              <a16:creationId xmlns:a16="http://schemas.microsoft.com/office/drawing/2014/main" id="{A5518EFB-CD40-492F-AD53-EE2160D1BA9E}"/>
            </a:ext>
          </a:extLst>
        </xdr:cNvPr>
        <xdr:cNvCxnSpPr/>
      </xdr:nvCxnSpPr>
      <xdr:spPr>
        <a:xfrm flipV="1">
          <a:off x="1130300" y="18235205"/>
          <a:ext cx="889000" cy="488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119034</xdr:rowOff>
    </xdr:from>
    <xdr:ext cx="405111" cy="259045"/>
    <xdr:sp macro="" textlink="">
      <xdr:nvSpPr>
        <xdr:cNvPr id="329" name="n_1aveValue【市民会館】&#10;有形固定資産減価償却率">
          <a:extLst>
            <a:ext uri="{FF2B5EF4-FFF2-40B4-BE49-F238E27FC236}">
              <a16:creationId xmlns:a16="http://schemas.microsoft.com/office/drawing/2014/main" id="{11CD5D9D-4308-42F5-AA67-010853764B70}"/>
            </a:ext>
          </a:extLst>
        </xdr:cNvPr>
        <xdr:cNvSpPr txBox="1"/>
      </xdr:nvSpPr>
      <xdr:spPr>
        <a:xfrm>
          <a:off x="3582044" y="177783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86377</xdr:rowOff>
    </xdr:from>
    <xdr:ext cx="405111" cy="259045"/>
    <xdr:sp macro="" textlink="">
      <xdr:nvSpPr>
        <xdr:cNvPr id="330" name="n_2aveValue【市民会館】&#10;有形固定資産減価償却率">
          <a:extLst>
            <a:ext uri="{FF2B5EF4-FFF2-40B4-BE49-F238E27FC236}">
              <a16:creationId xmlns:a16="http://schemas.microsoft.com/office/drawing/2014/main" id="{7DA97833-50DD-452A-9DE8-AB2EC8372032}"/>
            </a:ext>
          </a:extLst>
        </xdr:cNvPr>
        <xdr:cNvSpPr txBox="1"/>
      </xdr:nvSpPr>
      <xdr:spPr>
        <a:xfrm>
          <a:off x="2705744" y="1774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55353</xdr:rowOff>
    </xdr:from>
    <xdr:ext cx="405111" cy="259045"/>
    <xdr:sp macro="" textlink="">
      <xdr:nvSpPr>
        <xdr:cNvPr id="331" name="n_3aveValue【市民会館】&#10;有形固定資産減価償却率">
          <a:extLst>
            <a:ext uri="{FF2B5EF4-FFF2-40B4-BE49-F238E27FC236}">
              <a16:creationId xmlns:a16="http://schemas.microsoft.com/office/drawing/2014/main" id="{DB649970-0D06-464D-A1FE-DDD8CE08B478}"/>
            </a:ext>
          </a:extLst>
        </xdr:cNvPr>
        <xdr:cNvSpPr txBox="1"/>
      </xdr:nvSpPr>
      <xdr:spPr>
        <a:xfrm>
          <a:off x="1816744" y="17714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55353</xdr:rowOff>
    </xdr:from>
    <xdr:ext cx="405111" cy="259045"/>
    <xdr:sp macro="" textlink="">
      <xdr:nvSpPr>
        <xdr:cNvPr id="332" name="n_4aveValue【市民会館】&#10;有形固定資産減価償却率">
          <a:extLst>
            <a:ext uri="{FF2B5EF4-FFF2-40B4-BE49-F238E27FC236}">
              <a16:creationId xmlns:a16="http://schemas.microsoft.com/office/drawing/2014/main" id="{1CC65ACF-269E-4090-A695-C847AA8F7B24}"/>
            </a:ext>
          </a:extLst>
        </xdr:cNvPr>
        <xdr:cNvSpPr txBox="1"/>
      </xdr:nvSpPr>
      <xdr:spPr>
        <a:xfrm>
          <a:off x="927744" y="17714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107</xdr:row>
      <xdr:rowOff>5459</xdr:rowOff>
    </xdr:from>
    <xdr:ext cx="405111" cy="259045"/>
    <xdr:sp macro="" textlink="">
      <xdr:nvSpPr>
        <xdr:cNvPr id="333" name="n_1mainValue【市民会館】&#10;有形固定資産減価償却率">
          <a:extLst>
            <a:ext uri="{FF2B5EF4-FFF2-40B4-BE49-F238E27FC236}">
              <a16:creationId xmlns:a16="http://schemas.microsoft.com/office/drawing/2014/main" id="{A644EA12-204D-47D2-940F-9D416CC9BA2E}"/>
            </a:ext>
          </a:extLst>
        </xdr:cNvPr>
        <xdr:cNvSpPr txBox="1"/>
      </xdr:nvSpPr>
      <xdr:spPr>
        <a:xfrm>
          <a:off x="3582044" y="183506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140988</xdr:rowOff>
    </xdr:from>
    <xdr:ext cx="405111" cy="259045"/>
    <xdr:sp macro="" textlink="">
      <xdr:nvSpPr>
        <xdr:cNvPr id="334" name="n_2mainValue【市民会館】&#10;有形固定資産減価償却率">
          <a:extLst>
            <a:ext uri="{FF2B5EF4-FFF2-40B4-BE49-F238E27FC236}">
              <a16:creationId xmlns:a16="http://schemas.microsoft.com/office/drawing/2014/main" id="{27C68E2E-594D-42E6-B75C-D21EA18E6E6B}"/>
            </a:ext>
          </a:extLst>
        </xdr:cNvPr>
        <xdr:cNvSpPr txBox="1"/>
      </xdr:nvSpPr>
      <xdr:spPr>
        <a:xfrm>
          <a:off x="2705744" y="18314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103432</xdr:rowOff>
    </xdr:from>
    <xdr:ext cx="405111" cy="259045"/>
    <xdr:sp macro="" textlink="">
      <xdr:nvSpPr>
        <xdr:cNvPr id="335" name="n_3mainValue【市民会館】&#10;有形固定資産減価償却率">
          <a:extLst>
            <a:ext uri="{FF2B5EF4-FFF2-40B4-BE49-F238E27FC236}">
              <a16:creationId xmlns:a16="http://schemas.microsoft.com/office/drawing/2014/main" id="{1B0F0C84-580F-46B9-AAE5-CF271BF75715}"/>
            </a:ext>
          </a:extLst>
        </xdr:cNvPr>
        <xdr:cNvSpPr txBox="1"/>
      </xdr:nvSpPr>
      <xdr:spPr>
        <a:xfrm>
          <a:off x="1816744" y="18277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133427</xdr:colOff>
      <xdr:row>109</xdr:row>
      <xdr:rowOff>77306</xdr:rowOff>
    </xdr:from>
    <xdr:ext cx="469744" cy="259045"/>
    <xdr:sp macro="" textlink="">
      <xdr:nvSpPr>
        <xdr:cNvPr id="336" name="n_4mainValue【市民会館】&#10;有形固定資産減価償却率">
          <a:extLst>
            <a:ext uri="{FF2B5EF4-FFF2-40B4-BE49-F238E27FC236}">
              <a16:creationId xmlns:a16="http://schemas.microsoft.com/office/drawing/2014/main" id="{E57F784E-8A2E-46EE-BA14-39A2219D91D6}"/>
            </a:ext>
          </a:extLst>
        </xdr:cNvPr>
        <xdr:cNvSpPr txBox="1"/>
      </xdr:nvSpPr>
      <xdr:spPr>
        <a:xfrm>
          <a:off x="895427" y="1876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7" name="正方形/長方形 336">
          <a:extLst>
            <a:ext uri="{FF2B5EF4-FFF2-40B4-BE49-F238E27FC236}">
              <a16:creationId xmlns:a16="http://schemas.microsoft.com/office/drawing/2014/main" id="{1F99C858-4093-4865-8EA4-FF84ED65EADA}"/>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38" name="正方形/長方形 337">
          <a:extLst>
            <a:ext uri="{FF2B5EF4-FFF2-40B4-BE49-F238E27FC236}">
              <a16:creationId xmlns:a16="http://schemas.microsoft.com/office/drawing/2014/main" id="{E23293F9-159E-40B2-9F5F-962B06B15B16}"/>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39" name="正方形/長方形 338">
          <a:extLst>
            <a:ext uri="{FF2B5EF4-FFF2-40B4-BE49-F238E27FC236}">
              <a16:creationId xmlns:a16="http://schemas.microsoft.com/office/drawing/2014/main" id="{CD387EFF-79D9-4EB3-9FB7-9C4F6819FBA8}"/>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40" name="正方形/長方形 339">
          <a:extLst>
            <a:ext uri="{FF2B5EF4-FFF2-40B4-BE49-F238E27FC236}">
              <a16:creationId xmlns:a16="http://schemas.microsoft.com/office/drawing/2014/main" id="{1D51AC70-0C2E-4292-A2CA-F8BACCFE4724}"/>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1" name="正方形/長方形 340">
          <a:extLst>
            <a:ext uri="{FF2B5EF4-FFF2-40B4-BE49-F238E27FC236}">
              <a16:creationId xmlns:a16="http://schemas.microsoft.com/office/drawing/2014/main" id="{A128C7B5-3276-44C8-AE6F-45B8E3055754}"/>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2" name="正方形/長方形 341">
          <a:extLst>
            <a:ext uri="{FF2B5EF4-FFF2-40B4-BE49-F238E27FC236}">
              <a16:creationId xmlns:a16="http://schemas.microsoft.com/office/drawing/2014/main" id="{6CB7CC42-BD77-411B-9850-25C07D578FB4}"/>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3" name="正方形/長方形 342">
          <a:extLst>
            <a:ext uri="{FF2B5EF4-FFF2-40B4-BE49-F238E27FC236}">
              <a16:creationId xmlns:a16="http://schemas.microsoft.com/office/drawing/2014/main" id="{4F7181D8-09DE-4935-8D86-FED5225AE0B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4" name="正方形/長方形 343">
          <a:extLst>
            <a:ext uri="{FF2B5EF4-FFF2-40B4-BE49-F238E27FC236}">
              <a16:creationId xmlns:a16="http://schemas.microsoft.com/office/drawing/2014/main" id="{6E35C110-E0E7-4305-A2C1-92628621F093}"/>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5" name="テキスト ボックス 344">
          <a:extLst>
            <a:ext uri="{FF2B5EF4-FFF2-40B4-BE49-F238E27FC236}">
              <a16:creationId xmlns:a16="http://schemas.microsoft.com/office/drawing/2014/main" id="{6468D493-37AB-465A-A91A-285866800C92}"/>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6" name="直線コネクタ 345">
          <a:extLst>
            <a:ext uri="{FF2B5EF4-FFF2-40B4-BE49-F238E27FC236}">
              <a16:creationId xmlns:a16="http://schemas.microsoft.com/office/drawing/2014/main" id="{31868CBF-346D-4900-9078-4D8350C385A5}"/>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47" name="直線コネクタ 346">
          <a:extLst>
            <a:ext uri="{FF2B5EF4-FFF2-40B4-BE49-F238E27FC236}">
              <a16:creationId xmlns:a16="http://schemas.microsoft.com/office/drawing/2014/main" id="{A6CC2665-BAFE-479E-9BA7-DF1DB0D4FD50}"/>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48" name="テキスト ボックス 347">
          <a:extLst>
            <a:ext uri="{FF2B5EF4-FFF2-40B4-BE49-F238E27FC236}">
              <a16:creationId xmlns:a16="http://schemas.microsoft.com/office/drawing/2014/main" id="{A8A83206-A343-4DC8-B8F5-98B0803246B9}"/>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49" name="直線コネクタ 348">
          <a:extLst>
            <a:ext uri="{FF2B5EF4-FFF2-40B4-BE49-F238E27FC236}">
              <a16:creationId xmlns:a16="http://schemas.microsoft.com/office/drawing/2014/main" id="{64654D1A-3752-4A26-94B9-C858C37CB198}"/>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50" name="テキスト ボックス 349">
          <a:extLst>
            <a:ext uri="{FF2B5EF4-FFF2-40B4-BE49-F238E27FC236}">
              <a16:creationId xmlns:a16="http://schemas.microsoft.com/office/drawing/2014/main" id="{B937CF64-4F35-45DE-9796-B0866B16BC89}"/>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51" name="直線コネクタ 350">
          <a:extLst>
            <a:ext uri="{FF2B5EF4-FFF2-40B4-BE49-F238E27FC236}">
              <a16:creationId xmlns:a16="http://schemas.microsoft.com/office/drawing/2014/main" id="{CE4A7E92-26D5-4E00-981F-96D8B465B833}"/>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52" name="テキスト ボックス 351">
          <a:extLst>
            <a:ext uri="{FF2B5EF4-FFF2-40B4-BE49-F238E27FC236}">
              <a16:creationId xmlns:a16="http://schemas.microsoft.com/office/drawing/2014/main" id="{74DE160C-463E-4426-9CF3-4C38EA46D433}"/>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53" name="直線コネクタ 352">
          <a:extLst>
            <a:ext uri="{FF2B5EF4-FFF2-40B4-BE49-F238E27FC236}">
              <a16:creationId xmlns:a16="http://schemas.microsoft.com/office/drawing/2014/main" id="{1039901B-7A58-49AD-8123-A73BB9586A8E}"/>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54" name="テキスト ボックス 353">
          <a:extLst>
            <a:ext uri="{FF2B5EF4-FFF2-40B4-BE49-F238E27FC236}">
              <a16:creationId xmlns:a16="http://schemas.microsoft.com/office/drawing/2014/main" id="{70680E92-13C1-4598-9E98-77F258C779FF}"/>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55" name="直線コネクタ 354">
          <a:extLst>
            <a:ext uri="{FF2B5EF4-FFF2-40B4-BE49-F238E27FC236}">
              <a16:creationId xmlns:a16="http://schemas.microsoft.com/office/drawing/2014/main" id="{3063B292-84F4-4625-B075-6A459787F87C}"/>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56" name="テキスト ボックス 355">
          <a:extLst>
            <a:ext uri="{FF2B5EF4-FFF2-40B4-BE49-F238E27FC236}">
              <a16:creationId xmlns:a16="http://schemas.microsoft.com/office/drawing/2014/main" id="{76523996-D3E7-4AA6-9903-F8FB175D2761}"/>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7" name="直線コネクタ 356">
          <a:extLst>
            <a:ext uri="{FF2B5EF4-FFF2-40B4-BE49-F238E27FC236}">
              <a16:creationId xmlns:a16="http://schemas.microsoft.com/office/drawing/2014/main" id="{6786DCCE-40FB-4914-9C28-A94F688440B1}"/>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58" name="テキスト ボックス 357">
          <a:extLst>
            <a:ext uri="{FF2B5EF4-FFF2-40B4-BE49-F238E27FC236}">
              <a16:creationId xmlns:a16="http://schemas.microsoft.com/office/drawing/2014/main" id="{CDE86776-EED4-4B78-9FD4-A2880C3C9B94}"/>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59" name="【市民会館】&#10;一人当たり面積グラフ枠">
          <a:extLst>
            <a:ext uri="{FF2B5EF4-FFF2-40B4-BE49-F238E27FC236}">
              <a16:creationId xmlns:a16="http://schemas.microsoft.com/office/drawing/2014/main" id="{99317BCB-84EC-48C8-91FB-BA2E24142566}"/>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68580</xdr:rowOff>
    </xdr:from>
    <xdr:to>
      <xdr:col>54</xdr:col>
      <xdr:colOff>189865</xdr:colOff>
      <xdr:row>108</xdr:row>
      <xdr:rowOff>135255</xdr:rowOff>
    </xdr:to>
    <xdr:cxnSp macro="">
      <xdr:nvCxnSpPr>
        <xdr:cNvPr id="360" name="直線コネクタ 359">
          <a:extLst>
            <a:ext uri="{FF2B5EF4-FFF2-40B4-BE49-F238E27FC236}">
              <a16:creationId xmlns:a16="http://schemas.microsoft.com/office/drawing/2014/main" id="{1063A219-9D71-49D8-AD13-C462BA11C01A}"/>
            </a:ext>
          </a:extLst>
        </xdr:cNvPr>
        <xdr:cNvCxnSpPr/>
      </xdr:nvCxnSpPr>
      <xdr:spPr>
        <a:xfrm flipV="1">
          <a:off x="10476865" y="17385030"/>
          <a:ext cx="0" cy="12668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139082</xdr:rowOff>
    </xdr:from>
    <xdr:ext cx="469744" cy="259045"/>
    <xdr:sp macro="" textlink="">
      <xdr:nvSpPr>
        <xdr:cNvPr id="361" name="【市民会館】&#10;一人当たり面積最小値テキスト">
          <a:extLst>
            <a:ext uri="{FF2B5EF4-FFF2-40B4-BE49-F238E27FC236}">
              <a16:creationId xmlns:a16="http://schemas.microsoft.com/office/drawing/2014/main" id="{99DB5A58-FEED-4151-8708-6046BB7EB917}"/>
            </a:ext>
          </a:extLst>
        </xdr:cNvPr>
        <xdr:cNvSpPr txBox="1"/>
      </xdr:nvSpPr>
      <xdr:spPr>
        <a:xfrm>
          <a:off x="10515600" y="18655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135255</xdr:rowOff>
    </xdr:from>
    <xdr:to>
      <xdr:col>55</xdr:col>
      <xdr:colOff>88900</xdr:colOff>
      <xdr:row>108</xdr:row>
      <xdr:rowOff>135255</xdr:rowOff>
    </xdr:to>
    <xdr:cxnSp macro="">
      <xdr:nvCxnSpPr>
        <xdr:cNvPr id="362" name="直線コネクタ 361">
          <a:extLst>
            <a:ext uri="{FF2B5EF4-FFF2-40B4-BE49-F238E27FC236}">
              <a16:creationId xmlns:a16="http://schemas.microsoft.com/office/drawing/2014/main" id="{4B121E7B-1FD9-4CEE-98C7-C1B70E949D5E}"/>
            </a:ext>
          </a:extLst>
        </xdr:cNvPr>
        <xdr:cNvCxnSpPr/>
      </xdr:nvCxnSpPr>
      <xdr:spPr>
        <a:xfrm>
          <a:off x="10388600" y="18651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15257</xdr:rowOff>
    </xdr:from>
    <xdr:ext cx="469744" cy="259045"/>
    <xdr:sp macro="" textlink="">
      <xdr:nvSpPr>
        <xdr:cNvPr id="363" name="【市民会館】&#10;一人当たり面積最大値テキスト">
          <a:extLst>
            <a:ext uri="{FF2B5EF4-FFF2-40B4-BE49-F238E27FC236}">
              <a16:creationId xmlns:a16="http://schemas.microsoft.com/office/drawing/2014/main" id="{EB53D881-F9DB-46DC-84D0-F03D64412620}"/>
            </a:ext>
          </a:extLst>
        </xdr:cNvPr>
        <xdr:cNvSpPr txBox="1"/>
      </xdr:nvSpPr>
      <xdr:spPr>
        <a:xfrm>
          <a:off x="10515600" y="17160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68580</xdr:rowOff>
    </xdr:from>
    <xdr:to>
      <xdr:col>55</xdr:col>
      <xdr:colOff>88900</xdr:colOff>
      <xdr:row>101</xdr:row>
      <xdr:rowOff>68580</xdr:rowOff>
    </xdr:to>
    <xdr:cxnSp macro="">
      <xdr:nvCxnSpPr>
        <xdr:cNvPr id="364" name="直線コネクタ 363">
          <a:extLst>
            <a:ext uri="{FF2B5EF4-FFF2-40B4-BE49-F238E27FC236}">
              <a16:creationId xmlns:a16="http://schemas.microsoft.com/office/drawing/2014/main" id="{D458FE94-3E81-4B61-99E6-A2C77A52B33B}"/>
            </a:ext>
          </a:extLst>
        </xdr:cNvPr>
        <xdr:cNvCxnSpPr/>
      </xdr:nvCxnSpPr>
      <xdr:spPr>
        <a:xfrm>
          <a:off x="10388600" y="17385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2557</xdr:rowOff>
    </xdr:from>
    <xdr:ext cx="469744" cy="259045"/>
    <xdr:sp macro="" textlink="">
      <xdr:nvSpPr>
        <xdr:cNvPr id="365" name="【市民会館】&#10;一人当たり面積平均値テキスト">
          <a:extLst>
            <a:ext uri="{FF2B5EF4-FFF2-40B4-BE49-F238E27FC236}">
              <a16:creationId xmlns:a16="http://schemas.microsoft.com/office/drawing/2014/main" id="{4FEEEB16-07B3-4F38-AD95-B5D6CC82AA63}"/>
            </a:ext>
          </a:extLst>
        </xdr:cNvPr>
        <xdr:cNvSpPr txBox="1"/>
      </xdr:nvSpPr>
      <xdr:spPr>
        <a:xfrm>
          <a:off x="10515600" y="181762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151130</xdr:rowOff>
    </xdr:from>
    <xdr:to>
      <xdr:col>55</xdr:col>
      <xdr:colOff>50800</xdr:colOff>
      <xdr:row>107</xdr:row>
      <xdr:rowOff>81280</xdr:rowOff>
    </xdr:to>
    <xdr:sp macro="" textlink="">
      <xdr:nvSpPr>
        <xdr:cNvPr id="366" name="フローチャート: 判断 365">
          <a:extLst>
            <a:ext uri="{FF2B5EF4-FFF2-40B4-BE49-F238E27FC236}">
              <a16:creationId xmlns:a16="http://schemas.microsoft.com/office/drawing/2014/main" id="{DFB532C7-76F1-435C-901B-80A50109EDBE}"/>
            </a:ext>
          </a:extLst>
        </xdr:cNvPr>
        <xdr:cNvSpPr/>
      </xdr:nvSpPr>
      <xdr:spPr>
        <a:xfrm>
          <a:off x="10426700" y="18324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149225</xdr:rowOff>
    </xdr:from>
    <xdr:to>
      <xdr:col>50</xdr:col>
      <xdr:colOff>165100</xdr:colOff>
      <xdr:row>107</xdr:row>
      <xdr:rowOff>79375</xdr:rowOff>
    </xdr:to>
    <xdr:sp macro="" textlink="">
      <xdr:nvSpPr>
        <xdr:cNvPr id="367" name="フローチャート: 判断 366">
          <a:extLst>
            <a:ext uri="{FF2B5EF4-FFF2-40B4-BE49-F238E27FC236}">
              <a16:creationId xmlns:a16="http://schemas.microsoft.com/office/drawing/2014/main" id="{BC9F4301-39AB-46FE-9B76-D9EA17F624A0}"/>
            </a:ext>
          </a:extLst>
        </xdr:cNvPr>
        <xdr:cNvSpPr/>
      </xdr:nvSpPr>
      <xdr:spPr>
        <a:xfrm>
          <a:off x="9588500" y="18322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160655</xdr:rowOff>
    </xdr:from>
    <xdr:to>
      <xdr:col>46</xdr:col>
      <xdr:colOff>38100</xdr:colOff>
      <xdr:row>107</xdr:row>
      <xdr:rowOff>90805</xdr:rowOff>
    </xdr:to>
    <xdr:sp macro="" textlink="">
      <xdr:nvSpPr>
        <xdr:cNvPr id="368" name="フローチャート: 判断 367">
          <a:extLst>
            <a:ext uri="{FF2B5EF4-FFF2-40B4-BE49-F238E27FC236}">
              <a16:creationId xmlns:a16="http://schemas.microsoft.com/office/drawing/2014/main" id="{FDAE7719-9783-4E88-83CE-0DEAA7F06C68}"/>
            </a:ext>
          </a:extLst>
        </xdr:cNvPr>
        <xdr:cNvSpPr/>
      </xdr:nvSpPr>
      <xdr:spPr>
        <a:xfrm>
          <a:off x="8699500" y="18334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164464</xdr:rowOff>
    </xdr:from>
    <xdr:to>
      <xdr:col>41</xdr:col>
      <xdr:colOff>101600</xdr:colOff>
      <xdr:row>107</xdr:row>
      <xdr:rowOff>94614</xdr:rowOff>
    </xdr:to>
    <xdr:sp macro="" textlink="">
      <xdr:nvSpPr>
        <xdr:cNvPr id="369" name="フローチャート: 判断 368">
          <a:extLst>
            <a:ext uri="{FF2B5EF4-FFF2-40B4-BE49-F238E27FC236}">
              <a16:creationId xmlns:a16="http://schemas.microsoft.com/office/drawing/2014/main" id="{9B084CDD-ABEF-4EAB-ACEB-31AD6437C072}"/>
            </a:ext>
          </a:extLst>
        </xdr:cNvPr>
        <xdr:cNvSpPr/>
      </xdr:nvSpPr>
      <xdr:spPr>
        <a:xfrm>
          <a:off x="7810500" y="18338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162561</xdr:rowOff>
    </xdr:from>
    <xdr:to>
      <xdr:col>36</xdr:col>
      <xdr:colOff>165100</xdr:colOff>
      <xdr:row>107</xdr:row>
      <xdr:rowOff>92711</xdr:rowOff>
    </xdr:to>
    <xdr:sp macro="" textlink="">
      <xdr:nvSpPr>
        <xdr:cNvPr id="370" name="フローチャート: 判断 369">
          <a:extLst>
            <a:ext uri="{FF2B5EF4-FFF2-40B4-BE49-F238E27FC236}">
              <a16:creationId xmlns:a16="http://schemas.microsoft.com/office/drawing/2014/main" id="{E27BC3B4-A9F2-4694-A824-55E555CFC421}"/>
            </a:ext>
          </a:extLst>
        </xdr:cNvPr>
        <xdr:cNvSpPr/>
      </xdr:nvSpPr>
      <xdr:spPr>
        <a:xfrm>
          <a:off x="6921500" y="18336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71" name="テキスト ボックス 370">
          <a:extLst>
            <a:ext uri="{FF2B5EF4-FFF2-40B4-BE49-F238E27FC236}">
              <a16:creationId xmlns:a16="http://schemas.microsoft.com/office/drawing/2014/main" id="{3930962D-6C22-46F7-AAD2-C79FB5F9332F}"/>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72" name="テキスト ボックス 371">
          <a:extLst>
            <a:ext uri="{FF2B5EF4-FFF2-40B4-BE49-F238E27FC236}">
              <a16:creationId xmlns:a16="http://schemas.microsoft.com/office/drawing/2014/main" id="{95E314BE-ABE9-4D60-AF1B-2789A4DE95CA}"/>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3" name="テキスト ボックス 372">
          <a:extLst>
            <a:ext uri="{FF2B5EF4-FFF2-40B4-BE49-F238E27FC236}">
              <a16:creationId xmlns:a16="http://schemas.microsoft.com/office/drawing/2014/main" id="{7148FABC-AC6E-4E11-9747-ECEB31BE9454}"/>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4" name="テキスト ボックス 373">
          <a:extLst>
            <a:ext uri="{FF2B5EF4-FFF2-40B4-BE49-F238E27FC236}">
              <a16:creationId xmlns:a16="http://schemas.microsoft.com/office/drawing/2014/main" id="{AFD062E7-751C-466B-AAFB-2452F149B2AD}"/>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5" name="テキスト ボックス 374">
          <a:extLst>
            <a:ext uri="{FF2B5EF4-FFF2-40B4-BE49-F238E27FC236}">
              <a16:creationId xmlns:a16="http://schemas.microsoft.com/office/drawing/2014/main" id="{026C8AB9-3EBC-414C-94C5-604FA03ADA58}"/>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84455</xdr:rowOff>
    </xdr:from>
    <xdr:to>
      <xdr:col>55</xdr:col>
      <xdr:colOff>50800</xdr:colOff>
      <xdr:row>109</xdr:row>
      <xdr:rowOff>14605</xdr:rowOff>
    </xdr:to>
    <xdr:sp macro="" textlink="">
      <xdr:nvSpPr>
        <xdr:cNvPr id="376" name="楕円 375">
          <a:extLst>
            <a:ext uri="{FF2B5EF4-FFF2-40B4-BE49-F238E27FC236}">
              <a16:creationId xmlns:a16="http://schemas.microsoft.com/office/drawing/2014/main" id="{0B52778C-5451-48B0-AE43-30E35FAD3405}"/>
            </a:ext>
          </a:extLst>
        </xdr:cNvPr>
        <xdr:cNvSpPr/>
      </xdr:nvSpPr>
      <xdr:spPr>
        <a:xfrm>
          <a:off x="10426700" y="18601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170832</xdr:rowOff>
    </xdr:from>
    <xdr:ext cx="469744" cy="259045"/>
    <xdr:sp macro="" textlink="">
      <xdr:nvSpPr>
        <xdr:cNvPr id="377" name="【市民会館】&#10;一人当たり面積該当値テキスト">
          <a:extLst>
            <a:ext uri="{FF2B5EF4-FFF2-40B4-BE49-F238E27FC236}">
              <a16:creationId xmlns:a16="http://schemas.microsoft.com/office/drawing/2014/main" id="{3C7C6C00-B13E-4491-85A2-9C2B80771BD6}"/>
            </a:ext>
          </a:extLst>
        </xdr:cNvPr>
        <xdr:cNvSpPr txBox="1"/>
      </xdr:nvSpPr>
      <xdr:spPr>
        <a:xfrm>
          <a:off x="10515600" y="18515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84455</xdr:rowOff>
    </xdr:from>
    <xdr:to>
      <xdr:col>50</xdr:col>
      <xdr:colOff>165100</xdr:colOff>
      <xdr:row>109</xdr:row>
      <xdr:rowOff>14605</xdr:rowOff>
    </xdr:to>
    <xdr:sp macro="" textlink="">
      <xdr:nvSpPr>
        <xdr:cNvPr id="378" name="楕円 377">
          <a:extLst>
            <a:ext uri="{FF2B5EF4-FFF2-40B4-BE49-F238E27FC236}">
              <a16:creationId xmlns:a16="http://schemas.microsoft.com/office/drawing/2014/main" id="{DB1AD939-8151-4FF3-8F25-32F9E32A7D74}"/>
            </a:ext>
          </a:extLst>
        </xdr:cNvPr>
        <xdr:cNvSpPr/>
      </xdr:nvSpPr>
      <xdr:spPr>
        <a:xfrm>
          <a:off x="9588500" y="18601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135255</xdr:rowOff>
    </xdr:from>
    <xdr:to>
      <xdr:col>55</xdr:col>
      <xdr:colOff>0</xdr:colOff>
      <xdr:row>108</xdr:row>
      <xdr:rowOff>135255</xdr:rowOff>
    </xdr:to>
    <xdr:cxnSp macro="">
      <xdr:nvCxnSpPr>
        <xdr:cNvPr id="379" name="直線コネクタ 378">
          <a:extLst>
            <a:ext uri="{FF2B5EF4-FFF2-40B4-BE49-F238E27FC236}">
              <a16:creationId xmlns:a16="http://schemas.microsoft.com/office/drawing/2014/main" id="{A60A648C-CD0C-4E71-BABB-94BCA31B4A58}"/>
            </a:ext>
          </a:extLst>
        </xdr:cNvPr>
        <xdr:cNvCxnSpPr/>
      </xdr:nvCxnSpPr>
      <xdr:spPr>
        <a:xfrm>
          <a:off x="9639300" y="1865185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84455</xdr:rowOff>
    </xdr:from>
    <xdr:to>
      <xdr:col>46</xdr:col>
      <xdr:colOff>38100</xdr:colOff>
      <xdr:row>109</xdr:row>
      <xdr:rowOff>14605</xdr:rowOff>
    </xdr:to>
    <xdr:sp macro="" textlink="">
      <xdr:nvSpPr>
        <xdr:cNvPr id="380" name="楕円 379">
          <a:extLst>
            <a:ext uri="{FF2B5EF4-FFF2-40B4-BE49-F238E27FC236}">
              <a16:creationId xmlns:a16="http://schemas.microsoft.com/office/drawing/2014/main" id="{BAA4C275-8260-4D70-8F9A-88AFC549E510}"/>
            </a:ext>
          </a:extLst>
        </xdr:cNvPr>
        <xdr:cNvSpPr/>
      </xdr:nvSpPr>
      <xdr:spPr>
        <a:xfrm>
          <a:off x="8699500" y="18601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135255</xdr:rowOff>
    </xdr:from>
    <xdr:to>
      <xdr:col>50</xdr:col>
      <xdr:colOff>114300</xdr:colOff>
      <xdr:row>108</xdr:row>
      <xdr:rowOff>135255</xdr:rowOff>
    </xdr:to>
    <xdr:cxnSp macro="">
      <xdr:nvCxnSpPr>
        <xdr:cNvPr id="381" name="直線コネクタ 380">
          <a:extLst>
            <a:ext uri="{FF2B5EF4-FFF2-40B4-BE49-F238E27FC236}">
              <a16:creationId xmlns:a16="http://schemas.microsoft.com/office/drawing/2014/main" id="{046EA51C-BC2A-42DB-A829-32F30651FDA5}"/>
            </a:ext>
          </a:extLst>
        </xdr:cNvPr>
        <xdr:cNvCxnSpPr/>
      </xdr:nvCxnSpPr>
      <xdr:spPr>
        <a:xfrm>
          <a:off x="8750300" y="1865185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84455</xdr:rowOff>
    </xdr:from>
    <xdr:to>
      <xdr:col>41</xdr:col>
      <xdr:colOff>101600</xdr:colOff>
      <xdr:row>109</xdr:row>
      <xdr:rowOff>14605</xdr:rowOff>
    </xdr:to>
    <xdr:sp macro="" textlink="">
      <xdr:nvSpPr>
        <xdr:cNvPr id="382" name="楕円 381">
          <a:extLst>
            <a:ext uri="{FF2B5EF4-FFF2-40B4-BE49-F238E27FC236}">
              <a16:creationId xmlns:a16="http://schemas.microsoft.com/office/drawing/2014/main" id="{791E3BD7-1A7C-46BB-BA01-9633C9CA64ED}"/>
            </a:ext>
          </a:extLst>
        </xdr:cNvPr>
        <xdr:cNvSpPr/>
      </xdr:nvSpPr>
      <xdr:spPr>
        <a:xfrm>
          <a:off x="7810500" y="18601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135255</xdr:rowOff>
    </xdr:from>
    <xdr:to>
      <xdr:col>45</xdr:col>
      <xdr:colOff>177800</xdr:colOff>
      <xdr:row>108</xdr:row>
      <xdr:rowOff>135255</xdr:rowOff>
    </xdr:to>
    <xdr:cxnSp macro="">
      <xdr:nvCxnSpPr>
        <xdr:cNvPr id="383" name="直線コネクタ 382">
          <a:extLst>
            <a:ext uri="{FF2B5EF4-FFF2-40B4-BE49-F238E27FC236}">
              <a16:creationId xmlns:a16="http://schemas.microsoft.com/office/drawing/2014/main" id="{C49A3094-FB09-463F-BCC9-75CCC16A0E23}"/>
            </a:ext>
          </a:extLst>
        </xdr:cNvPr>
        <xdr:cNvCxnSpPr/>
      </xdr:nvCxnSpPr>
      <xdr:spPr>
        <a:xfrm>
          <a:off x="7861300" y="1865185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97789</xdr:rowOff>
    </xdr:from>
    <xdr:to>
      <xdr:col>36</xdr:col>
      <xdr:colOff>165100</xdr:colOff>
      <xdr:row>109</xdr:row>
      <xdr:rowOff>27939</xdr:rowOff>
    </xdr:to>
    <xdr:sp macro="" textlink="">
      <xdr:nvSpPr>
        <xdr:cNvPr id="384" name="楕円 383">
          <a:extLst>
            <a:ext uri="{FF2B5EF4-FFF2-40B4-BE49-F238E27FC236}">
              <a16:creationId xmlns:a16="http://schemas.microsoft.com/office/drawing/2014/main" id="{34101737-FB38-460E-982F-FD5C7A6534DB}"/>
            </a:ext>
          </a:extLst>
        </xdr:cNvPr>
        <xdr:cNvSpPr/>
      </xdr:nvSpPr>
      <xdr:spPr>
        <a:xfrm>
          <a:off x="6921500" y="18614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135255</xdr:rowOff>
    </xdr:from>
    <xdr:to>
      <xdr:col>41</xdr:col>
      <xdr:colOff>50800</xdr:colOff>
      <xdr:row>108</xdr:row>
      <xdr:rowOff>148589</xdr:rowOff>
    </xdr:to>
    <xdr:cxnSp macro="">
      <xdr:nvCxnSpPr>
        <xdr:cNvPr id="385" name="直線コネクタ 384">
          <a:extLst>
            <a:ext uri="{FF2B5EF4-FFF2-40B4-BE49-F238E27FC236}">
              <a16:creationId xmlns:a16="http://schemas.microsoft.com/office/drawing/2014/main" id="{8B0DC334-C622-422A-BCD5-C86BD70C4CF9}"/>
            </a:ext>
          </a:extLst>
        </xdr:cNvPr>
        <xdr:cNvCxnSpPr/>
      </xdr:nvCxnSpPr>
      <xdr:spPr>
        <a:xfrm flipV="1">
          <a:off x="6972300" y="18651855"/>
          <a:ext cx="889000" cy="13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95902</xdr:rowOff>
    </xdr:from>
    <xdr:ext cx="469744" cy="259045"/>
    <xdr:sp macro="" textlink="">
      <xdr:nvSpPr>
        <xdr:cNvPr id="386" name="n_1aveValue【市民会館】&#10;一人当たり面積">
          <a:extLst>
            <a:ext uri="{FF2B5EF4-FFF2-40B4-BE49-F238E27FC236}">
              <a16:creationId xmlns:a16="http://schemas.microsoft.com/office/drawing/2014/main" id="{FC371B47-D036-47D5-A727-B89BD7BB8E64}"/>
            </a:ext>
          </a:extLst>
        </xdr:cNvPr>
        <xdr:cNvSpPr txBox="1"/>
      </xdr:nvSpPr>
      <xdr:spPr>
        <a:xfrm>
          <a:off x="9391727" y="18098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107332</xdr:rowOff>
    </xdr:from>
    <xdr:ext cx="469744" cy="259045"/>
    <xdr:sp macro="" textlink="">
      <xdr:nvSpPr>
        <xdr:cNvPr id="387" name="n_2aveValue【市民会館】&#10;一人当たり面積">
          <a:extLst>
            <a:ext uri="{FF2B5EF4-FFF2-40B4-BE49-F238E27FC236}">
              <a16:creationId xmlns:a16="http://schemas.microsoft.com/office/drawing/2014/main" id="{DD635238-C3D1-48A5-881C-B1A136D3B915}"/>
            </a:ext>
          </a:extLst>
        </xdr:cNvPr>
        <xdr:cNvSpPr txBox="1"/>
      </xdr:nvSpPr>
      <xdr:spPr>
        <a:xfrm>
          <a:off x="8515427" y="18109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111141</xdr:rowOff>
    </xdr:from>
    <xdr:ext cx="469744" cy="259045"/>
    <xdr:sp macro="" textlink="">
      <xdr:nvSpPr>
        <xdr:cNvPr id="388" name="n_3aveValue【市民会館】&#10;一人当たり面積">
          <a:extLst>
            <a:ext uri="{FF2B5EF4-FFF2-40B4-BE49-F238E27FC236}">
              <a16:creationId xmlns:a16="http://schemas.microsoft.com/office/drawing/2014/main" id="{B05CC789-37E7-4B0E-A1BF-02707B7386F8}"/>
            </a:ext>
          </a:extLst>
        </xdr:cNvPr>
        <xdr:cNvSpPr txBox="1"/>
      </xdr:nvSpPr>
      <xdr:spPr>
        <a:xfrm>
          <a:off x="7626427" y="18113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109238</xdr:rowOff>
    </xdr:from>
    <xdr:ext cx="469744" cy="259045"/>
    <xdr:sp macro="" textlink="">
      <xdr:nvSpPr>
        <xdr:cNvPr id="389" name="n_4aveValue【市民会館】&#10;一人当たり面積">
          <a:extLst>
            <a:ext uri="{FF2B5EF4-FFF2-40B4-BE49-F238E27FC236}">
              <a16:creationId xmlns:a16="http://schemas.microsoft.com/office/drawing/2014/main" id="{92581AF2-DCC5-4657-88C3-D2AFA90D0416}"/>
            </a:ext>
          </a:extLst>
        </xdr:cNvPr>
        <xdr:cNvSpPr txBox="1"/>
      </xdr:nvSpPr>
      <xdr:spPr>
        <a:xfrm>
          <a:off x="6737427" y="18111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109</xdr:row>
      <xdr:rowOff>5732</xdr:rowOff>
    </xdr:from>
    <xdr:ext cx="469744" cy="259045"/>
    <xdr:sp macro="" textlink="">
      <xdr:nvSpPr>
        <xdr:cNvPr id="390" name="n_1mainValue【市民会館】&#10;一人当たり面積">
          <a:extLst>
            <a:ext uri="{FF2B5EF4-FFF2-40B4-BE49-F238E27FC236}">
              <a16:creationId xmlns:a16="http://schemas.microsoft.com/office/drawing/2014/main" id="{09BC61E9-521F-41BA-A59C-ACDBA81E889C}"/>
            </a:ext>
          </a:extLst>
        </xdr:cNvPr>
        <xdr:cNvSpPr txBox="1"/>
      </xdr:nvSpPr>
      <xdr:spPr>
        <a:xfrm>
          <a:off x="9391727" y="18693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109</xdr:row>
      <xdr:rowOff>5732</xdr:rowOff>
    </xdr:from>
    <xdr:ext cx="469744" cy="259045"/>
    <xdr:sp macro="" textlink="">
      <xdr:nvSpPr>
        <xdr:cNvPr id="391" name="n_2mainValue【市民会館】&#10;一人当たり面積">
          <a:extLst>
            <a:ext uri="{FF2B5EF4-FFF2-40B4-BE49-F238E27FC236}">
              <a16:creationId xmlns:a16="http://schemas.microsoft.com/office/drawing/2014/main" id="{1976E8B8-2384-4F2F-822B-B1E6DA92B47B}"/>
            </a:ext>
          </a:extLst>
        </xdr:cNvPr>
        <xdr:cNvSpPr txBox="1"/>
      </xdr:nvSpPr>
      <xdr:spPr>
        <a:xfrm>
          <a:off x="8515427" y="18693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109</xdr:row>
      <xdr:rowOff>5732</xdr:rowOff>
    </xdr:from>
    <xdr:ext cx="469744" cy="259045"/>
    <xdr:sp macro="" textlink="">
      <xdr:nvSpPr>
        <xdr:cNvPr id="392" name="n_3mainValue【市民会館】&#10;一人当たり面積">
          <a:extLst>
            <a:ext uri="{FF2B5EF4-FFF2-40B4-BE49-F238E27FC236}">
              <a16:creationId xmlns:a16="http://schemas.microsoft.com/office/drawing/2014/main" id="{9ECD9D46-174E-4780-A6F1-798C776EEC26}"/>
            </a:ext>
          </a:extLst>
        </xdr:cNvPr>
        <xdr:cNvSpPr txBox="1"/>
      </xdr:nvSpPr>
      <xdr:spPr>
        <a:xfrm>
          <a:off x="7626427" y="18693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109</xdr:row>
      <xdr:rowOff>19066</xdr:rowOff>
    </xdr:from>
    <xdr:ext cx="469744" cy="259045"/>
    <xdr:sp macro="" textlink="">
      <xdr:nvSpPr>
        <xdr:cNvPr id="393" name="n_4mainValue【市民会館】&#10;一人当たり面積">
          <a:extLst>
            <a:ext uri="{FF2B5EF4-FFF2-40B4-BE49-F238E27FC236}">
              <a16:creationId xmlns:a16="http://schemas.microsoft.com/office/drawing/2014/main" id="{D57973DF-8E74-4030-A85F-C75218F7B4CD}"/>
            </a:ext>
          </a:extLst>
        </xdr:cNvPr>
        <xdr:cNvSpPr txBox="1"/>
      </xdr:nvSpPr>
      <xdr:spPr>
        <a:xfrm>
          <a:off x="6737427" y="18707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4" name="正方形/長方形 393">
          <a:extLst>
            <a:ext uri="{FF2B5EF4-FFF2-40B4-BE49-F238E27FC236}">
              <a16:creationId xmlns:a16="http://schemas.microsoft.com/office/drawing/2014/main" id="{F92E759A-52AF-43E5-9139-178D7053C789}"/>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5" name="正方形/長方形 394">
          <a:extLst>
            <a:ext uri="{FF2B5EF4-FFF2-40B4-BE49-F238E27FC236}">
              <a16:creationId xmlns:a16="http://schemas.microsoft.com/office/drawing/2014/main" id="{409343FE-83BA-4771-BE8C-DDFE1314109A}"/>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6" name="正方形/長方形 395">
          <a:extLst>
            <a:ext uri="{FF2B5EF4-FFF2-40B4-BE49-F238E27FC236}">
              <a16:creationId xmlns:a16="http://schemas.microsoft.com/office/drawing/2014/main" id="{7ED81985-AC1F-43C2-8FF4-47887EC2A0C8}"/>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7" name="正方形/長方形 396">
          <a:extLst>
            <a:ext uri="{FF2B5EF4-FFF2-40B4-BE49-F238E27FC236}">
              <a16:creationId xmlns:a16="http://schemas.microsoft.com/office/drawing/2014/main" id="{80CE8FF7-4987-4B6A-8677-A04F6C0C201C}"/>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8" name="正方形/長方形 397">
          <a:extLst>
            <a:ext uri="{FF2B5EF4-FFF2-40B4-BE49-F238E27FC236}">
              <a16:creationId xmlns:a16="http://schemas.microsoft.com/office/drawing/2014/main" id="{5A17C4FE-D3A8-4591-A4C9-BE62C64591A4}"/>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9" name="正方形/長方形 398">
          <a:extLst>
            <a:ext uri="{FF2B5EF4-FFF2-40B4-BE49-F238E27FC236}">
              <a16:creationId xmlns:a16="http://schemas.microsoft.com/office/drawing/2014/main" id="{E7D0D40B-A917-48DA-9B8E-24A81DDF204E}"/>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0" name="正方形/長方形 399">
          <a:extLst>
            <a:ext uri="{FF2B5EF4-FFF2-40B4-BE49-F238E27FC236}">
              <a16:creationId xmlns:a16="http://schemas.microsoft.com/office/drawing/2014/main" id="{6CA65322-F604-4C1E-847A-E9BAE01D978F}"/>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1" name="正方形/長方形 400">
          <a:extLst>
            <a:ext uri="{FF2B5EF4-FFF2-40B4-BE49-F238E27FC236}">
              <a16:creationId xmlns:a16="http://schemas.microsoft.com/office/drawing/2014/main" id="{0AD13889-C0F3-409B-8007-3F764067013D}"/>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2" name="テキスト ボックス 401">
          <a:extLst>
            <a:ext uri="{FF2B5EF4-FFF2-40B4-BE49-F238E27FC236}">
              <a16:creationId xmlns:a16="http://schemas.microsoft.com/office/drawing/2014/main" id="{D6D81916-FB2E-46AB-B8C5-CC598EE5A05B}"/>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3" name="直線コネクタ 402">
          <a:extLst>
            <a:ext uri="{FF2B5EF4-FFF2-40B4-BE49-F238E27FC236}">
              <a16:creationId xmlns:a16="http://schemas.microsoft.com/office/drawing/2014/main" id="{331DE80C-1078-422F-8681-D7F9B3B2C2E1}"/>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4" name="テキスト ボックス 403">
          <a:extLst>
            <a:ext uri="{FF2B5EF4-FFF2-40B4-BE49-F238E27FC236}">
              <a16:creationId xmlns:a16="http://schemas.microsoft.com/office/drawing/2014/main" id="{8FE4BAD2-D860-4370-AB15-97666D05ACE5}"/>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5" name="直線コネクタ 404">
          <a:extLst>
            <a:ext uri="{FF2B5EF4-FFF2-40B4-BE49-F238E27FC236}">
              <a16:creationId xmlns:a16="http://schemas.microsoft.com/office/drawing/2014/main" id="{AB74048E-DE7F-4965-8B28-BE4F5DBCD5FA}"/>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6" name="テキスト ボックス 405">
          <a:extLst>
            <a:ext uri="{FF2B5EF4-FFF2-40B4-BE49-F238E27FC236}">
              <a16:creationId xmlns:a16="http://schemas.microsoft.com/office/drawing/2014/main" id="{564A5A64-AC2B-464F-B2F7-4F2388B4D64C}"/>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7" name="直線コネクタ 406">
          <a:extLst>
            <a:ext uri="{FF2B5EF4-FFF2-40B4-BE49-F238E27FC236}">
              <a16:creationId xmlns:a16="http://schemas.microsoft.com/office/drawing/2014/main" id="{9535826C-3502-4640-A4E2-D9AF8D7E03A4}"/>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8" name="テキスト ボックス 407">
          <a:extLst>
            <a:ext uri="{FF2B5EF4-FFF2-40B4-BE49-F238E27FC236}">
              <a16:creationId xmlns:a16="http://schemas.microsoft.com/office/drawing/2014/main" id="{991E6971-69B0-4228-8329-BAAA6015834E}"/>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9" name="直線コネクタ 408">
          <a:extLst>
            <a:ext uri="{FF2B5EF4-FFF2-40B4-BE49-F238E27FC236}">
              <a16:creationId xmlns:a16="http://schemas.microsoft.com/office/drawing/2014/main" id="{FD8A0181-B3A8-4E40-BFAB-2A2454416961}"/>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0" name="テキスト ボックス 409">
          <a:extLst>
            <a:ext uri="{FF2B5EF4-FFF2-40B4-BE49-F238E27FC236}">
              <a16:creationId xmlns:a16="http://schemas.microsoft.com/office/drawing/2014/main" id="{21169732-FCF3-48FA-86CA-24B081E261CB}"/>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1" name="直線コネクタ 410">
          <a:extLst>
            <a:ext uri="{FF2B5EF4-FFF2-40B4-BE49-F238E27FC236}">
              <a16:creationId xmlns:a16="http://schemas.microsoft.com/office/drawing/2014/main" id="{41428751-9A1A-4193-9C9C-1FEAB7D0981B}"/>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2" name="テキスト ボックス 411">
          <a:extLst>
            <a:ext uri="{FF2B5EF4-FFF2-40B4-BE49-F238E27FC236}">
              <a16:creationId xmlns:a16="http://schemas.microsoft.com/office/drawing/2014/main" id="{2B2A65C4-DC2D-48A7-926E-5144E7AF1B87}"/>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3" name="直線コネクタ 412">
          <a:extLst>
            <a:ext uri="{FF2B5EF4-FFF2-40B4-BE49-F238E27FC236}">
              <a16:creationId xmlns:a16="http://schemas.microsoft.com/office/drawing/2014/main" id="{97379DCA-551F-45E2-9F0D-4DEE48126758}"/>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4" name="テキスト ボックス 413">
          <a:extLst>
            <a:ext uri="{FF2B5EF4-FFF2-40B4-BE49-F238E27FC236}">
              <a16:creationId xmlns:a16="http://schemas.microsoft.com/office/drawing/2014/main" id="{5CD9F670-811A-493A-A25A-58BE8612DE3D}"/>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5" name="直線コネクタ 414">
          <a:extLst>
            <a:ext uri="{FF2B5EF4-FFF2-40B4-BE49-F238E27FC236}">
              <a16:creationId xmlns:a16="http://schemas.microsoft.com/office/drawing/2014/main" id="{2AE63CAE-03D2-48FF-992D-299B456E9551}"/>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6" name="テキスト ボックス 415">
          <a:extLst>
            <a:ext uri="{FF2B5EF4-FFF2-40B4-BE49-F238E27FC236}">
              <a16:creationId xmlns:a16="http://schemas.microsoft.com/office/drawing/2014/main" id="{5282F7E3-9A61-4893-A7F0-F44578B4C353}"/>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7" name="直線コネクタ 416">
          <a:extLst>
            <a:ext uri="{FF2B5EF4-FFF2-40B4-BE49-F238E27FC236}">
              <a16:creationId xmlns:a16="http://schemas.microsoft.com/office/drawing/2014/main" id="{28F805CD-6744-4A69-B199-3B8E79B76254}"/>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8" name="【一般廃棄物処理施設】&#10;有形固定資産減価償却率グラフ枠">
          <a:extLst>
            <a:ext uri="{FF2B5EF4-FFF2-40B4-BE49-F238E27FC236}">
              <a16:creationId xmlns:a16="http://schemas.microsoft.com/office/drawing/2014/main" id="{7927201E-D512-4C38-9DD9-61A6A1AFB7D7}"/>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77833</xdr:rowOff>
    </xdr:from>
    <xdr:to>
      <xdr:col>85</xdr:col>
      <xdr:colOff>126364</xdr:colOff>
      <xdr:row>42</xdr:row>
      <xdr:rowOff>92528</xdr:rowOff>
    </xdr:to>
    <xdr:cxnSp macro="">
      <xdr:nvCxnSpPr>
        <xdr:cNvPr id="419" name="直線コネクタ 418">
          <a:extLst>
            <a:ext uri="{FF2B5EF4-FFF2-40B4-BE49-F238E27FC236}">
              <a16:creationId xmlns:a16="http://schemas.microsoft.com/office/drawing/2014/main" id="{621FC48B-9B82-4A40-B845-433A2031F0D7}"/>
            </a:ext>
          </a:extLst>
        </xdr:cNvPr>
        <xdr:cNvCxnSpPr/>
      </xdr:nvCxnSpPr>
      <xdr:spPr>
        <a:xfrm flipV="1">
          <a:off x="16318864" y="5735683"/>
          <a:ext cx="0" cy="1557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0" name="【一般廃棄物処理施設】&#10;有形固定資産減価償却率最小値テキスト">
          <a:extLst>
            <a:ext uri="{FF2B5EF4-FFF2-40B4-BE49-F238E27FC236}">
              <a16:creationId xmlns:a16="http://schemas.microsoft.com/office/drawing/2014/main" id="{9FE66393-0377-4944-8D13-0DEC252C6B74}"/>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1" name="直線コネクタ 420">
          <a:extLst>
            <a:ext uri="{FF2B5EF4-FFF2-40B4-BE49-F238E27FC236}">
              <a16:creationId xmlns:a16="http://schemas.microsoft.com/office/drawing/2014/main" id="{AC9D4207-4B75-444C-9A8F-CC672CB1A59F}"/>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24510</xdr:rowOff>
    </xdr:from>
    <xdr:ext cx="340478" cy="259045"/>
    <xdr:sp macro="" textlink="">
      <xdr:nvSpPr>
        <xdr:cNvPr id="422" name="【一般廃棄物処理施設】&#10;有形固定資産減価償却率最大値テキスト">
          <a:extLst>
            <a:ext uri="{FF2B5EF4-FFF2-40B4-BE49-F238E27FC236}">
              <a16:creationId xmlns:a16="http://schemas.microsoft.com/office/drawing/2014/main" id="{63003A56-A150-4EE9-A20E-2FC1CD3E9546}"/>
            </a:ext>
          </a:extLst>
        </xdr:cNvPr>
        <xdr:cNvSpPr txBox="1"/>
      </xdr:nvSpPr>
      <xdr:spPr>
        <a:xfrm>
          <a:off x="16357600" y="55109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77833</xdr:rowOff>
    </xdr:from>
    <xdr:to>
      <xdr:col>86</xdr:col>
      <xdr:colOff>25400</xdr:colOff>
      <xdr:row>33</xdr:row>
      <xdr:rowOff>77833</xdr:rowOff>
    </xdr:to>
    <xdr:cxnSp macro="">
      <xdr:nvCxnSpPr>
        <xdr:cNvPr id="423" name="直線コネクタ 422">
          <a:extLst>
            <a:ext uri="{FF2B5EF4-FFF2-40B4-BE49-F238E27FC236}">
              <a16:creationId xmlns:a16="http://schemas.microsoft.com/office/drawing/2014/main" id="{C54CC430-8EBB-465A-8421-E5DFD96C537A}"/>
            </a:ext>
          </a:extLst>
        </xdr:cNvPr>
        <xdr:cNvCxnSpPr/>
      </xdr:nvCxnSpPr>
      <xdr:spPr>
        <a:xfrm>
          <a:off x="16230600" y="5735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82567</xdr:rowOff>
    </xdr:from>
    <xdr:ext cx="405111" cy="259045"/>
    <xdr:sp macro="" textlink="">
      <xdr:nvSpPr>
        <xdr:cNvPr id="424" name="【一般廃棄物処理施設】&#10;有形固定資産減価償却率平均値テキスト">
          <a:extLst>
            <a:ext uri="{FF2B5EF4-FFF2-40B4-BE49-F238E27FC236}">
              <a16:creationId xmlns:a16="http://schemas.microsoft.com/office/drawing/2014/main" id="{9C7AEB1D-D6A9-4A6A-B603-E375B4ADBB13}"/>
            </a:ext>
          </a:extLst>
        </xdr:cNvPr>
        <xdr:cNvSpPr txBox="1"/>
      </xdr:nvSpPr>
      <xdr:spPr>
        <a:xfrm>
          <a:off x="16357600" y="64262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59690</xdr:rowOff>
    </xdr:from>
    <xdr:to>
      <xdr:col>85</xdr:col>
      <xdr:colOff>177800</xdr:colOff>
      <xdr:row>38</xdr:row>
      <xdr:rowOff>161290</xdr:rowOff>
    </xdr:to>
    <xdr:sp macro="" textlink="">
      <xdr:nvSpPr>
        <xdr:cNvPr id="425" name="フローチャート: 判断 424">
          <a:extLst>
            <a:ext uri="{FF2B5EF4-FFF2-40B4-BE49-F238E27FC236}">
              <a16:creationId xmlns:a16="http://schemas.microsoft.com/office/drawing/2014/main" id="{127EABFC-30B4-4A5E-8310-F7FA88286A0C}"/>
            </a:ext>
          </a:extLst>
        </xdr:cNvPr>
        <xdr:cNvSpPr/>
      </xdr:nvSpPr>
      <xdr:spPr>
        <a:xfrm>
          <a:off x="16268700" y="657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120106</xdr:rowOff>
    </xdr:from>
    <xdr:to>
      <xdr:col>81</xdr:col>
      <xdr:colOff>101600</xdr:colOff>
      <xdr:row>39</xdr:row>
      <xdr:rowOff>50256</xdr:rowOff>
    </xdr:to>
    <xdr:sp macro="" textlink="">
      <xdr:nvSpPr>
        <xdr:cNvPr id="426" name="フローチャート: 判断 425">
          <a:extLst>
            <a:ext uri="{FF2B5EF4-FFF2-40B4-BE49-F238E27FC236}">
              <a16:creationId xmlns:a16="http://schemas.microsoft.com/office/drawing/2014/main" id="{8FE3B55C-C9CA-4071-98F9-6B0227316DD9}"/>
            </a:ext>
          </a:extLst>
        </xdr:cNvPr>
        <xdr:cNvSpPr/>
      </xdr:nvSpPr>
      <xdr:spPr>
        <a:xfrm>
          <a:off x="15430500" y="663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105410</xdr:rowOff>
    </xdr:from>
    <xdr:to>
      <xdr:col>76</xdr:col>
      <xdr:colOff>165100</xdr:colOff>
      <xdr:row>39</xdr:row>
      <xdr:rowOff>35560</xdr:rowOff>
    </xdr:to>
    <xdr:sp macro="" textlink="">
      <xdr:nvSpPr>
        <xdr:cNvPr id="427" name="フローチャート: 判断 426">
          <a:extLst>
            <a:ext uri="{FF2B5EF4-FFF2-40B4-BE49-F238E27FC236}">
              <a16:creationId xmlns:a16="http://schemas.microsoft.com/office/drawing/2014/main" id="{E027274D-734F-4B7D-94B5-8F7340A84590}"/>
            </a:ext>
          </a:extLst>
        </xdr:cNvPr>
        <xdr:cNvSpPr/>
      </xdr:nvSpPr>
      <xdr:spPr>
        <a:xfrm>
          <a:off x="14541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131535</xdr:rowOff>
    </xdr:from>
    <xdr:to>
      <xdr:col>72</xdr:col>
      <xdr:colOff>38100</xdr:colOff>
      <xdr:row>39</xdr:row>
      <xdr:rowOff>61685</xdr:rowOff>
    </xdr:to>
    <xdr:sp macro="" textlink="">
      <xdr:nvSpPr>
        <xdr:cNvPr id="428" name="フローチャート: 判断 427">
          <a:extLst>
            <a:ext uri="{FF2B5EF4-FFF2-40B4-BE49-F238E27FC236}">
              <a16:creationId xmlns:a16="http://schemas.microsoft.com/office/drawing/2014/main" id="{5EC3D227-F927-443F-9A64-2D6B49847C1C}"/>
            </a:ext>
          </a:extLst>
        </xdr:cNvPr>
        <xdr:cNvSpPr/>
      </xdr:nvSpPr>
      <xdr:spPr>
        <a:xfrm>
          <a:off x="13652500" y="6646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133169</xdr:rowOff>
    </xdr:from>
    <xdr:to>
      <xdr:col>67</xdr:col>
      <xdr:colOff>101600</xdr:colOff>
      <xdr:row>39</xdr:row>
      <xdr:rowOff>63319</xdr:rowOff>
    </xdr:to>
    <xdr:sp macro="" textlink="">
      <xdr:nvSpPr>
        <xdr:cNvPr id="429" name="フローチャート: 判断 428">
          <a:extLst>
            <a:ext uri="{FF2B5EF4-FFF2-40B4-BE49-F238E27FC236}">
              <a16:creationId xmlns:a16="http://schemas.microsoft.com/office/drawing/2014/main" id="{63FFA25E-252A-42D1-B75A-629CB1DD3CBE}"/>
            </a:ext>
          </a:extLst>
        </xdr:cNvPr>
        <xdr:cNvSpPr/>
      </xdr:nvSpPr>
      <xdr:spPr>
        <a:xfrm>
          <a:off x="12763500" y="664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A456EB46-AADC-4F95-85CB-51407BF85985}"/>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957497D7-8099-4AC1-90B3-42F43A438A65}"/>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37E98731-EDB8-4645-82FE-4DD5E7EC1187}"/>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8F007288-A114-49BC-A41B-57A34F7C504C}"/>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71BC7B7D-C83B-48A6-8C7E-3082231C516E}"/>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125004</xdr:rowOff>
    </xdr:from>
    <xdr:to>
      <xdr:col>85</xdr:col>
      <xdr:colOff>177800</xdr:colOff>
      <xdr:row>39</xdr:row>
      <xdr:rowOff>55154</xdr:rowOff>
    </xdr:to>
    <xdr:sp macro="" textlink="">
      <xdr:nvSpPr>
        <xdr:cNvPr id="435" name="楕円 434">
          <a:extLst>
            <a:ext uri="{FF2B5EF4-FFF2-40B4-BE49-F238E27FC236}">
              <a16:creationId xmlns:a16="http://schemas.microsoft.com/office/drawing/2014/main" id="{FA985002-51F7-44F4-A162-4A4F97B8ACE4}"/>
            </a:ext>
          </a:extLst>
        </xdr:cNvPr>
        <xdr:cNvSpPr/>
      </xdr:nvSpPr>
      <xdr:spPr>
        <a:xfrm>
          <a:off x="16268700" y="6640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103431</xdr:rowOff>
    </xdr:from>
    <xdr:ext cx="405111" cy="259045"/>
    <xdr:sp macro="" textlink="">
      <xdr:nvSpPr>
        <xdr:cNvPr id="436" name="【一般廃棄物処理施設】&#10;有形固定資産減価償却率該当値テキスト">
          <a:extLst>
            <a:ext uri="{FF2B5EF4-FFF2-40B4-BE49-F238E27FC236}">
              <a16:creationId xmlns:a16="http://schemas.microsoft.com/office/drawing/2014/main" id="{0D8CEBB4-D1C5-480F-A429-BB56B4750F04}"/>
            </a:ext>
          </a:extLst>
        </xdr:cNvPr>
        <xdr:cNvSpPr txBox="1"/>
      </xdr:nvSpPr>
      <xdr:spPr>
        <a:xfrm>
          <a:off x="16357600" y="66185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77651</xdr:rowOff>
    </xdr:from>
    <xdr:to>
      <xdr:col>81</xdr:col>
      <xdr:colOff>101600</xdr:colOff>
      <xdr:row>39</xdr:row>
      <xdr:rowOff>7801</xdr:rowOff>
    </xdr:to>
    <xdr:sp macro="" textlink="">
      <xdr:nvSpPr>
        <xdr:cNvPr id="437" name="楕円 436">
          <a:extLst>
            <a:ext uri="{FF2B5EF4-FFF2-40B4-BE49-F238E27FC236}">
              <a16:creationId xmlns:a16="http://schemas.microsoft.com/office/drawing/2014/main" id="{C2A92193-3AEA-40C0-95BA-9D886EB754A7}"/>
            </a:ext>
          </a:extLst>
        </xdr:cNvPr>
        <xdr:cNvSpPr/>
      </xdr:nvSpPr>
      <xdr:spPr>
        <a:xfrm>
          <a:off x="15430500" y="6592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128451</xdr:rowOff>
    </xdr:from>
    <xdr:to>
      <xdr:col>85</xdr:col>
      <xdr:colOff>127000</xdr:colOff>
      <xdr:row>39</xdr:row>
      <xdr:rowOff>4354</xdr:rowOff>
    </xdr:to>
    <xdr:cxnSp macro="">
      <xdr:nvCxnSpPr>
        <xdr:cNvPr id="438" name="直線コネクタ 437">
          <a:extLst>
            <a:ext uri="{FF2B5EF4-FFF2-40B4-BE49-F238E27FC236}">
              <a16:creationId xmlns:a16="http://schemas.microsoft.com/office/drawing/2014/main" id="{38860ACA-6F09-4EF0-974B-6A79254C490B}"/>
            </a:ext>
          </a:extLst>
        </xdr:cNvPr>
        <xdr:cNvCxnSpPr/>
      </xdr:nvCxnSpPr>
      <xdr:spPr>
        <a:xfrm>
          <a:off x="15481300" y="6643551"/>
          <a:ext cx="83820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85816</xdr:rowOff>
    </xdr:from>
    <xdr:to>
      <xdr:col>76</xdr:col>
      <xdr:colOff>165100</xdr:colOff>
      <xdr:row>40</xdr:row>
      <xdr:rowOff>15966</xdr:rowOff>
    </xdr:to>
    <xdr:sp macro="" textlink="">
      <xdr:nvSpPr>
        <xdr:cNvPr id="439" name="楕円 438">
          <a:extLst>
            <a:ext uri="{FF2B5EF4-FFF2-40B4-BE49-F238E27FC236}">
              <a16:creationId xmlns:a16="http://schemas.microsoft.com/office/drawing/2014/main" id="{C3CCFAAB-AF07-42C3-BDD4-96B39FE980A1}"/>
            </a:ext>
          </a:extLst>
        </xdr:cNvPr>
        <xdr:cNvSpPr/>
      </xdr:nvSpPr>
      <xdr:spPr>
        <a:xfrm>
          <a:off x="14541500" y="6772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128451</xdr:rowOff>
    </xdr:from>
    <xdr:to>
      <xdr:col>81</xdr:col>
      <xdr:colOff>50800</xdr:colOff>
      <xdr:row>39</xdr:row>
      <xdr:rowOff>136616</xdr:rowOff>
    </xdr:to>
    <xdr:cxnSp macro="">
      <xdr:nvCxnSpPr>
        <xdr:cNvPr id="440" name="直線コネクタ 439">
          <a:extLst>
            <a:ext uri="{FF2B5EF4-FFF2-40B4-BE49-F238E27FC236}">
              <a16:creationId xmlns:a16="http://schemas.microsoft.com/office/drawing/2014/main" id="{D6C237BA-39CC-4873-9925-4B8585B9AADD}"/>
            </a:ext>
          </a:extLst>
        </xdr:cNvPr>
        <xdr:cNvCxnSpPr/>
      </xdr:nvCxnSpPr>
      <xdr:spPr>
        <a:xfrm flipV="1">
          <a:off x="14592300" y="6643551"/>
          <a:ext cx="889000" cy="179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35197</xdr:rowOff>
    </xdr:from>
    <xdr:to>
      <xdr:col>72</xdr:col>
      <xdr:colOff>38100</xdr:colOff>
      <xdr:row>39</xdr:row>
      <xdr:rowOff>136797</xdr:rowOff>
    </xdr:to>
    <xdr:sp macro="" textlink="">
      <xdr:nvSpPr>
        <xdr:cNvPr id="441" name="楕円 440">
          <a:extLst>
            <a:ext uri="{FF2B5EF4-FFF2-40B4-BE49-F238E27FC236}">
              <a16:creationId xmlns:a16="http://schemas.microsoft.com/office/drawing/2014/main" id="{5FB97565-B5E6-404F-9D88-1AF5FB9FAB0E}"/>
            </a:ext>
          </a:extLst>
        </xdr:cNvPr>
        <xdr:cNvSpPr/>
      </xdr:nvSpPr>
      <xdr:spPr>
        <a:xfrm>
          <a:off x="13652500" y="6721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85997</xdr:rowOff>
    </xdr:from>
    <xdr:to>
      <xdr:col>76</xdr:col>
      <xdr:colOff>114300</xdr:colOff>
      <xdr:row>39</xdr:row>
      <xdr:rowOff>136616</xdr:rowOff>
    </xdr:to>
    <xdr:cxnSp macro="">
      <xdr:nvCxnSpPr>
        <xdr:cNvPr id="442" name="直線コネクタ 441">
          <a:extLst>
            <a:ext uri="{FF2B5EF4-FFF2-40B4-BE49-F238E27FC236}">
              <a16:creationId xmlns:a16="http://schemas.microsoft.com/office/drawing/2014/main" id="{B35335BF-AE39-43CF-A866-3BEA1894DEC4}"/>
            </a:ext>
          </a:extLst>
        </xdr:cNvPr>
        <xdr:cNvCxnSpPr/>
      </xdr:nvCxnSpPr>
      <xdr:spPr>
        <a:xfrm>
          <a:off x="13703300" y="6772547"/>
          <a:ext cx="889000" cy="50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167459</xdr:rowOff>
    </xdr:from>
    <xdr:to>
      <xdr:col>67</xdr:col>
      <xdr:colOff>101600</xdr:colOff>
      <xdr:row>39</xdr:row>
      <xdr:rowOff>97609</xdr:rowOff>
    </xdr:to>
    <xdr:sp macro="" textlink="">
      <xdr:nvSpPr>
        <xdr:cNvPr id="443" name="楕円 442">
          <a:extLst>
            <a:ext uri="{FF2B5EF4-FFF2-40B4-BE49-F238E27FC236}">
              <a16:creationId xmlns:a16="http://schemas.microsoft.com/office/drawing/2014/main" id="{EC7ED80D-2812-40B3-92E2-880D896E3693}"/>
            </a:ext>
          </a:extLst>
        </xdr:cNvPr>
        <xdr:cNvSpPr/>
      </xdr:nvSpPr>
      <xdr:spPr>
        <a:xfrm>
          <a:off x="12763500" y="6682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46809</xdr:rowOff>
    </xdr:from>
    <xdr:to>
      <xdr:col>71</xdr:col>
      <xdr:colOff>177800</xdr:colOff>
      <xdr:row>39</xdr:row>
      <xdr:rowOff>85997</xdr:rowOff>
    </xdr:to>
    <xdr:cxnSp macro="">
      <xdr:nvCxnSpPr>
        <xdr:cNvPr id="444" name="直線コネクタ 443">
          <a:extLst>
            <a:ext uri="{FF2B5EF4-FFF2-40B4-BE49-F238E27FC236}">
              <a16:creationId xmlns:a16="http://schemas.microsoft.com/office/drawing/2014/main" id="{C04EBF03-8551-4BA4-B298-E346663DF7D2}"/>
            </a:ext>
          </a:extLst>
        </xdr:cNvPr>
        <xdr:cNvCxnSpPr/>
      </xdr:nvCxnSpPr>
      <xdr:spPr>
        <a:xfrm>
          <a:off x="12814300" y="6733359"/>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41383</xdr:rowOff>
    </xdr:from>
    <xdr:ext cx="405111" cy="259045"/>
    <xdr:sp macro="" textlink="">
      <xdr:nvSpPr>
        <xdr:cNvPr id="445" name="n_1aveValue【一般廃棄物処理施設】&#10;有形固定資産減価償却率">
          <a:extLst>
            <a:ext uri="{FF2B5EF4-FFF2-40B4-BE49-F238E27FC236}">
              <a16:creationId xmlns:a16="http://schemas.microsoft.com/office/drawing/2014/main" id="{33C83EBE-DDF9-4C90-85C7-958C6D7C1409}"/>
            </a:ext>
          </a:extLst>
        </xdr:cNvPr>
        <xdr:cNvSpPr txBox="1"/>
      </xdr:nvSpPr>
      <xdr:spPr>
        <a:xfrm>
          <a:off x="15266044" y="6727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52087</xdr:rowOff>
    </xdr:from>
    <xdr:ext cx="405111" cy="259045"/>
    <xdr:sp macro="" textlink="">
      <xdr:nvSpPr>
        <xdr:cNvPr id="446" name="n_2aveValue【一般廃棄物処理施設】&#10;有形固定資産減価償却率">
          <a:extLst>
            <a:ext uri="{FF2B5EF4-FFF2-40B4-BE49-F238E27FC236}">
              <a16:creationId xmlns:a16="http://schemas.microsoft.com/office/drawing/2014/main" id="{F5CEC242-0F17-4A1B-ACA0-DC7576803ABD}"/>
            </a:ext>
          </a:extLst>
        </xdr:cNvPr>
        <xdr:cNvSpPr txBox="1"/>
      </xdr:nvSpPr>
      <xdr:spPr>
        <a:xfrm>
          <a:off x="14389744" y="6395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78213</xdr:rowOff>
    </xdr:from>
    <xdr:ext cx="405111" cy="259045"/>
    <xdr:sp macro="" textlink="">
      <xdr:nvSpPr>
        <xdr:cNvPr id="447" name="n_3aveValue【一般廃棄物処理施設】&#10;有形固定資産減価償却率">
          <a:extLst>
            <a:ext uri="{FF2B5EF4-FFF2-40B4-BE49-F238E27FC236}">
              <a16:creationId xmlns:a16="http://schemas.microsoft.com/office/drawing/2014/main" id="{65E0DC84-F1AE-45C1-83D1-6CE12C4B05E8}"/>
            </a:ext>
          </a:extLst>
        </xdr:cNvPr>
        <xdr:cNvSpPr txBox="1"/>
      </xdr:nvSpPr>
      <xdr:spPr>
        <a:xfrm>
          <a:off x="13500744" y="6421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79846</xdr:rowOff>
    </xdr:from>
    <xdr:ext cx="405111" cy="259045"/>
    <xdr:sp macro="" textlink="">
      <xdr:nvSpPr>
        <xdr:cNvPr id="448" name="n_4aveValue【一般廃棄物処理施設】&#10;有形固定資産減価償却率">
          <a:extLst>
            <a:ext uri="{FF2B5EF4-FFF2-40B4-BE49-F238E27FC236}">
              <a16:creationId xmlns:a16="http://schemas.microsoft.com/office/drawing/2014/main" id="{467F7C28-7D64-4901-9480-216091FCE256}"/>
            </a:ext>
          </a:extLst>
        </xdr:cNvPr>
        <xdr:cNvSpPr txBox="1"/>
      </xdr:nvSpPr>
      <xdr:spPr>
        <a:xfrm>
          <a:off x="12611744" y="64234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37</xdr:row>
      <xdr:rowOff>24328</xdr:rowOff>
    </xdr:from>
    <xdr:ext cx="405111" cy="259045"/>
    <xdr:sp macro="" textlink="">
      <xdr:nvSpPr>
        <xdr:cNvPr id="449" name="n_1mainValue【一般廃棄物処理施設】&#10;有形固定資産減価償却率">
          <a:extLst>
            <a:ext uri="{FF2B5EF4-FFF2-40B4-BE49-F238E27FC236}">
              <a16:creationId xmlns:a16="http://schemas.microsoft.com/office/drawing/2014/main" id="{726E7906-92F8-416F-90DF-AB379FA77EDD}"/>
            </a:ext>
          </a:extLst>
        </xdr:cNvPr>
        <xdr:cNvSpPr txBox="1"/>
      </xdr:nvSpPr>
      <xdr:spPr>
        <a:xfrm>
          <a:off x="15266044" y="63679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7093</xdr:rowOff>
    </xdr:from>
    <xdr:ext cx="405111" cy="259045"/>
    <xdr:sp macro="" textlink="">
      <xdr:nvSpPr>
        <xdr:cNvPr id="450" name="n_2mainValue【一般廃棄物処理施設】&#10;有形固定資産減価償却率">
          <a:extLst>
            <a:ext uri="{FF2B5EF4-FFF2-40B4-BE49-F238E27FC236}">
              <a16:creationId xmlns:a16="http://schemas.microsoft.com/office/drawing/2014/main" id="{0C765FB1-D787-41AC-BDC4-5B638633AAD9}"/>
            </a:ext>
          </a:extLst>
        </xdr:cNvPr>
        <xdr:cNvSpPr txBox="1"/>
      </xdr:nvSpPr>
      <xdr:spPr>
        <a:xfrm>
          <a:off x="14389744" y="6865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127924</xdr:rowOff>
    </xdr:from>
    <xdr:ext cx="405111" cy="259045"/>
    <xdr:sp macro="" textlink="">
      <xdr:nvSpPr>
        <xdr:cNvPr id="451" name="n_3mainValue【一般廃棄物処理施設】&#10;有形固定資産減価償却率">
          <a:extLst>
            <a:ext uri="{FF2B5EF4-FFF2-40B4-BE49-F238E27FC236}">
              <a16:creationId xmlns:a16="http://schemas.microsoft.com/office/drawing/2014/main" id="{E07E5039-01E3-456A-B119-B8F26FC116BB}"/>
            </a:ext>
          </a:extLst>
        </xdr:cNvPr>
        <xdr:cNvSpPr txBox="1"/>
      </xdr:nvSpPr>
      <xdr:spPr>
        <a:xfrm>
          <a:off x="13500744" y="68144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88736</xdr:rowOff>
    </xdr:from>
    <xdr:ext cx="405111" cy="259045"/>
    <xdr:sp macro="" textlink="">
      <xdr:nvSpPr>
        <xdr:cNvPr id="452" name="n_4mainValue【一般廃棄物処理施設】&#10;有形固定資産減価償却率">
          <a:extLst>
            <a:ext uri="{FF2B5EF4-FFF2-40B4-BE49-F238E27FC236}">
              <a16:creationId xmlns:a16="http://schemas.microsoft.com/office/drawing/2014/main" id="{E256BE2A-97C8-478C-A167-C555FB5F5D77}"/>
            </a:ext>
          </a:extLst>
        </xdr:cNvPr>
        <xdr:cNvSpPr txBox="1"/>
      </xdr:nvSpPr>
      <xdr:spPr>
        <a:xfrm>
          <a:off x="12611744" y="67752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3" name="正方形/長方形 452">
          <a:extLst>
            <a:ext uri="{FF2B5EF4-FFF2-40B4-BE49-F238E27FC236}">
              <a16:creationId xmlns:a16="http://schemas.microsoft.com/office/drawing/2014/main" id="{F42D458F-8455-4013-8F78-77C0FF96994C}"/>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4" name="正方形/長方形 453">
          <a:extLst>
            <a:ext uri="{FF2B5EF4-FFF2-40B4-BE49-F238E27FC236}">
              <a16:creationId xmlns:a16="http://schemas.microsoft.com/office/drawing/2014/main" id="{38678F15-6E03-4B78-83B0-BEB9905B92FA}"/>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5" name="正方形/長方形 454">
          <a:extLst>
            <a:ext uri="{FF2B5EF4-FFF2-40B4-BE49-F238E27FC236}">
              <a16:creationId xmlns:a16="http://schemas.microsoft.com/office/drawing/2014/main" id="{287CDCFD-1B13-40C7-BB70-4484C493B9A6}"/>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6" name="正方形/長方形 455">
          <a:extLst>
            <a:ext uri="{FF2B5EF4-FFF2-40B4-BE49-F238E27FC236}">
              <a16:creationId xmlns:a16="http://schemas.microsoft.com/office/drawing/2014/main" id="{5F56F28A-34AD-4C1C-AEDD-0B8570C641C6}"/>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7" name="正方形/長方形 456">
          <a:extLst>
            <a:ext uri="{FF2B5EF4-FFF2-40B4-BE49-F238E27FC236}">
              <a16:creationId xmlns:a16="http://schemas.microsoft.com/office/drawing/2014/main" id="{5A3D0C0F-DC10-4404-A6DB-269F2DA69059}"/>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8" name="正方形/長方形 457">
          <a:extLst>
            <a:ext uri="{FF2B5EF4-FFF2-40B4-BE49-F238E27FC236}">
              <a16:creationId xmlns:a16="http://schemas.microsoft.com/office/drawing/2014/main" id="{C93D66C9-01A3-48A1-ABC4-F376D74B4CA4}"/>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9" name="正方形/長方形 458">
          <a:extLst>
            <a:ext uri="{FF2B5EF4-FFF2-40B4-BE49-F238E27FC236}">
              <a16:creationId xmlns:a16="http://schemas.microsoft.com/office/drawing/2014/main" id="{B74CA620-2079-423C-892B-EB6F5F0070FE}"/>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0" name="正方形/長方形 459">
          <a:extLst>
            <a:ext uri="{FF2B5EF4-FFF2-40B4-BE49-F238E27FC236}">
              <a16:creationId xmlns:a16="http://schemas.microsoft.com/office/drawing/2014/main" id="{4F376599-FBAC-47FE-B7CE-7A2BF42D2192}"/>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1" name="テキスト ボックス 460">
          <a:extLst>
            <a:ext uri="{FF2B5EF4-FFF2-40B4-BE49-F238E27FC236}">
              <a16:creationId xmlns:a16="http://schemas.microsoft.com/office/drawing/2014/main" id="{CDE1C33C-6C77-44E7-AC36-EB716C17318D}"/>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2" name="直線コネクタ 461">
          <a:extLst>
            <a:ext uri="{FF2B5EF4-FFF2-40B4-BE49-F238E27FC236}">
              <a16:creationId xmlns:a16="http://schemas.microsoft.com/office/drawing/2014/main" id="{840BB6AF-AD61-4982-B2C1-306F7792719B}"/>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3" name="直線コネクタ 462">
          <a:extLst>
            <a:ext uri="{FF2B5EF4-FFF2-40B4-BE49-F238E27FC236}">
              <a16:creationId xmlns:a16="http://schemas.microsoft.com/office/drawing/2014/main" id="{458663F1-26DF-4828-9CBD-8904BA007AD6}"/>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464" name="テキスト ボックス 463">
          <a:extLst>
            <a:ext uri="{FF2B5EF4-FFF2-40B4-BE49-F238E27FC236}">
              <a16:creationId xmlns:a16="http://schemas.microsoft.com/office/drawing/2014/main" id="{5771243E-34D7-435E-8CFE-262D02DFD4E4}"/>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5" name="直線コネクタ 464">
          <a:extLst>
            <a:ext uri="{FF2B5EF4-FFF2-40B4-BE49-F238E27FC236}">
              <a16:creationId xmlns:a16="http://schemas.microsoft.com/office/drawing/2014/main" id="{E9E4B421-07B2-4507-BA21-294C340CC35C}"/>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466" name="テキスト ボックス 465">
          <a:extLst>
            <a:ext uri="{FF2B5EF4-FFF2-40B4-BE49-F238E27FC236}">
              <a16:creationId xmlns:a16="http://schemas.microsoft.com/office/drawing/2014/main" id="{40379D21-D7E5-411E-B51E-4709EF7649A7}"/>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7" name="直線コネクタ 466">
          <a:extLst>
            <a:ext uri="{FF2B5EF4-FFF2-40B4-BE49-F238E27FC236}">
              <a16:creationId xmlns:a16="http://schemas.microsoft.com/office/drawing/2014/main" id="{5B81C39D-ED76-4185-8C32-94219B501846}"/>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468" name="テキスト ボックス 467">
          <a:extLst>
            <a:ext uri="{FF2B5EF4-FFF2-40B4-BE49-F238E27FC236}">
              <a16:creationId xmlns:a16="http://schemas.microsoft.com/office/drawing/2014/main" id="{4D5EDDC7-7DDD-46EB-9985-C909E4CC0105}"/>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9" name="直線コネクタ 468">
          <a:extLst>
            <a:ext uri="{FF2B5EF4-FFF2-40B4-BE49-F238E27FC236}">
              <a16:creationId xmlns:a16="http://schemas.microsoft.com/office/drawing/2014/main" id="{D42E2BFB-7084-4B04-A5A9-94AA9D1FE39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470" name="テキスト ボックス 469">
          <a:extLst>
            <a:ext uri="{FF2B5EF4-FFF2-40B4-BE49-F238E27FC236}">
              <a16:creationId xmlns:a16="http://schemas.microsoft.com/office/drawing/2014/main" id="{EE14E488-1D71-4F3A-98E9-A99AE251FD95}"/>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1" name="直線コネクタ 470">
          <a:extLst>
            <a:ext uri="{FF2B5EF4-FFF2-40B4-BE49-F238E27FC236}">
              <a16:creationId xmlns:a16="http://schemas.microsoft.com/office/drawing/2014/main" id="{1629D0AE-5A74-4A84-BD1D-435EDA514C7F}"/>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72" name="テキスト ボックス 471">
          <a:extLst>
            <a:ext uri="{FF2B5EF4-FFF2-40B4-BE49-F238E27FC236}">
              <a16:creationId xmlns:a16="http://schemas.microsoft.com/office/drawing/2014/main" id="{A350F289-B9D8-4C1C-91F5-3291B6DEDBCB}"/>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3" name="【一般廃棄物処理施設】&#10;一人当たり有形固定資産（償却資産）額グラフ枠">
          <a:extLst>
            <a:ext uri="{FF2B5EF4-FFF2-40B4-BE49-F238E27FC236}">
              <a16:creationId xmlns:a16="http://schemas.microsoft.com/office/drawing/2014/main" id="{66C2762E-0681-4E64-903D-984779968AC4}"/>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1171</xdr:rowOff>
    </xdr:from>
    <xdr:to>
      <xdr:col>116</xdr:col>
      <xdr:colOff>62864</xdr:colOff>
      <xdr:row>41</xdr:row>
      <xdr:rowOff>130715</xdr:rowOff>
    </xdr:to>
    <xdr:cxnSp macro="">
      <xdr:nvCxnSpPr>
        <xdr:cNvPr id="474" name="直線コネクタ 473">
          <a:extLst>
            <a:ext uri="{FF2B5EF4-FFF2-40B4-BE49-F238E27FC236}">
              <a16:creationId xmlns:a16="http://schemas.microsoft.com/office/drawing/2014/main" id="{63BC165A-2EBF-4A78-8F20-5F6F89AC1146}"/>
            </a:ext>
          </a:extLst>
        </xdr:cNvPr>
        <xdr:cNvCxnSpPr/>
      </xdr:nvCxnSpPr>
      <xdr:spPr>
        <a:xfrm flipV="1">
          <a:off x="22160864" y="5659021"/>
          <a:ext cx="0" cy="1501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134542</xdr:rowOff>
    </xdr:from>
    <xdr:ext cx="469744" cy="259045"/>
    <xdr:sp macro="" textlink="">
      <xdr:nvSpPr>
        <xdr:cNvPr id="475" name="【一般廃棄物処理施設】&#10;一人当たり有形固定資産（償却資産）額最小値テキスト">
          <a:extLst>
            <a:ext uri="{FF2B5EF4-FFF2-40B4-BE49-F238E27FC236}">
              <a16:creationId xmlns:a16="http://schemas.microsoft.com/office/drawing/2014/main" id="{0A83E6A7-2F9D-4637-ABAD-7AC0357DDCA4}"/>
            </a:ext>
          </a:extLst>
        </xdr:cNvPr>
        <xdr:cNvSpPr txBox="1"/>
      </xdr:nvSpPr>
      <xdr:spPr>
        <a:xfrm>
          <a:off x="22199600" y="7163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130715</xdr:rowOff>
    </xdr:from>
    <xdr:to>
      <xdr:col>116</xdr:col>
      <xdr:colOff>152400</xdr:colOff>
      <xdr:row>41</xdr:row>
      <xdr:rowOff>130715</xdr:rowOff>
    </xdr:to>
    <xdr:cxnSp macro="">
      <xdr:nvCxnSpPr>
        <xdr:cNvPr id="476" name="直線コネクタ 475">
          <a:extLst>
            <a:ext uri="{FF2B5EF4-FFF2-40B4-BE49-F238E27FC236}">
              <a16:creationId xmlns:a16="http://schemas.microsoft.com/office/drawing/2014/main" id="{4FEEA0B9-4D5E-494B-9991-3A4EAEE4DCC2}"/>
            </a:ext>
          </a:extLst>
        </xdr:cNvPr>
        <xdr:cNvCxnSpPr/>
      </xdr:nvCxnSpPr>
      <xdr:spPr>
        <a:xfrm>
          <a:off x="22072600" y="71601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119298</xdr:rowOff>
    </xdr:from>
    <xdr:ext cx="599010" cy="259045"/>
    <xdr:sp macro="" textlink="">
      <xdr:nvSpPr>
        <xdr:cNvPr id="477" name="【一般廃棄物処理施設】&#10;一人当たり有形固定資産（償却資産）額最大値テキスト">
          <a:extLst>
            <a:ext uri="{FF2B5EF4-FFF2-40B4-BE49-F238E27FC236}">
              <a16:creationId xmlns:a16="http://schemas.microsoft.com/office/drawing/2014/main" id="{4ACB7F83-C75C-42C1-9A13-D57C2E40C281}"/>
            </a:ext>
          </a:extLst>
        </xdr:cNvPr>
        <xdr:cNvSpPr txBox="1"/>
      </xdr:nvSpPr>
      <xdr:spPr>
        <a:xfrm>
          <a:off x="22199600" y="54342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657,821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1171</xdr:rowOff>
    </xdr:from>
    <xdr:to>
      <xdr:col>116</xdr:col>
      <xdr:colOff>152400</xdr:colOff>
      <xdr:row>33</xdr:row>
      <xdr:rowOff>1171</xdr:rowOff>
    </xdr:to>
    <xdr:cxnSp macro="">
      <xdr:nvCxnSpPr>
        <xdr:cNvPr id="478" name="直線コネクタ 477">
          <a:extLst>
            <a:ext uri="{FF2B5EF4-FFF2-40B4-BE49-F238E27FC236}">
              <a16:creationId xmlns:a16="http://schemas.microsoft.com/office/drawing/2014/main" id="{3279EE76-AA45-4921-BE6C-A505EC2B108E}"/>
            </a:ext>
          </a:extLst>
        </xdr:cNvPr>
        <xdr:cNvCxnSpPr/>
      </xdr:nvCxnSpPr>
      <xdr:spPr>
        <a:xfrm>
          <a:off x="22072600" y="56590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67034</xdr:rowOff>
    </xdr:from>
    <xdr:ext cx="534377" cy="259045"/>
    <xdr:sp macro="" textlink="">
      <xdr:nvSpPr>
        <xdr:cNvPr id="479" name="【一般廃棄物処理施設】&#10;一人当たり有形固定資産（償却資産）額平均値テキスト">
          <a:extLst>
            <a:ext uri="{FF2B5EF4-FFF2-40B4-BE49-F238E27FC236}">
              <a16:creationId xmlns:a16="http://schemas.microsoft.com/office/drawing/2014/main" id="{E2969FF8-80A6-4D9D-8F9F-6ADDE623A09B}"/>
            </a:ext>
          </a:extLst>
        </xdr:cNvPr>
        <xdr:cNvSpPr txBox="1"/>
      </xdr:nvSpPr>
      <xdr:spPr>
        <a:xfrm>
          <a:off x="22199600" y="67535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44157</xdr:rowOff>
    </xdr:from>
    <xdr:to>
      <xdr:col>116</xdr:col>
      <xdr:colOff>114300</xdr:colOff>
      <xdr:row>40</xdr:row>
      <xdr:rowOff>145757</xdr:rowOff>
    </xdr:to>
    <xdr:sp macro="" textlink="">
      <xdr:nvSpPr>
        <xdr:cNvPr id="480" name="フローチャート: 判断 479">
          <a:extLst>
            <a:ext uri="{FF2B5EF4-FFF2-40B4-BE49-F238E27FC236}">
              <a16:creationId xmlns:a16="http://schemas.microsoft.com/office/drawing/2014/main" id="{C23B0C51-EEED-4694-A19F-C2F15955090A}"/>
            </a:ext>
          </a:extLst>
        </xdr:cNvPr>
        <xdr:cNvSpPr/>
      </xdr:nvSpPr>
      <xdr:spPr>
        <a:xfrm>
          <a:off x="22110700" y="6902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54880</xdr:rowOff>
    </xdr:from>
    <xdr:to>
      <xdr:col>112</xdr:col>
      <xdr:colOff>38100</xdr:colOff>
      <xdr:row>40</xdr:row>
      <xdr:rowOff>156480</xdr:rowOff>
    </xdr:to>
    <xdr:sp macro="" textlink="">
      <xdr:nvSpPr>
        <xdr:cNvPr id="481" name="フローチャート: 判断 480">
          <a:extLst>
            <a:ext uri="{FF2B5EF4-FFF2-40B4-BE49-F238E27FC236}">
              <a16:creationId xmlns:a16="http://schemas.microsoft.com/office/drawing/2014/main" id="{8E831BDE-279E-45E4-B93F-751C5BD18173}"/>
            </a:ext>
          </a:extLst>
        </xdr:cNvPr>
        <xdr:cNvSpPr/>
      </xdr:nvSpPr>
      <xdr:spPr>
        <a:xfrm>
          <a:off x="21272500" y="691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59613</xdr:rowOff>
    </xdr:from>
    <xdr:to>
      <xdr:col>107</xdr:col>
      <xdr:colOff>101600</xdr:colOff>
      <xdr:row>40</xdr:row>
      <xdr:rowOff>161213</xdr:rowOff>
    </xdr:to>
    <xdr:sp macro="" textlink="">
      <xdr:nvSpPr>
        <xdr:cNvPr id="482" name="フローチャート: 判断 481">
          <a:extLst>
            <a:ext uri="{FF2B5EF4-FFF2-40B4-BE49-F238E27FC236}">
              <a16:creationId xmlns:a16="http://schemas.microsoft.com/office/drawing/2014/main" id="{E9CEEB16-0BEC-4513-9C95-06EEA479470B}"/>
            </a:ext>
          </a:extLst>
        </xdr:cNvPr>
        <xdr:cNvSpPr/>
      </xdr:nvSpPr>
      <xdr:spPr>
        <a:xfrm>
          <a:off x="20383500" y="6917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81059</xdr:rowOff>
    </xdr:from>
    <xdr:to>
      <xdr:col>102</xdr:col>
      <xdr:colOff>165100</xdr:colOff>
      <xdr:row>41</xdr:row>
      <xdr:rowOff>11209</xdr:rowOff>
    </xdr:to>
    <xdr:sp macro="" textlink="">
      <xdr:nvSpPr>
        <xdr:cNvPr id="483" name="フローチャート: 判断 482">
          <a:extLst>
            <a:ext uri="{FF2B5EF4-FFF2-40B4-BE49-F238E27FC236}">
              <a16:creationId xmlns:a16="http://schemas.microsoft.com/office/drawing/2014/main" id="{DCDFBF94-01BE-4725-A9A5-D17D2D1B615B}"/>
            </a:ext>
          </a:extLst>
        </xdr:cNvPr>
        <xdr:cNvSpPr/>
      </xdr:nvSpPr>
      <xdr:spPr>
        <a:xfrm>
          <a:off x="19494500" y="6939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79814</xdr:rowOff>
    </xdr:from>
    <xdr:to>
      <xdr:col>98</xdr:col>
      <xdr:colOff>38100</xdr:colOff>
      <xdr:row>41</xdr:row>
      <xdr:rowOff>9964</xdr:rowOff>
    </xdr:to>
    <xdr:sp macro="" textlink="">
      <xdr:nvSpPr>
        <xdr:cNvPr id="484" name="フローチャート: 判断 483">
          <a:extLst>
            <a:ext uri="{FF2B5EF4-FFF2-40B4-BE49-F238E27FC236}">
              <a16:creationId xmlns:a16="http://schemas.microsoft.com/office/drawing/2014/main" id="{22A6E6EC-4DDF-4A46-89DB-1F9C8C5F1E8C}"/>
            </a:ext>
          </a:extLst>
        </xdr:cNvPr>
        <xdr:cNvSpPr/>
      </xdr:nvSpPr>
      <xdr:spPr>
        <a:xfrm>
          <a:off x="18605500" y="6937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E178E9C2-48CB-494C-9437-F70029DDD959}"/>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92995F95-5D37-4FAC-ACCC-DF43FA31AD2E}"/>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E83A5328-FEBD-43EC-AD35-DB5C8E36DED6}"/>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2528D044-8DB3-40E0-8FE6-AC3A85BE522C}"/>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2EFF3A5A-0003-48E0-8196-3241D0E230ED}"/>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168163</xdr:rowOff>
    </xdr:from>
    <xdr:to>
      <xdr:col>116</xdr:col>
      <xdr:colOff>114300</xdr:colOff>
      <xdr:row>41</xdr:row>
      <xdr:rowOff>98313</xdr:rowOff>
    </xdr:to>
    <xdr:sp macro="" textlink="">
      <xdr:nvSpPr>
        <xdr:cNvPr id="490" name="楕円 489">
          <a:extLst>
            <a:ext uri="{FF2B5EF4-FFF2-40B4-BE49-F238E27FC236}">
              <a16:creationId xmlns:a16="http://schemas.microsoft.com/office/drawing/2014/main" id="{0028E25B-DFBF-43DB-8A63-168C05D9FDCE}"/>
            </a:ext>
          </a:extLst>
        </xdr:cNvPr>
        <xdr:cNvSpPr/>
      </xdr:nvSpPr>
      <xdr:spPr>
        <a:xfrm>
          <a:off x="22110700" y="7026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83090</xdr:rowOff>
    </xdr:from>
    <xdr:ext cx="534377" cy="259045"/>
    <xdr:sp macro="" textlink="">
      <xdr:nvSpPr>
        <xdr:cNvPr id="491" name="【一般廃棄物処理施設】&#10;一人当たり有形固定資産（償却資産）額該当値テキスト">
          <a:extLst>
            <a:ext uri="{FF2B5EF4-FFF2-40B4-BE49-F238E27FC236}">
              <a16:creationId xmlns:a16="http://schemas.microsoft.com/office/drawing/2014/main" id="{0FF55FD7-2AFE-499B-924A-8905077D5951}"/>
            </a:ext>
          </a:extLst>
        </xdr:cNvPr>
        <xdr:cNvSpPr txBox="1"/>
      </xdr:nvSpPr>
      <xdr:spPr>
        <a:xfrm>
          <a:off x="22199600" y="6941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169201</xdr:rowOff>
    </xdr:from>
    <xdr:to>
      <xdr:col>112</xdr:col>
      <xdr:colOff>38100</xdr:colOff>
      <xdr:row>41</xdr:row>
      <xdr:rowOff>99351</xdr:rowOff>
    </xdr:to>
    <xdr:sp macro="" textlink="">
      <xdr:nvSpPr>
        <xdr:cNvPr id="492" name="楕円 491">
          <a:extLst>
            <a:ext uri="{FF2B5EF4-FFF2-40B4-BE49-F238E27FC236}">
              <a16:creationId xmlns:a16="http://schemas.microsoft.com/office/drawing/2014/main" id="{EE5C0147-1461-4CEC-932B-3E78705803FF}"/>
            </a:ext>
          </a:extLst>
        </xdr:cNvPr>
        <xdr:cNvSpPr/>
      </xdr:nvSpPr>
      <xdr:spPr>
        <a:xfrm>
          <a:off x="21272500" y="7027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47513</xdr:rowOff>
    </xdr:from>
    <xdr:to>
      <xdr:col>116</xdr:col>
      <xdr:colOff>63500</xdr:colOff>
      <xdr:row>41</xdr:row>
      <xdr:rowOff>48551</xdr:rowOff>
    </xdr:to>
    <xdr:cxnSp macro="">
      <xdr:nvCxnSpPr>
        <xdr:cNvPr id="493" name="直線コネクタ 492">
          <a:extLst>
            <a:ext uri="{FF2B5EF4-FFF2-40B4-BE49-F238E27FC236}">
              <a16:creationId xmlns:a16="http://schemas.microsoft.com/office/drawing/2014/main" id="{55FE50F1-F269-4D48-A8E7-53C8CC4F327F}"/>
            </a:ext>
          </a:extLst>
        </xdr:cNvPr>
        <xdr:cNvCxnSpPr/>
      </xdr:nvCxnSpPr>
      <xdr:spPr>
        <a:xfrm flipV="1">
          <a:off x="21323300" y="7076963"/>
          <a:ext cx="838200" cy="1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13783</xdr:rowOff>
    </xdr:from>
    <xdr:to>
      <xdr:col>107</xdr:col>
      <xdr:colOff>101600</xdr:colOff>
      <xdr:row>41</xdr:row>
      <xdr:rowOff>115383</xdr:rowOff>
    </xdr:to>
    <xdr:sp macro="" textlink="">
      <xdr:nvSpPr>
        <xdr:cNvPr id="494" name="楕円 493">
          <a:extLst>
            <a:ext uri="{FF2B5EF4-FFF2-40B4-BE49-F238E27FC236}">
              <a16:creationId xmlns:a16="http://schemas.microsoft.com/office/drawing/2014/main" id="{59705749-3E4C-4C76-A4C0-02901047971A}"/>
            </a:ext>
          </a:extLst>
        </xdr:cNvPr>
        <xdr:cNvSpPr/>
      </xdr:nvSpPr>
      <xdr:spPr>
        <a:xfrm>
          <a:off x="20383500" y="7043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48551</xdr:rowOff>
    </xdr:from>
    <xdr:to>
      <xdr:col>111</xdr:col>
      <xdr:colOff>177800</xdr:colOff>
      <xdr:row>41</xdr:row>
      <xdr:rowOff>64583</xdr:rowOff>
    </xdr:to>
    <xdr:cxnSp macro="">
      <xdr:nvCxnSpPr>
        <xdr:cNvPr id="495" name="直線コネクタ 494">
          <a:extLst>
            <a:ext uri="{FF2B5EF4-FFF2-40B4-BE49-F238E27FC236}">
              <a16:creationId xmlns:a16="http://schemas.microsoft.com/office/drawing/2014/main" id="{9CDF7BEA-6542-4113-B10A-213BAB09A9EE}"/>
            </a:ext>
          </a:extLst>
        </xdr:cNvPr>
        <xdr:cNvCxnSpPr/>
      </xdr:nvCxnSpPr>
      <xdr:spPr>
        <a:xfrm flipV="1">
          <a:off x="20434300" y="7078001"/>
          <a:ext cx="889000" cy="16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14388</xdr:rowOff>
    </xdr:from>
    <xdr:to>
      <xdr:col>102</xdr:col>
      <xdr:colOff>165100</xdr:colOff>
      <xdr:row>41</xdr:row>
      <xdr:rowOff>115988</xdr:rowOff>
    </xdr:to>
    <xdr:sp macro="" textlink="">
      <xdr:nvSpPr>
        <xdr:cNvPr id="496" name="楕円 495">
          <a:extLst>
            <a:ext uri="{FF2B5EF4-FFF2-40B4-BE49-F238E27FC236}">
              <a16:creationId xmlns:a16="http://schemas.microsoft.com/office/drawing/2014/main" id="{8CEDA2E1-D6D0-43B3-B41F-5E7C498F4350}"/>
            </a:ext>
          </a:extLst>
        </xdr:cNvPr>
        <xdr:cNvSpPr/>
      </xdr:nvSpPr>
      <xdr:spPr>
        <a:xfrm>
          <a:off x="19494500" y="7043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64583</xdr:rowOff>
    </xdr:from>
    <xdr:to>
      <xdr:col>107</xdr:col>
      <xdr:colOff>50800</xdr:colOff>
      <xdr:row>41</xdr:row>
      <xdr:rowOff>65188</xdr:rowOff>
    </xdr:to>
    <xdr:cxnSp macro="">
      <xdr:nvCxnSpPr>
        <xdr:cNvPr id="497" name="直線コネクタ 496">
          <a:extLst>
            <a:ext uri="{FF2B5EF4-FFF2-40B4-BE49-F238E27FC236}">
              <a16:creationId xmlns:a16="http://schemas.microsoft.com/office/drawing/2014/main" id="{C01360D7-DDB1-42EC-849A-6EE7E918357D}"/>
            </a:ext>
          </a:extLst>
        </xdr:cNvPr>
        <xdr:cNvCxnSpPr/>
      </xdr:nvCxnSpPr>
      <xdr:spPr>
        <a:xfrm flipV="1">
          <a:off x="19545300" y="7094033"/>
          <a:ext cx="889000" cy="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15108</xdr:rowOff>
    </xdr:from>
    <xdr:to>
      <xdr:col>98</xdr:col>
      <xdr:colOff>38100</xdr:colOff>
      <xdr:row>41</xdr:row>
      <xdr:rowOff>116708</xdr:rowOff>
    </xdr:to>
    <xdr:sp macro="" textlink="">
      <xdr:nvSpPr>
        <xdr:cNvPr id="498" name="楕円 497">
          <a:extLst>
            <a:ext uri="{FF2B5EF4-FFF2-40B4-BE49-F238E27FC236}">
              <a16:creationId xmlns:a16="http://schemas.microsoft.com/office/drawing/2014/main" id="{169423B7-0C12-426D-98DD-78787CECD588}"/>
            </a:ext>
          </a:extLst>
        </xdr:cNvPr>
        <xdr:cNvSpPr/>
      </xdr:nvSpPr>
      <xdr:spPr>
        <a:xfrm>
          <a:off x="18605500" y="7044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65188</xdr:rowOff>
    </xdr:from>
    <xdr:to>
      <xdr:col>102</xdr:col>
      <xdr:colOff>114300</xdr:colOff>
      <xdr:row>41</xdr:row>
      <xdr:rowOff>65908</xdr:rowOff>
    </xdr:to>
    <xdr:cxnSp macro="">
      <xdr:nvCxnSpPr>
        <xdr:cNvPr id="499" name="直線コネクタ 498">
          <a:extLst>
            <a:ext uri="{FF2B5EF4-FFF2-40B4-BE49-F238E27FC236}">
              <a16:creationId xmlns:a16="http://schemas.microsoft.com/office/drawing/2014/main" id="{FDDD1C60-5C3C-4F8B-B9CA-B1B6F62B36B5}"/>
            </a:ext>
          </a:extLst>
        </xdr:cNvPr>
        <xdr:cNvCxnSpPr/>
      </xdr:nvCxnSpPr>
      <xdr:spPr>
        <a:xfrm flipV="1">
          <a:off x="18656300" y="7094638"/>
          <a:ext cx="889000" cy="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39</xdr:row>
      <xdr:rowOff>1557</xdr:rowOff>
    </xdr:from>
    <xdr:ext cx="534377" cy="259045"/>
    <xdr:sp macro="" textlink="">
      <xdr:nvSpPr>
        <xdr:cNvPr id="500" name="n_1aveValue【一般廃棄物処理施設】&#10;一人当たり有形固定資産（償却資産）額">
          <a:extLst>
            <a:ext uri="{FF2B5EF4-FFF2-40B4-BE49-F238E27FC236}">
              <a16:creationId xmlns:a16="http://schemas.microsoft.com/office/drawing/2014/main" id="{F6F55F0B-1CE4-44BD-8BDA-43E4111E15FF}"/>
            </a:ext>
          </a:extLst>
        </xdr:cNvPr>
        <xdr:cNvSpPr txBox="1"/>
      </xdr:nvSpPr>
      <xdr:spPr>
        <a:xfrm>
          <a:off x="21043411" y="6688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6290</xdr:rowOff>
    </xdr:from>
    <xdr:ext cx="534377" cy="259045"/>
    <xdr:sp macro="" textlink="">
      <xdr:nvSpPr>
        <xdr:cNvPr id="501" name="n_2aveValue【一般廃棄物処理施設】&#10;一人当たり有形固定資産（償却資産）額">
          <a:extLst>
            <a:ext uri="{FF2B5EF4-FFF2-40B4-BE49-F238E27FC236}">
              <a16:creationId xmlns:a16="http://schemas.microsoft.com/office/drawing/2014/main" id="{79E97B2F-3AC4-4AF3-9F2F-0AF3A74FF212}"/>
            </a:ext>
          </a:extLst>
        </xdr:cNvPr>
        <xdr:cNvSpPr txBox="1"/>
      </xdr:nvSpPr>
      <xdr:spPr>
        <a:xfrm>
          <a:off x="20167111" y="6692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27736</xdr:rowOff>
    </xdr:from>
    <xdr:ext cx="534377" cy="259045"/>
    <xdr:sp macro="" textlink="">
      <xdr:nvSpPr>
        <xdr:cNvPr id="502" name="n_3aveValue【一般廃棄物処理施設】&#10;一人当たり有形固定資産（償却資産）額">
          <a:extLst>
            <a:ext uri="{FF2B5EF4-FFF2-40B4-BE49-F238E27FC236}">
              <a16:creationId xmlns:a16="http://schemas.microsoft.com/office/drawing/2014/main" id="{C90ABD73-FD85-4F73-8F3C-E224E1471F97}"/>
            </a:ext>
          </a:extLst>
        </xdr:cNvPr>
        <xdr:cNvSpPr txBox="1"/>
      </xdr:nvSpPr>
      <xdr:spPr>
        <a:xfrm>
          <a:off x="19278111" y="6714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26491</xdr:rowOff>
    </xdr:from>
    <xdr:ext cx="534377" cy="259045"/>
    <xdr:sp macro="" textlink="">
      <xdr:nvSpPr>
        <xdr:cNvPr id="503" name="n_4aveValue【一般廃棄物処理施設】&#10;一人当たり有形固定資産（償却資産）額">
          <a:extLst>
            <a:ext uri="{FF2B5EF4-FFF2-40B4-BE49-F238E27FC236}">
              <a16:creationId xmlns:a16="http://schemas.microsoft.com/office/drawing/2014/main" id="{00EAE6DA-1555-4101-B26D-648C937BF516}"/>
            </a:ext>
          </a:extLst>
        </xdr:cNvPr>
        <xdr:cNvSpPr txBox="1"/>
      </xdr:nvSpPr>
      <xdr:spPr>
        <a:xfrm>
          <a:off x="18389111" y="6713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90478</xdr:rowOff>
    </xdr:from>
    <xdr:ext cx="534377" cy="259045"/>
    <xdr:sp macro="" textlink="">
      <xdr:nvSpPr>
        <xdr:cNvPr id="504" name="n_1mainValue【一般廃棄物処理施設】&#10;一人当たり有形固定資産（償却資産）額">
          <a:extLst>
            <a:ext uri="{FF2B5EF4-FFF2-40B4-BE49-F238E27FC236}">
              <a16:creationId xmlns:a16="http://schemas.microsoft.com/office/drawing/2014/main" id="{E49FB4E4-DB31-4F63-B2F5-AA5F318145B3}"/>
            </a:ext>
          </a:extLst>
        </xdr:cNvPr>
        <xdr:cNvSpPr txBox="1"/>
      </xdr:nvSpPr>
      <xdr:spPr>
        <a:xfrm>
          <a:off x="21043411" y="7119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106510</xdr:rowOff>
    </xdr:from>
    <xdr:ext cx="534377" cy="259045"/>
    <xdr:sp macro="" textlink="">
      <xdr:nvSpPr>
        <xdr:cNvPr id="505" name="n_2mainValue【一般廃棄物処理施設】&#10;一人当たり有形固定資産（償却資産）額">
          <a:extLst>
            <a:ext uri="{FF2B5EF4-FFF2-40B4-BE49-F238E27FC236}">
              <a16:creationId xmlns:a16="http://schemas.microsoft.com/office/drawing/2014/main" id="{43E3EC94-4DC5-4B30-A49A-10BF009A6ABE}"/>
            </a:ext>
          </a:extLst>
        </xdr:cNvPr>
        <xdr:cNvSpPr txBox="1"/>
      </xdr:nvSpPr>
      <xdr:spPr>
        <a:xfrm>
          <a:off x="20167111" y="71359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107115</xdr:rowOff>
    </xdr:from>
    <xdr:ext cx="534377" cy="259045"/>
    <xdr:sp macro="" textlink="">
      <xdr:nvSpPr>
        <xdr:cNvPr id="506" name="n_3mainValue【一般廃棄物処理施設】&#10;一人当たり有形固定資産（償却資産）額">
          <a:extLst>
            <a:ext uri="{FF2B5EF4-FFF2-40B4-BE49-F238E27FC236}">
              <a16:creationId xmlns:a16="http://schemas.microsoft.com/office/drawing/2014/main" id="{265E1802-97E9-42F0-9B5C-CC317C0C3100}"/>
            </a:ext>
          </a:extLst>
        </xdr:cNvPr>
        <xdr:cNvSpPr txBox="1"/>
      </xdr:nvSpPr>
      <xdr:spPr>
        <a:xfrm>
          <a:off x="19278111" y="7136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107835</xdr:rowOff>
    </xdr:from>
    <xdr:ext cx="534377" cy="259045"/>
    <xdr:sp macro="" textlink="">
      <xdr:nvSpPr>
        <xdr:cNvPr id="507" name="n_4mainValue【一般廃棄物処理施設】&#10;一人当たり有形固定資産（償却資産）額">
          <a:extLst>
            <a:ext uri="{FF2B5EF4-FFF2-40B4-BE49-F238E27FC236}">
              <a16:creationId xmlns:a16="http://schemas.microsoft.com/office/drawing/2014/main" id="{23B430FE-DEB9-411A-854B-10A073A927D1}"/>
            </a:ext>
          </a:extLst>
        </xdr:cNvPr>
        <xdr:cNvSpPr txBox="1"/>
      </xdr:nvSpPr>
      <xdr:spPr>
        <a:xfrm>
          <a:off x="18389111" y="7137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8" name="正方形/長方形 507">
          <a:extLst>
            <a:ext uri="{FF2B5EF4-FFF2-40B4-BE49-F238E27FC236}">
              <a16:creationId xmlns:a16="http://schemas.microsoft.com/office/drawing/2014/main" id="{3C708EB0-238F-45BB-9B90-DAFB6618D08B}"/>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9" name="正方形/長方形 508">
          <a:extLst>
            <a:ext uri="{FF2B5EF4-FFF2-40B4-BE49-F238E27FC236}">
              <a16:creationId xmlns:a16="http://schemas.microsoft.com/office/drawing/2014/main" id="{637EF7C0-9A0E-4BB4-B4C1-625796AAB4FB}"/>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0" name="正方形/長方形 509">
          <a:extLst>
            <a:ext uri="{FF2B5EF4-FFF2-40B4-BE49-F238E27FC236}">
              <a16:creationId xmlns:a16="http://schemas.microsoft.com/office/drawing/2014/main" id="{5E520376-D1E4-4557-94DC-567F01FC33CE}"/>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1" name="正方形/長方形 510">
          <a:extLst>
            <a:ext uri="{FF2B5EF4-FFF2-40B4-BE49-F238E27FC236}">
              <a16:creationId xmlns:a16="http://schemas.microsoft.com/office/drawing/2014/main" id="{4E8FC455-F62D-46F0-A053-998CE446F1B2}"/>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2" name="正方形/長方形 511">
          <a:extLst>
            <a:ext uri="{FF2B5EF4-FFF2-40B4-BE49-F238E27FC236}">
              <a16:creationId xmlns:a16="http://schemas.microsoft.com/office/drawing/2014/main" id="{201B7520-5365-4E87-9374-3A02615A442E}"/>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3" name="正方形/長方形 512">
          <a:extLst>
            <a:ext uri="{FF2B5EF4-FFF2-40B4-BE49-F238E27FC236}">
              <a16:creationId xmlns:a16="http://schemas.microsoft.com/office/drawing/2014/main" id="{44F5CB85-7973-4C0E-AF39-426BF2514FAF}"/>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4" name="正方形/長方形 513">
          <a:extLst>
            <a:ext uri="{FF2B5EF4-FFF2-40B4-BE49-F238E27FC236}">
              <a16:creationId xmlns:a16="http://schemas.microsoft.com/office/drawing/2014/main" id="{F88213A2-A08B-41B0-84B4-937B322F25EF}"/>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5" name="正方形/長方形 514">
          <a:extLst>
            <a:ext uri="{FF2B5EF4-FFF2-40B4-BE49-F238E27FC236}">
              <a16:creationId xmlns:a16="http://schemas.microsoft.com/office/drawing/2014/main" id="{609BE4D5-E032-48D1-B5C1-C57EDD13E7A9}"/>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6" name="テキスト ボックス 515">
          <a:extLst>
            <a:ext uri="{FF2B5EF4-FFF2-40B4-BE49-F238E27FC236}">
              <a16:creationId xmlns:a16="http://schemas.microsoft.com/office/drawing/2014/main" id="{EFF35CF8-032B-4C49-9CD7-B16668033A06}"/>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7" name="直線コネクタ 516">
          <a:extLst>
            <a:ext uri="{FF2B5EF4-FFF2-40B4-BE49-F238E27FC236}">
              <a16:creationId xmlns:a16="http://schemas.microsoft.com/office/drawing/2014/main" id="{10338640-D0B2-41EF-8946-23C7476C87E9}"/>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8" name="テキスト ボックス 517">
          <a:extLst>
            <a:ext uri="{FF2B5EF4-FFF2-40B4-BE49-F238E27FC236}">
              <a16:creationId xmlns:a16="http://schemas.microsoft.com/office/drawing/2014/main" id="{9BF8D23E-2B7A-4727-B2BB-25C9A115D36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9" name="直線コネクタ 518">
          <a:extLst>
            <a:ext uri="{FF2B5EF4-FFF2-40B4-BE49-F238E27FC236}">
              <a16:creationId xmlns:a16="http://schemas.microsoft.com/office/drawing/2014/main" id="{D3AE7A67-E804-483E-9E41-C43D250F987F}"/>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0" name="テキスト ボックス 519">
          <a:extLst>
            <a:ext uri="{FF2B5EF4-FFF2-40B4-BE49-F238E27FC236}">
              <a16:creationId xmlns:a16="http://schemas.microsoft.com/office/drawing/2014/main" id="{DF26727C-088D-45D3-9C24-CE56BBA63854}"/>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1" name="直線コネクタ 520">
          <a:extLst>
            <a:ext uri="{FF2B5EF4-FFF2-40B4-BE49-F238E27FC236}">
              <a16:creationId xmlns:a16="http://schemas.microsoft.com/office/drawing/2014/main" id="{8735F297-13BA-4B9B-B4E6-90DF4A6A5822}"/>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2" name="テキスト ボックス 521">
          <a:extLst>
            <a:ext uri="{FF2B5EF4-FFF2-40B4-BE49-F238E27FC236}">
              <a16:creationId xmlns:a16="http://schemas.microsoft.com/office/drawing/2014/main" id="{B5B33AAF-CA79-4D80-8B53-870319E30DF4}"/>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3" name="直線コネクタ 522">
          <a:extLst>
            <a:ext uri="{FF2B5EF4-FFF2-40B4-BE49-F238E27FC236}">
              <a16:creationId xmlns:a16="http://schemas.microsoft.com/office/drawing/2014/main" id="{E7CC198C-4E10-4860-A595-AFE4A35FE3FD}"/>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4" name="テキスト ボックス 523">
          <a:extLst>
            <a:ext uri="{FF2B5EF4-FFF2-40B4-BE49-F238E27FC236}">
              <a16:creationId xmlns:a16="http://schemas.microsoft.com/office/drawing/2014/main" id="{C538011C-ABDE-4CB8-9ED6-F79FD0D17662}"/>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5" name="直線コネクタ 524">
          <a:extLst>
            <a:ext uri="{FF2B5EF4-FFF2-40B4-BE49-F238E27FC236}">
              <a16:creationId xmlns:a16="http://schemas.microsoft.com/office/drawing/2014/main" id="{95FE46D4-3F34-4134-8516-D09FC555484E}"/>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6" name="テキスト ボックス 525">
          <a:extLst>
            <a:ext uri="{FF2B5EF4-FFF2-40B4-BE49-F238E27FC236}">
              <a16:creationId xmlns:a16="http://schemas.microsoft.com/office/drawing/2014/main" id="{1AB4028F-C888-4AC7-9D05-32116056AECD}"/>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7" name="直線コネクタ 526">
          <a:extLst>
            <a:ext uri="{FF2B5EF4-FFF2-40B4-BE49-F238E27FC236}">
              <a16:creationId xmlns:a16="http://schemas.microsoft.com/office/drawing/2014/main" id="{F076DA7C-03EA-45AE-BAD8-658A4C30FF4B}"/>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8" name="テキスト ボックス 527">
          <a:extLst>
            <a:ext uri="{FF2B5EF4-FFF2-40B4-BE49-F238E27FC236}">
              <a16:creationId xmlns:a16="http://schemas.microsoft.com/office/drawing/2014/main" id="{F83F1EEE-BC86-481B-8CE0-187AA86CEC46}"/>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3580893E-8EB2-46B6-9C58-C8F87C18D39E}"/>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0" name="テキスト ボックス 529">
          <a:extLst>
            <a:ext uri="{FF2B5EF4-FFF2-40B4-BE49-F238E27FC236}">
              <a16:creationId xmlns:a16="http://schemas.microsoft.com/office/drawing/2014/main" id="{E373E1F4-2DA4-4D4C-A002-6DC655F97B6F}"/>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保健センター・保健所】&#10;有形固定資産減価償却率グラフ枠">
          <a:extLst>
            <a:ext uri="{FF2B5EF4-FFF2-40B4-BE49-F238E27FC236}">
              <a16:creationId xmlns:a16="http://schemas.microsoft.com/office/drawing/2014/main" id="{90941420-2E12-4B9A-9566-94CB003EE982}"/>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161925</xdr:rowOff>
    </xdr:from>
    <xdr:to>
      <xdr:col>85</xdr:col>
      <xdr:colOff>126364</xdr:colOff>
      <xdr:row>64</xdr:row>
      <xdr:rowOff>76200</xdr:rowOff>
    </xdr:to>
    <xdr:cxnSp macro="">
      <xdr:nvCxnSpPr>
        <xdr:cNvPr id="532" name="直線コネクタ 531">
          <a:extLst>
            <a:ext uri="{FF2B5EF4-FFF2-40B4-BE49-F238E27FC236}">
              <a16:creationId xmlns:a16="http://schemas.microsoft.com/office/drawing/2014/main" id="{44991886-F8BA-4EF0-AA7F-A894A8A8187B}"/>
            </a:ext>
          </a:extLst>
        </xdr:cNvPr>
        <xdr:cNvCxnSpPr/>
      </xdr:nvCxnSpPr>
      <xdr:spPr>
        <a:xfrm flipV="1">
          <a:off x="16318864" y="9420225"/>
          <a:ext cx="0" cy="16287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533" name="【保健センター・保健所】&#10;有形固定資産減価償却率最小値テキスト">
          <a:extLst>
            <a:ext uri="{FF2B5EF4-FFF2-40B4-BE49-F238E27FC236}">
              <a16:creationId xmlns:a16="http://schemas.microsoft.com/office/drawing/2014/main" id="{44A0BBF3-D6EA-470A-B08D-13508E6F2D71}"/>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534" name="直線コネクタ 533">
          <a:extLst>
            <a:ext uri="{FF2B5EF4-FFF2-40B4-BE49-F238E27FC236}">
              <a16:creationId xmlns:a16="http://schemas.microsoft.com/office/drawing/2014/main" id="{232E4A8F-0888-4EA3-B9F8-177C96F2C82E}"/>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108602</xdr:rowOff>
    </xdr:from>
    <xdr:ext cx="405111" cy="259045"/>
    <xdr:sp macro="" textlink="">
      <xdr:nvSpPr>
        <xdr:cNvPr id="535" name="【保健センター・保健所】&#10;有形固定資産減価償却率最大値テキスト">
          <a:extLst>
            <a:ext uri="{FF2B5EF4-FFF2-40B4-BE49-F238E27FC236}">
              <a16:creationId xmlns:a16="http://schemas.microsoft.com/office/drawing/2014/main" id="{3BE276E3-2273-480F-89BE-C757B6868AB1}"/>
            </a:ext>
          </a:extLst>
        </xdr:cNvPr>
        <xdr:cNvSpPr txBox="1"/>
      </xdr:nvSpPr>
      <xdr:spPr>
        <a:xfrm>
          <a:off x="16357600" y="9195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161925</xdr:rowOff>
    </xdr:from>
    <xdr:to>
      <xdr:col>86</xdr:col>
      <xdr:colOff>25400</xdr:colOff>
      <xdr:row>54</xdr:row>
      <xdr:rowOff>161925</xdr:rowOff>
    </xdr:to>
    <xdr:cxnSp macro="">
      <xdr:nvCxnSpPr>
        <xdr:cNvPr id="536" name="直線コネクタ 535">
          <a:extLst>
            <a:ext uri="{FF2B5EF4-FFF2-40B4-BE49-F238E27FC236}">
              <a16:creationId xmlns:a16="http://schemas.microsoft.com/office/drawing/2014/main" id="{3F139AC5-2F07-4E08-8D37-3CF9C5C4551E}"/>
            </a:ext>
          </a:extLst>
        </xdr:cNvPr>
        <xdr:cNvCxnSpPr/>
      </xdr:nvCxnSpPr>
      <xdr:spPr>
        <a:xfrm>
          <a:off x="16230600" y="9420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95902</xdr:rowOff>
    </xdr:from>
    <xdr:ext cx="405111" cy="259045"/>
    <xdr:sp macro="" textlink="">
      <xdr:nvSpPr>
        <xdr:cNvPr id="537" name="【保健センター・保健所】&#10;有形固定資産減価償却率平均値テキスト">
          <a:extLst>
            <a:ext uri="{FF2B5EF4-FFF2-40B4-BE49-F238E27FC236}">
              <a16:creationId xmlns:a16="http://schemas.microsoft.com/office/drawing/2014/main" id="{F44B7F5D-11DE-49D1-BE5B-49D00E06DAAC}"/>
            </a:ext>
          </a:extLst>
        </xdr:cNvPr>
        <xdr:cNvSpPr txBox="1"/>
      </xdr:nvSpPr>
      <xdr:spPr>
        <a:xfrm>
          <a:off x="16357600" y="100400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73025</xdr:rowOff>
    </xdr:from>
    <xdr:to>
      <xdr:col>85</xdr:col>
      <xdr:colOff>177800</xdr:colOff>
      <xdr:row>60</xdr:row>
      <xdr:rowOff>3175</xdr:rowOff>
    </xdr:to>
    <xdr:sp macro="" textlink="">
      <xdr:nvSpPr>
        <xdr:cNvPr id="538" name="フローチャート: 判断 537">
          <a:extLst>
            <a:ext uri="{FF2B5EF4-FFF2-40B4-BE49-F238E27FC236}">
              <a16:creationId xmlns:a16="http://schemas.microsoft.com/office/drawing/2014/main" id="{9FAD1DA0-D648-4EAE-9617-B9BE430238F7}"/>
            </a:ext>
          </a:extLst>
        </xdr:cNvPr>
        <xdr:cNvSpPr/>
      </xdr:nvSpPr>
      <xdr:spPr>
        <a:xfrm>
          <a:off x="16268700" y="10188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34925</xdr:rowOff>
    </xdr:from>
    <xdr:to>
      <xdr:col>81</xdr:col>
      <xdr:colOff>101600</xdr:colOff>
      <xdr:row>59</xdr:row>
      <xdr:rowOff>136525</xdr:rowOff>
    </xdr:to>
    <xdr:sp macro="" textlink="">
      <xdr:nvSpPr>
        <xdr:cNvPr id="539" name="フローチャート: 判断 538">
          <a:extLst>
            <a:ext uri="{FF2B5EF4-FFF2-40B4-BE49-F238E27FC236}">
              <a16:creationId xmlns:a16="http://schemas.microsoft.com/office/drawing/2014/main" id="{491DEAF1-1F19-4C2E-BB08-E195BAAF310E}"/>
            </a:ext>
          </a:extLst>
        </xdr:cNvPr>
        <xdr:cNvSpPr/>
      </xdr:nvSpPr>
      <xdr:spPr>
        <a:xfrm>
          <a:off x="15430500" y="1015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8255</xdr:rowOff>
    </xdr:from>
    <xdr:to>
      <xdr:col>76</xdr:col>
      <xdr:colOff>165100</xdr:colOff>
      <xdr:row>59</xdr:row>
      <xdr:rowOff>109855</xdr:rowOff>
    </xdr:to>
    <xdr:sp macro="" textlink="">
      <xdr:nvSpPr>
        <xdr:cNvPr id="540" name="フローチャート: 判断 539">
          <a:extLst>
            <a:ext uri="{FF2B5EF4-FFF2-40B4-BE49-F238E27FC236}">
              <a16:creationId xmlns:a16="http://schemas.microsoft.com/office/drawing/2014/main" id="{BEA31880-E217-43E6-B403-1AAF0042105B}"/>
            </a:ext>
          </a:extLst>
        </xdr:cNvPr>
        <xdr:cNvSpPr/>
      </xdr:nvSpPr>
      <xdr:spPr>
        <a:xfrm>
          <a:off x="14541500" y="10123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153035</xdr:rowOff>
    </xdr:from>
    <xdr:to>
      <xdr:col>72</xdr:col>
      <xdr:colOff>38100</xdr:colOff>
      <xdr:row>59</xdr:row>
      <xdr:rowOff>83185</xdr:rowOff>
    </xdr:to>
    <xdr:sp macro="" textlink="">
      <xdr:nvSpPr>
        <xdr:cNvPr id="541" name="フローチャート: 判断 540">
          <a:extLst>
            <a:ext uri="{FF2B5EF4-FFF2-40B4-BE49-F238E27FC236}">
              <a16:creationId xmlns:a16="http://schemas.microsoft.com/office/drawing/2014/main" id="{50AC9596-1726-45E9-92A6-6C66FFB96466}"/>
            </a:ext>
          </a:extLst>
        </xdr:cNvPr>
        <xdr:cNvSpPr/>
      </xdr:nvSpPr>
      <xdr:spPr>
        <a:xfrm>
          <a:off x="13652500" y="10097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137795</xdr:rowOff>
    </xdr:from>
    <xdr:to>
      <xdr:col>67</xdr:col>
      <xdr:colOff>101600</xdr:colOff>
      <xdr:row>59</xdr:row>
      <xdr:rowOff>67945</xdr:rowOff>
    </xdr:to>
    <xdr:sp macro="" textlink="">
      <xdr:nvSpPr>
        <xdr:cNvPr id="542" name="フローチャート: 判断 541">
          <a:extLst>
            <a:ext uri="{FF2B5EF4-FFF2-40B4-BE49-F238E27FC236}">
              <a16:creationId xmlns:a16="http://schemas.microsoft.com/office/drawing/2014/main" id="{1935D2A6-44B7-4F85-A5C7-D17A621CEBA0}"/>
            </a:ext>
          </a:extLst>
        </xdr:cNvPr>
        <xdr:cNvSpPr/>
      </xdr:nvSpPr>
      <xdr:spPr>
        <a:xfrm>
          <a:off x="12763500" y="1008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CB2EB869-B9E5-4F04-8529-0F2775073C61}"/>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B0775880-18AE-4BD1-ABF6-197C4ECE7A32}"/>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538F08A8-DB24-417B-84CB-A11706DFCD3D}"/>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0510C5CD-51C4-403E-B12E-C02376DD755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0ED00128-CC17-4EEB-BD29-48313DDFB48C}"/>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130175</xdr:rowOff>
    </xdr:from>
    <xdr:to>
      <xdr:col>85</xdr:col>
      <xdr:colOff>177800</xdr:colOff>
      <xdr:row>63</xdr:row>
      <xdr:rowOff>60325</xdr:rowOff>
    </xdr:to>
    <xdr:sp macro="" textlink="">
      <xdr:nvSpPr>
        <xdr:cNvPr id="548" name="楕円 547">
          <a:extLst>
            <a:ext uri="{FF2B5EF4-FFF2-40B4-BE49-F238E27FC236}">
              <a16:creationId xmlns:a16="http://schemas.microsoft.com/office/drawing/2014/main" id="{4A32644F-4EFE-4CBD-8D96-6656C1C89A3C}"/>
            </a:ext>
          </a:extLst>
        </xdr:cNvPr>
        <xdr:cNvSpPr/>
      </xdr:nvSpPr>
      <xdr:spPr>
        <a:xfrm>
          <a:off x="16268700" y="10760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108602</xdr:rowOff>
    </xdr:from>
    <xdr:ext cx="405111" cy="259045"/>
    <xdr:sp macro="" textlink="">
      <xdr:nvSpPr>
        <xdr:cNvPr id="549" name="【保健センター・保健所】&#10;有形固定資産減価償却率該当値テキスト">
          <a:extLst>
            <a:ext uri="{FF2B5EF4-FFF2-40B4-BE49-F238E27FC236}">
              <a16:creationId xmlns:a16="http://schemas.microsoft.com/office/drawing/2014/main" id="{955ABF79-2354-4C58-95B9-E12696E100BC}"/>
            </a:ext>
          </a:extLst>
        </xdr:cNvPr>
        <xdr:cNvSpPr txBox="1"/>
      </xdr:nvSpPr>
      <xdr:spPr>
        <a:xfrm>
          <a:off x="16357600" y="10738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90170</xdr:rowOff>
    </xdr:from>
    <xdr:to>
      <xdr:col>81</xdr:col>
      <xdr:colOff>101600</xdr:colOff>
      <xdr:row>63</xdr:row>
      <xdr:rowOff>20320</xdr:rowOff>
    </xdr:to>
    <xdr:sp macro="" textlink="">
      <xdr:nvSpPr>
        <xdr:cNvPr id="550" name="楕円 549">
          <a:extLst>
            <a:ext uri="{FF2B5EF4-FFF2-40B4-BE49-F238E27FC236}">
              <a16:creationId xmlns:a16="http://schemas.microsoft.com/office/drawing/2014/main" id="{EDF6CF29-EA3D-4097-B0CD-82E07AE33F32}"/>
            </a:ext>
          </a:extLst>
        </xdr:cNvPr>
        <xdr:cNvSpPr/>
      </xdr:nvSpPr>
      <xdr:spPr>
        <a:xfrm>
          <a:off x="15430500" y="1072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140970</xdr:rowOff>
    </xdr:from>
    <xdr:to>
      <xdr:col>85</xdr:col>
      <xdr:colOff>127000</xdr:colOff>
      <xdr:row>63</xdr:row>
      <xdr:rowOff>9525</xdr:rowOff>
    </xdr:to>
    <xdr:cxnSp macro="">
      <xdr:nvCxnSpPr>
        <xdr:cNvPr id="551" name="直線コネクタ 550">
          <a:extLst>
            <a:ext uri="{FF2B5EF4-FFF2-40B4-BE49-F238E27FC236}">
              <a16:creationId xmlns:a16="http://schemas.microsoft.com/office/drawing/2014/main" id="{3209B376-C907-423B-B703-12B2BCD9A5D0}"/>
            </a:ext>
          </a:extLst>
        </xdr:cNvPr>
        <xdr:cNvCxnSpPr/>
      </xdr:nvCxnSpPr>
      <xdr:spPr>
        <a:xfrm>
          <a:off x="15481300" y="10770870"/>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52070</xdr:rowOff>
    </xdr:from>
    <xdr:to>
      <xdr:col>76</xdr:col>
      <xdr:colOff>165100</xdr:colOff>
      <xdr:row>62</xdr:row>
      <xdr:rowOff>153670</xdr:rowOff>
    </xdr:to>
    <xdr:sp macro="" textlink="">
      <xdr:nvSpPr>
        <xdr:cNvPr id="552" name="楕円 551">
          <a:extLst>
            <a:ext uri="{FF2B5EF4-FFF2-40B4-BE49-F238E27FC236}">
              <a16:creationId xmlns:a16="http://schemas.microsoft.com/office/drawing/2014/main" id="{8786048A-95D0-46F7-B047-04AA974A1AE5}"/>
            </a:ext>
          </a:extLst>
        </xdr:cNvPr>
        <xdr:cNvSpPr/>
      </xdr:nvSpPr>
      <xdr:spPr>
        <a:xfrm>
          <a:off x="14541500" y="1068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102870</xdr:rowOff>
    </xdr:from>
    <xdr:to>
      <xdr:col>81</xdr:col>
      <xdr:colOff>50800</xdr:colOff>
      <xdr:row>62</xdr:row>
      <xdr:rowOff>140970</xdr:rowOff>
    </xdr:to>
    <xdr:cxnSp macro="">
      <xdr:nvCxnSpPr>
        <xdr:cNvPr id="553" name="直線コネクタ 552">
          <a:extLst>
            <a:ext uri="{FF2B5EF4-FFF2-40B4-BE49-F238E27FC236}">
              <a16:creationId xmlns:a16="http://schemas.microsoft.com/office/drawing/2014/main" id="{32EB7CE7-6A0A-4FCD-91DE-335ECEA4593D}"/>
            </a:ext>
          </a:extLst>
        </xdr:cNvPr>
        <xdr:cNvCxnSpPr/>
      </xdr:nvCxnSpPr>
      <xdr:spPr>
        <a:xfrm>
          <a:off x="14592300" y="1073277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13970</xdr:rowOff>
    </xdr:from>
    <xdr:to>
      <xdr:col>72</xdr:col>
      <xdr:colOff>38100</xdr:colOff>
      <xdr:row>62</xdr:row>
      <xdr:rowOff>115570</xdr:rowOff>
    </xdr:to>
    <xdr:sp macro="" textlink="">
      <xdr:nvSpPr>
        <xdr:cNvPr id="554" name="楕円 553">
          <a:extLst>
            <a:ext uri="{FF2B5EF4-FFF2-40B4-BE49-F238E27FC236}">
              <a16:creationId xmlns:a16="http://schemas.microsoft.com/office/drawing/2014/main" id="{DC5F5F8C-11EF-4562-9013-27C4DD7FCAD0}"/>
            </a:ext>
          </a:extLst>
        </xdr:cNvPr>
        <xdr:cNvSpPr/>
      </xdr:nvSpPr>
      <xdr:spPr>
        <a:xfrm>
          <a:off x="13652500" y="10643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64770</xdr:rowOff>
    </xdr:from>
    <xdr:to>
      <xdr:col>76</xdr:col>
      <xdr:colOff>114300</xdr:colOff>
      <xdr:row>62</xdr:row>
      <xdr:rowOff>102870</xdr:rowOff>
    </xdr:to>
    <xdr:cxnSp macro="">
      <xdr:nvCxnSpPr>
        <xdr:cNvPr id="555" name="直線コネクタ 554">
          <a:extLst>
            <a:ext uri="{FF2B5EF4-FFF2-40B4-BE49-F238E27FC236}">
              <a16:creationId xmlns:a16="http://schemas.microsoft.com/office/drawing/2014/main" id="{2E214CEA-701C-4B94-B0AD-1DEF718EDF01}"/>
            </a:ext>
          </a:extLst>
        </xdr:cNvPr>
        <xdr:cNvCxnSpPr/>
      </xdr:nvCxnSpPr>
      <xdr:spPr>
        <a:xfrm>
          <a:off x="13703300" y="1069467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145415</xdr:rowOff>
    </xdr:from>
    <xdr:to>
      <xdr:col>67</xdr:col>
      <xdr:colOff>101600</xdr:colOff>
      <xdr:row>62</xdr:row>
      <xdr:rowOff>75565</xdr:rowOff>
    </xdr:to>
    <xdr:sp macro="" textlink="">
      <xdr:nvSpPr>
        <xdr:cNvPr id="556" name="楕円 555">
          <a:extLst>
            <a:ext uri="{FF2B5EF4-FFF2-40B4-BE49-F238E27FC236}">
              <a16:creationId xmlns:a16="http://schemas.microsoft.com/office/drawing/2014/main" id="{B1403958-5E5E-4DB4-81D1-918BCAD3703B}"/>
            </a:ext>
          </a:extLst>
        </xdr:cNvPr>
        <xdr:cNvSpPr/>
      </xdr:nvSpPr>
      <xdr:spPr>
        <a:xfrm>
          <a:off x="12763500" y="10603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24765</xdr:rowOff>
    </xdr:from>
    <xdr:to>
      <xdr:col>71</xdr:col>
      <xdr:colOff>177800</xdr:colOff>
      <xdr:row>62</xdr:row>
      <xdr:rowOff>64770</xdr:rowOff>
    </xdr:to>
    <xdr:cxnSp macro="">
      <xdr:nvCxnSpPr>
        <xdr:cNvPr id="557" name="直線コネクタ 556">
          <a:extLst>
            <a:ext uri="{FF2B5EF4-FFF2-40B4-BE49-F238E27FC236}">
              <a16:creationId xmlns:a16="http://schemas.microsoft.com/office/drawing/2014/main" id="{42C30F25-EC08-4C0A-8C2F-2E407D5F3BA8}"/>
            </a:ext>
          </a:extLst>
        </xdr:cNvPr>
        <xdr:cNvCxnSpPr/>
      </xdr:nvCxnSpPr>
      <xdr:spPr>
        <a:xfrm>
          <a:off x="12814300" y="1065466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153052</xdr:rowOff>
    </xdr:from>
    <xdr:ext cx="405111" cy="259045"/>
    <xdr:sp macro="" textlink="">
      <xdr:nvSpPr>
        <xdr:cNvPr id="558" name="n_1aveValue【保健センター・保健所】&#10;有形固定資産減価償却率">
          <a:extLst>
            <a:ext uri="{FF2B5EF4-FFF2-40B4-BE49-F238E27FC236}">
              <a16:creationId xmlns:a16="http://schemas.microsoft.com/office/drawing/2014/main" id="{B1E3165B-EB81-4BB8-9899-194CDF6908E9}"/>
            </a:ext>
          </a:extLst>
        </xdr:cNvPr>
        <xdr:cNvSpPr txBox="1"/>
      </xdr:nvSpPr>
      <xdr:spPr>
        <a:xfrm>
          <a:off x="15266044" y="992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126382</xdr:rowOff>
    </xdr:from>
    <xdr:ext cx="405111" cy="259045"/>
    <xdr:sp macro="" textlink="">
      <xdr:nvSpPr>
        <xdr:cNvPr id="559" name="n_2aveValue【保健センター・保健所】&#10;有形固定資産減価償却率">
          <a:extLst>
            <a:ext uri="{FF2B5EF4-FFF2-40B4-BE49-F238E27FC236}">
              <a16:creationId xmlns:a16="http://schemas.microsoft.com/office/drawing/2014/main" id="{1581361D-D6A4-4B75-983E-E759DC21921F}"/>
            </a:ext>
          </a:extLst>
        </xdr:cNvPr>
        <xdr:cNvSpPr txBox="1"/>
      </xdr:nvSpPr>
      <xdr:spPr>
        <a:xfrm>
          <a:off x="14389744" y="9899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99712</xdr:rowOff>
    </xdr:from>
    <xdr:ext cx="405111" cy="259045"/>
    <xdr:sp macro="" textlink="">
      <xdr:nvSpPr>
        <xdr:cNvPr id="560" name="n_3aveValue【保健センター・保健所】&#10;有形固定資産減価償却率">
          <a:extLst>
            <a:ext uri="{FF2B5EF4-FFF2-40B4-BE49-F238E27FC236}">
              <a16:creationId xmlns:a16="http://schemas.microsoft.com/office/drawing/2014/main" id="{859FEF35-4D5D-468F-8066-C1C475E74D5A}"/>
            </a:ext>
          </a:extLst>
        </xdr:cNvPr>
        <xdr:cNvSpPr txBox="1"/>
      </xdr:nvSpPr>
      <xdr:spPr>
        <a:xfrm>
          <a:off x="13500744" y="9872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84472</xdr:rowOff>
    </xdr:from>
    <xdr:ext cx="405111" cy="259045"/>
    <xdr:sp macro="" textlink="">
      <xdr:nvSpPr>
        <xdr:cNvPr id="561" name="n_4aveValue【保健センター・保健所】&#10;有形固定資産減価償却率">
          <a:extLst>
            <a:ext uri="{FF2B5EF4-FFF2-40B4-BE49-F238E27FC236}">
              <a16:creationId xmlns:a16="http://schemas.microsoft.com/office/drawing/2014/main" id="{B8105D20-E1D2-4749-94E9-C0FA384B14B1}"/>
            </a:ext>
          </a:extLst>
        </xdr:cNvPr>
        <xdr:cNvSpPr txBox="1"/>
      </xdr:nvSpPr>
      <xdr:spPr>
        <a:xfrm>
          <a:off x="12611744" y="9857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11447</xdr:rowOff>
    </xdr:from>
    <xdr:ext cx="405111" cy="259045"/>
    <xdr:sp macro="" textlink="">
      <xdr:nvSpPr>
        <xdr:cNvPr id="562" name="n_1mainValue【保健センター・保健所】&#10;有形固定資産減価償却率">
          <a:extLst>
            <a:ext uri="{FF2B5EF4-FFF2-40B4-BE49-F238E27FC236}">
              <a16:creationId xmlns:a16="http://schemas.microsoft.com/office/drawing/2014/main" id="{012818FE-6AB5-4E23-BA33-92A13A51C402}"/>
            </a:ext>
          </a:extLst>
        </xdr:cNvPr>
        <xdr:cNvSpPr txBox="1"/>
      </xdr:nvSpPr>
      <xdr:spPr>
        <a:xfrm>
          <a:off x="15266044" y="10812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144797</xdr:rowOff>
    </xdr:from>
    <xdr:ext cx="405111" cy="259045"/>
    <xdr:sp macro="" textlink="">
      <xdr:nvSpPr>
        <xdr:cNvPr id="563" name="n_2mainValue【保健センター・保健所】&#10;有形固定資産減価償却率">
          <a:extLst>
            <a:ext uri="{FF2B5EF4-FFF2-40B4-BE49-F238E27FC236}">
              <a16:creationId xmlns:a16="http://schemas.microsoft.com/office/drawing/2014/main" id="{DC035D33-6EC3-4833-8927-A2F9703A1DC9}"/>
            </a:ext>
          </a:extLst>
        </xdr:cNvPr>
        <xdr:cNvSpPr txBox="1"/>
      </xdr:nvSpPr>
      <xdr:spPr>
        <a:xfrm>
          <a:off x="14389744" y="10774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106697</xdr:rowOff>
    </xdr:from>
    <xdr:ext cx="405111" cy="259045"/>
    <xdr:sp macro="" textlink="">
      <xdr:nvSpPr>
        <xdr:cNvPr id="564" name="n_3mainValue【保健センター・保健所】&#10;有形固定資産減価償却率">
          <a:extLst>
            <a:ext uri="{FF2B5EF4-FFF2-40B4-BE49-F238E27FC236}">
              <a16:creationId xmlns:a16="http://schemas.microsoft.com/office/drawing/2014/main" id="{7236A9F4-7F02-4AAA-95F0-CFBB3E7BA9FE}"/>
            </a:ext>
          </a:extLst>
        </xdr:cNvPr>
        <xdr:cNvSpPr txBox="1"/>
      </xdr:nvSpPr>
      <xdr:spPr>
        <a:xfrm>
          <a:off x="13500744" y="10736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66692</xdr:rowOff>
    </xdr:from>
    <xdr:ext cx="405111" cy="259045"/>
    <xdr:sp macro="" textlink="">
      <xdr:nvSpPr>
        <xdr:cNvPr id="565" name="n_4mainValue【保健センター・保健所】&#10;有形固定資産減価償却率">
          <a:extLst>
            <a:ext uri="{FF2B5EF4-FFF2-40B4-BE49-F238E27FC236}">
              <a16:creationId xmlns:a16="http://schemas.microsoft.com/office/drawing/2014/main" id="{7AFFD80C-1D37-42C9-A987-3BBC45FD2C86}"/>
            </a:ext>
          </a:extLst>
        </xdr:cNvPr>
        <xdr:cNvSpPr txBox="1"/>
      </xdr:nvSpPr>
      <xdr:spPr>
        <a:xfrm>
          <a:off x="12611744" y="10696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F98F25C2-1361-46C3-9D08-EB3143EB9094}"/>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6664B34F-5DD5-4382-8435-B5054F6D2585}"/>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B172F40F-CDC9-4920-A631-06FFAED2DE88}"/>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83BA157A-C6FA-4212-9391-B65313E51B8E}"/>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15F4D69D-3D91-472C-B513-03824F1A916E}"/>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F772B691-0CBC-4F34-B047-AF7762656F15}"/>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9A0584A3-0E11-48D6-B7E9-7F1A057EB74A}"/>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BCBBA149-0929-4085-A28A-DB04F081429F}"/>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A8D0C89F-1D93-4A22-9EFD-9F9D3919F865}"/>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75385A9E-3E24-4F54-8244-C6F54D4461B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76" name="直線コネクタ 575">
          <a:extLst>
            <a:ext uri="{FF2B5EF4-FFF2-40B4-BE49-F238E27FC236}">
              <a16:creationId xmlns:a16="http://schemas.microsoft.com/office/drawing/2014/main" id="{A2ECF2F6-5F23-4833-8AC8-0D387C17CC0F}"/>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7" name="テキスト ボックス 576">
          <a:extLst>
            <a:ext uri="{FF2B5EF4-FFF2-40B4-BE49-F238E27FC236}">
              <a16:creationId xmlns:a16="http://schemas.microsoft.com/office/drawing/2014/main" id="{45A99CE0-ACB0-461B-AD1E-87F43367E87B}"/>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8" name="直線コネクタ 577">
          <a:extLst>
            <a:ext uri="{FF2B5EF4-FFF2-40B4-BE49-F238E27FC236}">
              <a16:creationId xmlns:a16="http://schemas.microsoft.com/office/drawing/2014/main" id="{6F2A9D5A-A490-4984-B1E5-276CE03E9B03}"/>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79" name="テキスト ボックス 578">
          <a:extLst>
            <a:ext uri="{FF2B5EF4-FFF2-40B4-BE49-F238E27FC236}">
              <a16:creationId xmlns:a16="http://schemas.microsoft.com/office/drawing/2014/main" id="{146F826E-1E76-49DA-86C0-6537C3A3A723}"/>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0" name="直線コネクタ 579">
          <a:extLst>
            <a:ext uri="{FF2B5EF4-FFF2-40B4-BE49-F238E27FC236}">
              <a16:creationId xmlns:a16="http://schemas.microsoft.com/office/drawing/2014/main" id="{0B22C528-BEB4-48E8-9A93-7D69128D7BB0}"/>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1" name="テキスト ボックス 580">
          <a:extLst>
            <a:ext uri="{FF2B5EF4-FFF2-40B4-BE49-F238E27FC236}">
              <a16:creationId xmlns:a16="http://schemas.microsoft.com/office/drawing/2014/main" id="{29597A84-029C-453C-BE7B-5206E207B41F}"/>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2" name="直線コネクタ 581">
          <a:extLst>
            <a:ext uri="{FF2B5EF4-FFF2-40B4-BE49-F238E27FC236}">
              <a16:creationId xmlns:a16="http://schemas.microsoft.com/office/drawing/2014/main" id="{106759D4-9B19-4395-9477-0BE20839C9A9}"/>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3" name="テキスト ボックス 582">
          <a:extLst>
            <a:ext uri="{FF2B5EF4-FFF2-40B4-BE49-F238E27FC236}">
              <a16:creationId xmlns:a16="http://schemas.microsoft.com/office/drawing/2014/main" id="{87FDA929-0696-491C-907E-DD5AD9E26681}"/>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4" name="直線コネクタ 583">
          <a:extLst>
            <a:ext uri="{FF2B5EF4-FFF2-40B4-BE49-F238E27FC236}">
              <a16:creationId xmlns:a16="http://schemas.microsoft.com/office/drawing/2014/main" id="{C9B262CD-F558-4B11-9DE6-59E2AA978F0F}"/>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5" name="テキスト ボックス 584">
          <a:extLst>
            <a:ext uri="{FF2B5EF4-FFF2-40B4-BE49-F238E27FC236}">
              <a16:creationId xmlns:a16="http://schemas.microsoft.com/office/drawing/2014/main" id="{058C38CF-07AE-4671-A17A-52F4CA9ECB7E}"/>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6" name="直線コネクタ 585">
          <a:extLst>
            <a:ext uri="{FF2B5EF4-FFF2-40B4-BE49-F238E27FC236}">
              <a16:creationId xmlns:a16="http://schemas.microsoft.com/office/drawing/2014/main" id="{330E1B21-1F93-48F8-BBEF-D4EC05355969}"/>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7" name="テキスト ボックス 586">
          <a:extLst>
            <a:ext uri="{FF2B5EF4-FFF2-40B4-BE49-F238E27FC236}">
              <a16:creationId xmlns:a16="http://schemas.microsoft.com/office/drawing/2014/main" id="{9E1178E1-EB6A-40AD-8EA9-D7A957032351}"/>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8" name="直線コネクタ 587">
          <a:extLst>
            <a:ext uri="{FF2B5EF4-FFF2-40B4-BE49-F238E27FC236}">
              <a16:creationId xmlns:a16="http://schemas.microsoft.com/office/drawing/2014/main" id="{D54F41B1-5BF6-49B0-9047-AFDAAC40B6CE}"/>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9" name="テキスト ボックス 588">
          <a:extLst>
            <a:ext uri="{FF2B5EF4-FFF2-40B4-BE49-F238E27FC236}">
              <a16:creationId xmlns:a16="http://schemas.microsoft.com/office/drawing/2014/main" id="{479DB03D-6490-43ED-9AE9-CD33ACA72166}"/>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0" name="【保健センター・保健所】&#10;一人当たり面積グラフ枠">
          <a:extLst>
            <a:ext uri="{FF2B5EF4-FFF2-40B4-BE49-F238E27FC236}">
              <a16:creationId xmlns:a16="http://schemas.microsoft.com/office/drawing/2014/main" id="{0AC625A1-8AC3-49D7-95A3-0D241E7EAC8F}"/>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89807</xdr:rowOff>
    </xdr:from>
    <xdr:to>
      <xdr:col>116</xdr:col>
      <xdr:colOff>62864</xdr:colOff>
      <xdr:row>64</xdr:row>
      <xdr:rowOff>120831</xdr:rowOff>
    </xdr:to>
    <xdr:cxnSp macro="">
      <xdr:nvCxnSpPr>
        <xdr:cNvPr id="591" name="直線コネクタ 590">
          <a:extLst>
            <a:ext uri="{FF2B5EF4-FFF2-40B4-BE49-F238E27FC236}">
              <a16:creationId xmlns:a16="http://schemas.microsoft.com/office/drawing/2014/main" id="{1A32A86D-964D-4107-A206-C97B415DF8F7}"/>
            </a:ext>
          </a:extLst>
        </xdr:cNvPr>
        <xdr:cNvCxnSpPr/>
      </xdr:nvCxnSpPr>
      <xdr:spPr>
        <a:xfrm flipV="1">
          <a:off x="22160864" y="9519557"/>
          <a:ext cx="0" cy="15740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124658</xdr:rowOff>
    </xdr:from>
    <xdr:ext cx="469744" cy="259045"/>
    <xdr:sp macro="" textlink="">
      <xdr:nvSpPr>
        <xdr:cNvPr id="592" name="【保健センター・保健所】&#10;一人当たり面積最小値テキスト">
          <a:extLst>
            <a:ext uri="{FF2B5EF4-FFF2-40B4-BE49-F238E27FC236}">
              <a16:creationId xmlns:a16="http://schemas.microsoft.com/office/drawing/2014/main" id="{443E0169-537C-4DC2-A4D6-FB115082E3A2}"/>
            </a:ext>
          </a:extLst>
        </xdr:cNvPr>
        <xdr:cNvSpPr txBox="1"/>
      </xdr:nvSpPr>
      <xdr:spPr>
        <a:xfrm>
          <a:off x="22199600" y="11097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120831</xdr:rowOff>
    </xdr:from>
    <xdr:to>
      <xdr:col>116</xdr:col>
      <xdr:colOff>152400</xdr:colOff>
      <xdr:row>64</xdr:row>
      <xdr:rowOff>120831</xdr:rowOff>
    </xdr:to>
    <xdr:cxnSp macro="">
      <xdr:nvCxnSpPr>
        <xdr:cNvPr id="593" name="直線コネクタ 592">
          <a:extLst>
            <a:ext uri="{FF2B5EF4-FFF2-40B4-BE49-F238E27FC236}">
              <a16:creationId xmlns:a16="http://schemas.microsoft.com/office/drawing/2014/main" id="{A1511277-8AAA-4BED-9485-527C4D51764A}"/>
            </a:ext>
          </a:extLst>
        </xdr:cNvPr>
        <xdr:cNvCxnSpPr/>
      </xdr:nvCxnSpPr>
      <xdr:spPr>
        <a:xfrm>
          <a:off x="22072600" y="11093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36484</xdr:rowOff>
    </xdr:from>
    <xdr:ext cx="469744" cy="259045"/>
    <xdr:sp macro="" textlink="">
      <xdr:nvSpPr>
        <xdr:cNvPr id="594" name="【保健センター・保健所】&#10;一人当たり面積最大値テキスト">
          <a:extLst>
            <a:ext uri="{FF2B5EF4-FFF2-40B4-BE49-F238E27FC236}">
              <a16:creationId xmlns:a16="http://schemas.microsoft.com/office/drawing/2014/main" id="{871DB435-2814-4A8B-90E5-72A8BDB873A4}"/>
            </a:ext>
          </a:extLst>
        </xdr:cNvPr>
        <xdr:cNvSpPr txBox="1"/>
      </xdr:nvSpPr>
      <xdr:spPr>
        <a:xfrm>
          <a:off x="22199600" y="9294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89807</xdr:rowOff>
    </xdr:from>
    <xdr:to>
      <xdr:col>116</xdr:col>
      <xdr:colOff>152400</xdr:colOff>
      <xdr:row>55</xdr:row>
      <xdr:rowOff>89807</xdr:rowOff>
    </xdr:to>
    <xdr:cxnSp macro="">
      <xdr:nvCxnSpPr>
        <xdr:cNvPr id="595" name="直線コネクタ 594">
          <a:extLst>
            <a:ext uri="{FF2B5EF4-FFF2-40B4-BE49-F238E27FC236}">
              <a16:creationId xmlns:a16="http://schemas.microsoft.com/office/drawing/2014/main" id="{5FFA6E22-C3F7-4D0F-AF6B-B69A941E580A}"/>
            </a:ext>
          </a:extLst>
        </xdr:cNvPr>
        <xdr:cNvCxnSpPr/>
      </xdr:nvCxnSpPr>
      <xdr:spPr>
        <a:xfrm>
          <a:off x="22072600" y="9519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78212</xdr:rowOff>
    </xdr:from>
    <xdr:ext cx="469744" cy="259045"/>
    <xdr:sp macro="" textlink="">
      <xdr:nvSpPr>
        <xdr:cNvPr id="596" name="【保健センター・保健所】&#10;一人当たり面積平均値テキスト">
          <a:extLst>
            <a:ext uri="{FF2B5EF4-FFF2-40B4-BE49-F238E27FC236}">
              <a16:creationId xmlns:a16="http://schemas.microsoft.com/office/drawing/2014/main" id="{6AD2C603-37C3-4924-834B-C1BF73D5ECE4}"/>
            </a:ext>
          </a:extLst>
        </xdr:cNvPr>
        <xdr:cNvSpPr txBox="1"/>
      </xdr:nvSpPr>
      <xdr:spPr>
        <a:xfrm>
          <a:off x="22199600" y="107081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55335</xdr:rowOff>
    </xdr:from>
    <xdr:to>
      <xdr:col>116</xdr:col>
      <xdr:colOff>114300</xdr:colOff>
      <xdr:row>63</xdr:row>
      <xdr:rowOff>156935</xdr:rowOff>
    </xdr:to>
    <xdr:sp macro="" textlink="">
      <xdr:nvSpPr>
        <xdr:cNvPr id="597" name="フローチャート: 判断 596">
          <a:extLst>
            <a:ext uri="{FF2B5EF4-FFF2-40B4-BE49-F238E27FC236}">
              <a16:creationId xmlns:a16="http://schemas.microsoft.com/office/drawing/2014/main" id="{6280BA46-F481-457D-A992-4F0A3F2B4B96}"/>
            </a:ext>
          </a:extLst>
        </xdr:cNvPr>
        <xdr:cNvSpPr/>
      </xdr:nvSpPr>
      <xdr:spPr>
        <a:xfrm>
          <a:off x="22110700" y="1085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42273</xdr:rowOff>
    </xdr:from>
    <xdr:to>
      <xdr:col>112</xdr:col>
      <xdr:colOff>38100</xdr:colOff>
      <xdr:row>63</xdr:row>
      <xdr:rowOff>143873</xdr:rowOff>
    </xdr:to>
    <xdr:sp macro="" textlink="">
      <xdr:nvSpPr>
        <xdr:cNvPr id="598" name="フローチャート: 判断 597">
          <a:extLst>
            <a:ext uri="{FF2B5EF4-FFF2-40B4-BE49-F238E27FC236}">
              <a16:creationId xmlns:a16="http://schemas.microsoft.com/office/drawing/2014/main" id="{8D88BF38-3B05-4782-95F2-2ED30C033367}"/>
            </a:ext>
          </a:extLst>
        </xdr:cNvPr>
        <xdr:cNvSpPr/>
      </xdr:nvSpPr>
      <xdr:spPr>
        <a:xfrm>
          <a:off x="21272500" y="10843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48804</xdr:rowOff>
    </xdr:from>
    <xdr:to>
      <xdr:col>107</xdr:col>
      <xdr:colOff>101600</xdr:colOff>
      <xdr:row>63</xdr:row>
      <xdr:rowOff>150404</xdr:rowOff>
    </xdr:to>
    <xdr:sp macro="" textlink="">
      <xdr:nvSpPr>
        <xdr:cNvPr id="599" name="フローチャート: 判断 598">
          <a:extLst>
            <a:ext uri="{FF2B5EF4-FFF2-40B4-BE49-F238E27FC236}">
              <a16:creationId xmlns:a16="http://schemas.microsoft.com/office/drawing/2014/main" id="{C6EC6484-1837-4DE8-81AA-7033DAF278B4}"/>
            </a:ext>
          </a:extLst>
        </xdr:cNvPr>
        <xdr:cNvSpPr/>
      </xdr:nvSpPr>
      <xdr:spPr>
        <a:xfrm>
          <a:off x="20383500" y="10850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52070</xdr:rowOff>
    </xdr:from>
    <xdr:to>
      <xdr:col>102</xdr:col>
      <xdr:colOff>165100</xdr:colOff>
      <xdr:row>63</xdr:row>
      <xdr:rowOff>153670</xdr:rowOff>
    </xdr:to>
    <xdr:sp macro="" textlink="">
      <xdr:nvSpPr>
        <xdr:cNvPr id="600" name="フローチャート: 判断 599">
          <a:extLst>
            <a:ext uri="{FF2B5EF4-FFF2-40B4-BE49-F238E27FC236}">
              <a16:creationId xmlns:a16="http://schemas.microsoft.com/office/drawing/2014/main" id="{5C87A704-729D-4B68-8AF3-AA62ED0E3BD7}"/>
            </a:ext>
          </a:extLst>
        </xdr:cNvPr>
        <xdr:cNvSpPr/>
      </xdr:nvSpPr>
      <xdr:spPr>
        <a:xfrm>
          <a:off x="19494500" y="1085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61867</xdr:rowOff>
    </xdr:from>
    <xdr:to>
      <xdr:col>98</xdr:col>
      <xdr:colOff>38100</xdr:colOff>
      <xdr:row>63</xdr:row>
      <xdr:rowOff>163467</xdr:rowOff>
    </xdr:to>
    <xdr:sp macro="" textlink="">
      <xdr:nvSpPr>
        <xdr:cNvPr id="601" name="フローチャート: 判断 600">
          <a:extLst>
            <a:ext uri="{FF2B5EF4-FFF2-40B4-BE49-F238E27FC236}">
              <a16:creationId xmlns:a16="http://schemas.microsoft.com/office/drawing/2014/main" id="{78FDC8F4-D063-4F73-BB17-90D331AA5638}"/>
            </a:ext>
          </a:extLst>
        </xdr:cNvPr>
        <xdr:cNvSpPr/>
      </xdr:nvSpPr>
      <xdr:spPr>
        <a:xfrm>
          <a:off x="18605500" y="10863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E0ED3C2A-4C9C-4D39-94FD-01434B35C4C3}"/>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0CA48D7F-650C-4320-9784-80D2E04EA1CF}"/>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CE7EF192-FDF2-4900-BB56-72B2ED43D1CB}"/>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73D006B9-0538-44B6-94AA-BE256999AFEA}"/>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64AF3DAB-D020-49B2-9A5D-1FB03465313D}"/>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64</xdr:row>
      <xdr:rowOff>11249</xdr:rowOff>
    </xdr:from>
    <xdr:to>
      <xdr:col>116</xdr:col>
      <xdr:colOff>114300</xdr:colOff>
      <xdr:row>64</xdr:row>
      <xdr:rowOff>112849</xdr:rowOff>
    </xdr:to>
    <xdr:sp macro="" textlink="">
      <xdr:nvSpPr>
        <xdr:cNvPr id="607" name="楕円 606">
          <a:extLst>
            <a:ext uri="{FF2B5EF4-FFF2-40B4-BE49-F238E27FC236}">
              <a16:creationId xmlns:a16="http://schemas.microsoft.com/office/drawing/2014/main" id="{584A3DF0-5554-41C2-AE54-29AC7D6F0E10}"/>
            </a:ext>
          </a:extLst>
        </xdr:cNvPr>
        <xdr:cNvSpPr/>
      </xdr:nvSpPr>
      <xdr:spPr>
        <a:xfrm>
          <a:off x="22110700" y="10984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97626</xdr:rowOff>
    </xdr:from>
    <xdr:ext cx="469744" cy="259045"/>
    <xdr:sp macro="" textlink="">
      <xdr:nvSpPr>
        <xdr:cNvPr id="608" name="【保健センター・保健所】&#10;一人当たり面積該当値テキスト">
          <a:extLst>
            <a:ext uri="{FF2B5EF4-FFF2-40B4-BE49-F238E27FC236}">
              <a16:creationId xmlns:a16="http://schemas.microsoft.com/office/drawing/2014/main" id="{33F51778-4463-4D8C-96CD-F8CB641304D3}"/>
            </a:ext>
          </a:extLst>
        </xdr:cNvPr>
        <xdr:cNvSpPr txBox="1"/>
      </xdr:nvSpPr>
      <xdr:spPr>
        <a:xfrm>
          <a:off x="22199600" y="108989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64</xdr:row>
      <xdr:rowOff>11249</xdr:rowOff>
    </xdr:from>
    <xdr:to>
      <xdr:col>112</xdr:col>
      <xdr:colOff>38100</xdr:colOff>
      <xdr:row>64</xdr:row>
      <xdr:rowOff>112849</xdr:rowOff>
    </xdr:to>
    <xdr:sp macro="" textlink="">
      <xdr:nvSpPr>
        <xdr:cNvPr id="609" name="楕円 608">
          <a:extLst>
            <a:ext uri="{FF2B5EF4-FFF2-40B4-BE49-F238E27FC236}">
              <a16:creationId xmlns:a16="http://schemas.microsoft.com/office/drawing/2014/main" id="{C1949293-EE2A-419D-9D6B-7FDBEEBC0DAD}"/>
            </a:ext>
          </a:extLst>
        </xdr:cNvPr>
        <xdr:cNvSpPr/>
      </xdr:nvSpPr>
      <xdr:spPr>
        <a:xfrm>
          <a:off x="21272500" y="10984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62049</xdr:rowOff>
    </xdr:from>
    <xdr:to>
      <xdr:col>116</xdr:col>
      <xdr:colOff>63500</xdr:colOff>
      <xdr:row>64</xdr:row>
      <xdr:rowOff>62049</xdr:rowOff>
    </xdr:to>
    <xdr:cxnSp macro="">
      <xdr:nvCxnSpPr>
        <xdr:cNvPr id="610" name="直線コネクタ 609">
          <a:extLst>
            <a:ext uri="{FF2B5EF4-FFF2-40B4-BE49-F238E27FC236}">
              <a16:creationId xmlns:a16="http://schemas.microsoft.com/office/drawing/2014/main" id="{9BE73F8F-8ABD-4A4A-AD7F-53B24462CD38}"/>
            </a:ext>
          </a:extLst>
        </xdr:cNvPr>
        <xdr:cNvCxnSpPr/>
      </xdr:nvCxnSpPr>
      <xdr:spPr>
        <a:xfrm>
          <a:off x="21323300" y="1103484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64</xdr:row>
      <xdr:rowOff>14515</xdr:rowOff>
    </xdr:from>
    <xdr:to>
      <xdr:col>107</xdr:col>
      <xdr:colOff>101600</xdr:colOff>
      <xdr:row>64</xdr:row>
      <xdr:rowOff>116115</xdr:rowOff>
    </xdr:to>
    <xdr:sp macro="" textlink="">
      <xdr:nvSpPr>
        <xdr:cNvPr id="611" name="楕円 610">
          <a:extLst>
            <a:ext uri="{FF2B5EF4-FFF2-40B4-BE49-F238E27FC236}">
              <a16:creationId xmlns:a16="http://schemas.microsoft.com/office/drawing/2014/main" id="{B98CC1F7-E9F3-4082-815D-FA6A606E8E00}"/>
            </a:ext>
          </a:extLst>
        </xdr:cNvPr>
        <xdr:cNvSpPr/>
      </xdr:nvSpPr>
      <xdr:spPr>
        <a:xfrm>
          <a:off x="20383500" y="10987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62049</xdr:rowOff>
    </xdr:from>
    <xdr:to>
      <xdr:col>111</xdr:col>
      <xdr:colOff>177800</xdr:colOff>
      <xdr:row>64</xdr:row>
      <xdr:rowOff>65315</xdr:rowOff>
    </xdr:to>
    <xdr:cxnSp macro="">
      <xdr:nvCxnSpPr>
        <xdr:cNvPr id="612" name="直線コネクタ 611">
          <a:extLst>
            <a:ext uri="{FF2B5EF4-FFF2-40B4-BE49-F238E27FC236}">
              <a16:creationId xmlns:a16="http://schemas.microsoft.com/office/drawing/2014/main" id="{6A46AEF3-EC8B-4366-800A-27B0182E081E}"/>
            </a:ext>
          </a:extLst>
        </xdr:cNvPr>
        <xdr:cNvCxnSpPr/>
      </xdr:nvCxnSpPr>
      <xdr:spPr>
        <a:xfrm flipV="1">
          <a:off x="20434300" y="11034849"/>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64</xdr:row>
      <xdr:rowOff>14515</xdr:rowOff>
    </xdr:from>
    <xdr:to>
      <xdr:col>102</xdr:col>
      <xdr:colOff>165100</xdr:colOff>
      <xdr:row>64</xdr:row>
      <xdr:rowOff>116115</xdr:rowOff>
    </xdr:to>
    <xdr:sp macro="" textlink="">
      <xdr:nvSpPr>
        <xdr:cNvPr id="613" name="楕円 612">
          <a:extLst>
            <a:ext uri="{FF2B5EF4-FFF2-40B4-BE49-F238E27FC236}">
              <a16:creationId xmlns:a16="http://schemas.microsoft.com/office/drawing/2014/main" id="{9FD67E1B-232E-453E-92F7-99CFCCBB619E}"/>
            </a:ext>
          </a:extLst>
        </xdr:cNvPr>
        <xdr:cNvSpPr/>
      </xdr:nvSpPr>
      <xdr:spPr>
        <a:xfrm>
          <a:off x="19494500" y="10987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65315</xdr:rowOff>
    </xdr:from>
    <xdr:to>
      <xdr:col>107</xdr:col>
      <xdr:colOff>50800</xdr:colOff>
      <xdr:row>64</xdr:row>
      <xdr:rowOff>65315</xdr:rowOff>
    </xdr:to>
    <xdr:cxnSp macro="">
      <xdr:nvCxnSpPr>
        <xdr:cNvPr id="614" name="直線コネクタ 613">
          <a:extLst>
            <a:ext uri="{FF2B5EF4-FFF2-40B4-BE49-F238E27FC236}">
              <a16:creationId xmlns:a16="http://schemas.microsoft.com/office/drawing/2014/main" id="{07117109-1CB2-4FEE-A4AC-0888F99EABA0}"/>
            </a:ext>
          </a:extLst>
        </xdr:cNvPr>
        <xdr:cNvCxnSpPr/>
      </xdr:nvCxnSpPr>
      <xdr:spPr>
        <a:xfrm>
          <a:off x="19545300" y="110381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64</xdr:row>
      <xdr:rowOff>14515</xdr:rowOff>
    </xdr:from>
    <xdr:to>
      <xdr:col>98</xdr:col>
      <xdr:colOff>38100</xdr:colOff>
      <xdr:row>64</xdr:row>
      <xdr:rowOff>116115</xdr:rowOff>
    </xdr:to>
    <xdr:sp macro="" textlink="">
      <xdr:nvSpPr>
        <xdr:cNvPr id="615" name="楕円 614">
          <a:extLst>
            <a:ext uri="{FF2B5EF4-FFF2-40B4-BE49-F238E27FC236}">
              <a16:creationId xmlns:a16="http://schemas.microsoft.com/office/drawing/2014/main" id="{457DF8BA-0204-4716-9093-FF75186F2E09}"/>
            </a:ext>
          </a:extLst>
        </xdr:cNvPr>
        <xdr:cNvSpPr/>
      </xdr:nvSpPr>
      <xdr:spPr>
        <a:xfrm>
          <a:off x="18605500" y="10987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65315</xdr:rowOff>
    </xdr:from>
    <xdr:to>
      <xdr:col>102</xdr:col>
      <xdr:colOff>114300</xdr:colOff>
      <xdr:row>64</xdr:row>
      <xdr:rowOff>65315</xdr:rowOff>
    </xdr:to>
    <xdr:cxnSp macro="">
      <xdr:nvCxnSpPr>
        <xdr:cNvPr id="616" name="直線コネクタ 615">
          <a:extLst>
            <a:ext uri="{FF2B5EF4-FFF2-40B4-BE49-F238E27FC236}">
              <a16:creationId xmlns:a16="http://schemas.microsoft.com/office/drawing/2014/main" id="{812F0E0F-92F3-4E82-8541-ACA4120DD2F6}"/>
            </a:ext>
          </a:extLst>
        </xdr:cNvPr>
        <xdr:cNvCxnSpPr/>
      </xdr:nvCxnSpPr>
      <xdr:spPr>
        <a:xfrm>
          <a:off x="18656300" y="110381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160400</xdr:rowOff>
    </xdr:from>
    <xdr:ext cx="469744" cy="259045"/>
    <xdr:sp macro="" textlink="">
      <xdr:nvSpPr>
        <xdr:cNvPr id="617" name="n_1aveValue【保健センター・保健所】&#10;一人当たり面積">
          <a:extLst>
            <a:ext uri="{FF2B5EF4-FFF2-40B4-BE49-F238E27FC236}">
              <a16:creationId xmlns:a16="http://schemas.microsoft.com/office/drawing/2014/main" id="{23F16440-E75D-4152-9619-2F6F20827D44}"/>
            </a:ext>
          </a:extLst>
        </xdr:cNvPr>
        <xdr:cNvSpPr txBox="1"/>
      </xdr:nvSpPr>
      <xdr:spPr>
        <a:xfrm>
          <a:off x="21075727" y="10618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166931</xdr:rowOff>
    </xdr:from>
    <xdr:ext cx="469744" cy="259045"/>
    <xdr:sp macro="" textlink="">
      <xdr:nvSpPr>
        <xdr:cNvPr id="618" name="n_2aveValue【保健センター・保健所】&#10;一人当たり面積">
          <a:extLst>
            <a:ext uri="{FF2B5EF4-FFF2-40B4-BE49-F238E27FC236}">
              <a16:creationId xmlns:a16="http://schemas.microsoft.com/office/drawing/2014/main" id="{B8B5FDE9-D622-4498-B979-18D9A2EBD751}"/>
            </a:ext>
          </a:extLst>
        </xdr:cNvPr>
        <xdr:cNvSpPr txBox="1"/>
      </xdr:nvSpPr>
      <xdr:spPr>
        <a:xfrm>
          <a:off x="20199427" y="10625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170197</xdr:rowOff>
    </xdr:from>
    <xdr:ext cx="469744" cy="259045"/>
    <xdr:sp macro="" textlink="">
      <xdr:nvSpPr>
        <xdr:cNvPr id="619" name="n_3aveValue【保健センター・保健所】&#10;一人当たり面積">
          <a:extLst>
            <a:ext uri="{FF2B5EF4-FFF2-40B4-BE49-F238E27FC236}">
              <a16:creationId xmlns:a16="http://schemas.microsoft.com/office/drawing/2014/main" id="{D20805A3-F06B-408D-8E6A-967BDD69B1FD}"/>
            </a:ext>
          </a:extLst>
        </xdr:cNvPr>
        <xdr:cNvSpPr txBox="1"/>
      </xdr:nvSpPr>
      <xdr:spPr>
        <a:xfrm>
          <a:off x="19310427" y="10628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8544</xdr:rowOff>
    </xdr:from>
    <xdr:ext cx="469744" cy="259045"/>
    <xdr:sp macro="" textlink="">
      <xdr:nvSpPr>
        <xdr:cNvPr id="620" name="n_4aveValue【保健センター・保健所】&#10;一人当たり面積">
          <a:extLst>
            <a:ext uri="{FF2B5EF4-FFF2-40B4-BE49-F238E27FC236}">
              <a16:creationId xmlns:a16="http://schemas.microsoft.com/office/drawing/2014/main" id="{6CFCC202-FB16-4E79-8E14-AA1C8AD245E4}"/>
            </a:ext>
          </a:extLst>
        </xdr:cNvPr>
        <xdr:cNvSpPr txBox="1"/>
      </xdr:nvSpPr>
      <xdr:spPr>
        <a:xfrm>
          <a:off x="18421427" y="10638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103976</xdr:rowOff>
    </xdr:from>
    <xdr:ext cx="469744" cy="259045"/>
    <xdr:sp macro="" textlink="">
      <xdr:nvSpPr>
        <xdr:cNvPr id="621" name="n_1mainValue【保健センター・保健所】&#10;一人当たり面積">
          <a:extLst>
            <a:ext uri="{FF2B5EF4-FFF2-40B4-BE49-F238E27FC236}">
              <a16:creationId xmlns:a16="http://schemas.microsoft.com/office/drawing/2014/main" id="{7BF7ED95-D177-42A8-8471-A1E6410353BE}"/>
            </a:ext>
          </a:extLst>
        </xdr:cNvPr>
        <xdr:cNvSpPr txBox="1"/>
      </xdr:nvSpPr>
      <xdr:spPr>
        <a:xfrm>
          <a:off x="21075727" y="11076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107242</xdr:rowOff>
    </xdr:from>
    <xdr:ext cx="469744" cy="259045"/>
    <xdr:sp macro="" textlink="">
      <xdr:nvSpPr>
        <xdr:cNvPr id="622" name="n_2mainValue【保健センター・保健所】&#10;一人当たり面積">
          <a:extLst>
            <a:ext uri="{FF2B5EF4-FFF2-40B4-BE49-F238E27FC236}">
              <a16:creationId xmlns:a16="http://schemas.microsoft.com/office/drawing/2014/main" id="{73F0549E-D41D-4F4C-96EC-CB49471A1B7F}"/>
            </a:ext>
          </a:extLst>
        </xdr:cNvPr>
        <xdr:cNvSpPr txBox="1"/>
      </xdr:nvSpPr>
      <xdr:spPr>
        <a:xfrm>
          <a:off x="20199427" y="11080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107242</xdr:rowOff>
    </xdr:from>
    <xdr:ext cx="469744" cy="259045"/>
    <xdr:sp macro="" textlink="">
      <xdr:nvSpPr>
        <xdr:cNvPr id="623" name="n_3mainValue【保健センター・保健所】&#10;一人当たり面積">
          <a:extLst>
            <a:ext uri="{FF2B5EF4-FFF2-40B4-BE49-F238E27FC236}">
              <a16:creationId xmlns:a16="http://schemas.microsoft.com/office/drawing/2014/main" id="{FCB65C7A-CB83-44E7-82D5-827AEEC78329}"/>
            </a:ext>
          </a:extLst>
        </xdr:cNvPr>
        <xdr:cNvSpPr txBox="1"/>
      </xdr:nvSpPr>
      <xdr:spPr>
        <a:xfrm>
          <a:off x="19310427" y="11080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107242</xdr:rowOff>
    </xdr:from>
    <xdr:ext cx="469744" cy="259045"/>
    <xdr:sp macro="" textlink="">
      <xdr:nvSpPr>
        <xdr:cNvPr id="624" name="n_4mainValue【保健センター・保健所】&#10;一人当たり面積">
          <a:extLst>
            <a:ext uri="{FF2B5EF4-FFF2-40B4-BE49-F238E27FC236}">
              <a16:creationId xmlns:a16="http://schemas.microsoft.com/office/drawing/2014/main" id="{2A108731-94DA-4A07-82D7-F2DB8D5CA7E3}"/>
            </a:ext>
          </a:extLst>
        </xdr:cNvPr>
        <xdr:cNvSpPr txBox="1"/>
      </xdr:nvSpPr>
      <xdr:spPr>
        <a:xfrm>
          <a:off x="18421427" y="11080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5" name="正方形/長方形 624">
          <a:extLst>
            <a:ext uri="{FF2B5EF4-FFF2-40B4-BE49-F238E27FC236}">
              <a16:creationId xmlns:a16="http://schemas.microsoft.com/office/drawing/2014/main" id="{C8B1CA84-E54D-4A40-A11D-41F94D6E254D}"/>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6" name="正方形/長方形 625">
          <a:extLst>
            <a:ext uri="{FF2B5EF4-FFF2-40B4-BE49-F238E27FC236}">
              <a16:creationId xmlns:a16="http://schemas.microsoft.com/office/drawing/2014/main" id="{F01AF937-BCC2-4E8F-A496-A355C231945C}"/>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7" name="正方形/長方形 626">
          <a:extLst>
            <a:ext uri="{FF2B5EF4-FFF2-40B4-BE49-F238E27FC236}">
              <a16:creationId xmlns:a16="http://schemas.microsoft.com/office/drawing/2014/main" id="{429104DC-1FB2-4D8E-9D4A-E61D0043017C}"/>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8" name="正方形/長方形 627">
          <a:extLst>
            <a:ext uri="{FF2B5EF4-FFF2-40B4-BE49-F238E27FC236}">
              <a16:creationId xmlns:a16="http://schemas.microsoft.com/office/drawing/2014/main" id="{A22CF77D-981C-42B0-8B15-2DB6D7A5247D}"/>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9" name="正方形/長方形 628">
          <a:extLst>
            <a:ext uri="{FF2B5EF4-FFF2-40B4-BE49-F238E27FC236}">
              <a16:creationId xmlns:a16="http://schemas.microsoft.com/office/drawing/2014/main" id="{C7A9E843-EA9A-4021-819A-B5EAC9E3E86B}"/>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0" name="正方形/長方形 629">
          <a:extLst>
            <a:ext uri="{FF2B5EF4-FFF2-40B4-BE49-F238E27FC236}">
              <a16:creationId xmlns:a16="http://schemas.microsoft.com/office/drawing/2014/main" id="{D241C234-7D84-426F-AB9A-A7C5243E1E23}"/>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1" name="正方形/長方形 630">
          <a:extLst>
            <a:ext uri="{FF2B5EF4-FFF2-40B4-BE49-F238E27FC236}">
              <a16:creationId xmlns:a16="http://schemas.microsoft.com/office/drawing/2014/main" id="{9E1A5329-FB3A-491A-8E94-7D5F4629D59C}"/>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2" name="正方形/長方形 631">
          <a:extLst>
            <a:ext uri="{FF2B5EF4-FFF2-40B4-BE49-F238E27FC236}">
              <a16:creationId xmlns:a16="http://schemas.microsoft.com/office/drawing/2014/main" id="{D44A28E0-33D2-4E5E-860B-DCA370089164}"/>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3" name="テキスト ボックス 632">
          <a:extLst>
            <a:ext uri="{FF2B5EF4-FFF2-40B4-BE49-F238E27FC236}">
              <a16:creationId xmlns:a16="http://schemas.microsoft.com/office/drawing/2014/main" id="{6AC18054-F447-4D54-A747-98087FCCA4CD}"/>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4" name="直線コネクタ 633">
          <a:extLst>
            <a:ext uri="{FF2B5EF4-FFF2-40B4-BE49-F238E27FC236}">
              <a16:creationId xmlns:a16="http://schemas.microsoft.com/office/drawing/2014/main" id="{C1FC9DD4-E376-4E52-B1C9-505CCD37368E}"/>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5" name="テキスト ボックス 634">
          <a:extLst>
            <a:ext uri="{FF2B5EF4-FFF2-40B4-BE49-F238E27FC236}">
              <a16:creationId xmlns:a16="http://schemas.microsoft.com/office/drawing/2014/main" id="{50B9FB5C-B4FE-4C51-ABDF-AEF85326B203}"/>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6" name="直線コネクタ 635">
          <a:extLst>
            <a:ext uri="{FF2B5EF4-FFF2-40B4-BE49-F238E27FC236}">
              <a16:creationId xmlns:a16="http://schemas.microsoft.com/office/drawing/2014/main" id="{364C2FC2-571C-4783-91DA-4822FC2475FD}"/>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7" name="テキスト ボックス 636">
          <a:extLst>
            <a:ext uri="{FF2B5EF4-FFF2-40B4-BE49-F238E27FC236}">
              <a16:creationId xmlns:a16="http://schemas.microsoft.com/office/drawing/2014/main" id="{0057FD55-FBB9-4BA4-B90E-0F1CBB97E132}"/>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8" name="直線コネクタ 637">
          <a:extLst>
            <a:ext uri="{FF2B5EF4-FFF2-40B4-BE49-F238E27FC236}">
              <a16:creationId xmlns:a16="http://schemas.microsoft.com/office/drawing/2014/main" id="{6DC9AE61-EEE0-4F6E-BF13-C0C77AE769D9}"/>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9" name="テキスト ボックス 638">
          <a:extLst>
            <a:ext uri="{FF2B5EF4-FFF2-40B4-BE49-F238E27FC236}">
              <a16:creationId xmlns:a16="http://schemas.microsoft.com/office/drawing/2014/main" id="{5FD96631-5F96-4F89-9F08-AAD0294A280D}"/>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40" name="直線コネクタ 639">
          <a:extLst>
            <a:ext uri="{FF2B5EF4-FFF2-40B4-BE49-F238E27FC236}">
              <a16:creationId xmlns:a16="http://schemas.microsoft.com/office/drawing/2014/main" id="{6328865A-4097-4675-8973-E4227DA5B5D2}"/>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41" name="テキスト ボックス 640">
          <a:extLst>
            <a:ext uri="{FF2B5EF4-FFF2-40B4-BE49-F238E27FC236}">
              <a16:creationId xmlns:a16="http://schemas.microsoft.com/office/drawing/2014/main" id="{8090AF50-2B0C-44D0-86A6-DA69B088184B}"/>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2" name="直線コネクタ 641">
          <a:extLst>
            <a:ext uri="{FF2B5EF4-FFF2-40B4-BE49-F238E27FC236}">
              <a16:creationId xmlns:a16="http://schemas.microsoft.com/office/drawing/2014/main" id="{B92423ED-1F74-4530-90C4-0E3F6960DD3A}"/>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3" name="テキスト ボックス 642">
          <a:extLst>
            <a:ext uri="{FF2B5EF4-FFF2-40B4-BE49-F238E27FC236}">
              <a16:creationId xmlns:a16="http://schemas.microsoft.com/office/drawing/2014/main" id="{30F789FC-B3D3-4262-819B-D10A8F42D794}"/>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4" name="直線コネクタ 643">
          <a:extLst>
            <a:ext uri="{FF2B5EF4-FFF2-40B4-BE49-F238E27FC236}">
              <a16:creationId xmlns:a16="http://schemas.microsoft.com/office/drawing/2014/main" id="{2DDC2D76-9A55-45E9-85C1-4E21096B6B94}"/>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5" name="テキスト ボックス 644">
          <a:extLst>
            <a:ext uri="{FF2B5EF4-FFF2-40B4-BE49-F238E27FC236}">
              <a16:creationId xmlns:a16="http://schemas.microsoft.com/office/drawing/2014/main" id="{1364E901-224A-429F-BA64-EA940D7AB52E}"/>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6" name="直線コネクタ 645">
          <a:extLst>
            <a:ext uri="{FF2B5EF4-FFF2-40B4-BE49-F238E27FC236}">
              <a16:creationId xmlns:a16="http://schemas.microsoft.com/office/drawing/2014/main" id="{BDE97B25-07E2-4F27-AFD5-7192DFB23308}"/>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7" name="テキスト ボックス 646">
          <a:extLst>
            <a:ext uri="{FF2B5EF4-FFF2-40B4-BE49-F238E27FC236}">
              <a16:creationId xmlns:a16="http://schemas.microsoft.com/office/drawing/2014/main" id="{C8E90164-5655-4DC7-9068-6286B4EBB58A}"/>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8" name="直線コネクタ 647">
          <a:extLst>
            <a:ext uri="{FF2B5EF4-FFF2-40B4-BE49-F238E27FC236}">
              <a16:creationId xmlns:a16="http://schemas.microsoft.com/office/drawing/2014/main" id="{F58EAC7B-566F-456C-9D87-90464F041E9B}"/>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9" name="【消防施設】&#10;有形固定資産減価償却率グラフ枠">
          <a:extLst>
            <a:ext uri="{FF2B5EF4-FFF2-40B4-BE49-F238E27FC236}">
              <a16:creationId xmlns:a16="http://schemas.microsoft.com/office/drawing/2014/main" id="{972F6CC8-DDCE-49D4-9265-CF4BB283B587}"/>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145869</xdr:rowOff>
    </xdr:from>
    <xdr:to>
      <xdr:col>85</xdr:col>
      <xdr:colOff>126364</xdr:colOff>
      <xdr:row>86</xdr:row>
      <xdr:rowOff>168729</xdr:rowOff>
    </xdr:to>
    <xdr:cxnSp macro="">
      <xdr:nvCxnSpPr>
        <xdr:cNvPr id="650" name="直線コネクタ 649">
          <a:extLst>
            <a:ext uri="{FF2B5EF4-FFF2-40B4-BE49-F238E27FC236}">
              <a16:creationId xmlns:a16="http://schemas.microsoft.com/office/drawing/2014/main" id="{D888DD70-E695-4CD1-B59D-5847FCAA2DDA}"/>
            </a:ext>
          </a:extLst>
        </xdr:cNvPr>
        <xdr:cNvCxnSpPr/>
      </xdr:nvCxnSpPr>
      <xdr:spPr>
        <a:xfrm flipV="1">
          <a:off x="16318864" y="13347519"/>
          <a:ext cx="0" cy="15659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51" name="【消防施設】&#10;有形固定資産減価償却率最小値テキスト">
          <a:extLst>
            <a:ext uri="{FF2B5EF4-FFF2-40B4-BE49-F238E27FC236}">
              <a16:creationId xmlns:a16="http://schemas.microsoft.com/office/drawing/2014/main" id="{3E14EC54-2B0F-4BEE-87BF-C190009990CD}"/>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2" name="直線コネクタ 651">
          <a:extLst>
            <a:ext uri="{FF2B5EF4-FFF2-40B4-BE49-F238E27FC236}">
              <a16:creationId xmlns:a16="http://schemas.microsoft.com/office/drawing/2014/main" id="{F2D44F18-C410-444E-A73D-F5712AC04F31}"/>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92546</xdr:rowOff>
    </xdr:from>
    <xdr:ext cx="340478" cy="259045"/>
    <xdr:sp macro="" textlink="">
      <xdr:nvSpPr>
        <xdr:cNvPr id="653" name="【消防施設】&#10;有形固定資産減価償却率最大値テキスト">
          <a:extLst>
            <a:ext uri="{FF2B5EF4-FFF2-40B4-BE49-F238E27FC236}">
              <a16:creationId xmlns:a16="http://schemas.microsoft.com/office/drawing/2014/main" id="{0E575037-BDEA-46EA-AA9B-373C1444A2CC}"/>
            </a:ext>
          </a:extLst>
        </xdr:cNvPr>
        <xdr:cNvSpPr txBox="1"/>
      </xdr:nvSpPr>
      <xdr:spPr>
        <a:xfrm>
          <a:off x="16357600" y="1312274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145869</xdr:rowOff>
    </xdr:from>
    <xdr:to>
      <xdr:col>86</xdr:col>
      <xdr:colOff>25400</xdr:colOff>
      <xdr:row>77</xdr:row>
      <xdr:rowOff>145869</xdr:rowOff>
    </xdr:to>
    <xdr:cxnSp macro="">
      <xdr:nvCxnSpPr>
        <xdr:cNvPr id="654" name="直線コネクタ 653">
          <a:extLst>
            <a:ext uri="{FF2B5EF4-FFF2-40B4-BE49-F238E27FC236}">
              <a16:creationId xmlns:a16="http://schemas.microsoft.com/office/drawing/2014/main" id="{395AE027-90C8-487D-9480-50E5B7319724}"/>
            </a:ext>
          </a:extLst>
        </xdr:cNvPr>
        <xdr:cNvCxnSpPr/>
      </xdr:nvCxnSpPr>
      <xdr:spPr>
        <a:xfrm>
          <a:off x="16230600" y="133475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156771</xdr:rowOff>
    </xdr:from>
    <xdr:ext cx="405111" cy="259045"/>
    <xdr:sp macro="" textlink="">
      <xdr:nvSpPr>
        <xdr:cNvPr id="655" name="【消防施設】&#10;有形固定資産減価償却率平均値テキスト">
          <a:extLst>
            <a:ext uri="{FF2B5EF4-FFF2-40B4-BE49-F238E27FC236}">
              <a16:creationId xmlns:a16="http://schemas.microsoft.com/office/drawing/2014/main" id="{60CB076B-FB39-4044-AEFA-691353C966A0}"/>
            </a:ext>
          </a:extLst>
        </xdr:cNvPr>
        <xdr:cNvSpPr txBox="1"/>
      </xdr:nvSpPr>
      <xdr:spPr>
        <a:xfrm>
          <a:off x="16357600" y="1421567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6894</xdr:rowOff>
    </xdr:from>
    <xdr:to>
      <xdr:col>85</xdr:col>
      <xdr:colOff>177800</xdr:colOff>
      <xdr:row>83</xdr:row>
      <xdr:rowOff>108494</xdr:rowOff>
    </xdr:to>
    <xdr:sp macro="" textlink="">
      <xdr:nvSpPr>
        <xdr:cNvPr id="656" name="フローチャート: 判断 655">
          <a:extLst>
            <a:ext uri="{FF2B5EF4-FFF2-40B4-BE49-F238E27FC236}">
              <a16:creationId xmlns:a16="http://schemas.microsoft.com/office/drawing/2014/main" id="{5AA2C323-48D2-4064-A908-13DF14123C0B}"/>
            </a:ext>
          </a:extLst>
        </xdr:cNvPr>
        <xdr:cNvSpPr/>
      </xdr:nvSpPr>
      <xdr:spPr>
        <a:xfrm>
          <a:off x="16268700" y="1423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6894</xdr:rowOff>
    </xdr:from>
    <xdr:to>
      <xdr:col>81</xdr:col>
      <xdr:colOff>101600</xdr:colOff>
      <xdr:row>83</xdr:row>
      <xdr:rowOff>108494</xdr:rowOff>
    </xdr:to>
    <xdr:sp macro="" textlink="">
      <xdr:nvSpPr>
        <xdr:cNvPr id="657" name="フローチャート: 判断 656">
          <a:extLst>
            <a:ext uri="{FF2B5EF4-FFF2-40B4-BE49-F238E27FC236}">
              <a16:creationId xmlns:a16="http://schemas.microsoft.com/office/drawing/2014/main" id="{D747355C-6C1D-4CEF-812A-729B300A6791}"/>
            </a:ext>
          </a:extLst>
        </xdr:cNvPr>
        <xdr:cNvSpPr/>
      </xdr:nvSpPr>
      <xdr:spPr>
        <a:xfrm>
          <a:off x="15430500" y="1423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155484</xdr:rowOff>
    </xdr:from>
    <xdr:to>
      <xdr:col>76</xdr:col>
      <xdr:colOff>165100</xdr:colOff>
      <xdr:row>83</xdr:row>
      <xdr:rowOff>85634</xdr:rowOff>
    </xdr:to>
    <xdr:sp macro="" textlink="">
      <xdr:nvSpPr>
        <xdr:cNvPr id="658" name="フローチャート: 判断 657">
          <a:extLst>
            <a:ext uri="{FF2B5EF4-FFF2-40B4-BE49-F238E27FC236}">
              <a16:creationId xmlns:a16="http://schemas.microsoft.com/office/drawing/2014/main" id="{3CD19B6E-B3D9-416B-9788-DB4E3A8D438A}"/>
            </a:ext>
          </a:extLst>
        </xdr:cNvPr>
        <xdr:cNvSpPr/>
      </xdr:nvSpPr>
      <xdr:spPr>
        <a:xfrm>
          <a:off x="14541500" y="1421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140788</xdr:rowOff>
    </xdr:from>
    <xdr:to>
      <xdr:col>72</xdr:col>
      <xdr:colOff>38100</xdr:colOff>
      <xdr:row>83</xdr:row>
      <xdr:rowOff>70938</xdr:rowOff>
    </xdr:to>
    <xdr:sp macro="" textlink="">
      <xdr:nvSpPr>
        <xdr:cNvPr id="659" name="フローチャート: 判断 658">
          <a:extLst>
            <a:ext uri="{FF2B5EF4-FFF2-40B4-BE49-F238E27FC236}">
              <a16:creationId xmlns:a16="http://schemas.microsoft.com/office/drawing/2014/main" id="{037D6C85-AF5C-411B-BBFB-D0CB99FC4012}"/>
            </a:ext>
          </a:extLst>
        </xdr:cNvPr>
        <xdr:cNvSpPr/>
      </xdr:nvSpPr>
      <xdr:spPr>
        <a:xfrm>
          <a:off x="13652500" y="1419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129358</xdr:rowOff>
    </xdr:from>
    <xdr:to>
      <xdr:col>67</xdr:col>
      <xdr:colOff>101600</xdr:colOff>
      <xdr:row>83</xdr:row>
      <xdr:rowOff>59508</xdr:rowOff>
    </xdr:to>
    <xdr:sp macro="" textlink="">
      <xdr:nvSpPr>
        <xdr:cNvPr id="660" name="フローチャート: 判断 659">
          <a:extLst>
            <a:ext uri="{FF2B5EF4-FFF2-40B4-BE49-F238E27FC236}">
              <a16:creationId xmlns:a16="http://schemas.microsoft.com/office/drawing/2014/main" id="{59DED291-4FF0-4823-B28A-147D9931101A}"/>
            </a:ext>
          </a:extLst>
        </xdr:cNvPr>
        <xdr:cNvSpPr/>
      </xdr:nvSpPr>
      <xdr:spPr>
        <a:xfrm>
          <a:off x="12763500" y="14188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47978278-587A-41B7-A2DE-D95397AE812B}"/>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E97938FC-DF72-4F7C-8015-E6CFB1F4FCFE}"/>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17BA5404-91BA-4FC8-BE30-D4D52923BFAD}"/>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57462C2F-AC91-4E5F-B796-6D3272DF274D}"/>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98B60ED9-70F1-4F30-9061-B1DEDE223BF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145687</xdr:rowOff>
    </xdr:from>
    <xdr:to>
      <xdr:col>85</xdr:col>
      <xdr:colOff>177800</xdr:colOff>
      <xdr:row>83</xdr:row>
      <xdr:rowOff>75837</xdr:rowOff>
    </xdr:to>
    <xdr:sp macro="" textlink="">
      <xdr:nvSpPr>
        <xdr:cNvPr id="666" name="楕円 665">
          <a:extLst>
            <a:ext uri="{FF2B5EF4-FFF2-40B4-BE49-F238E27FC236}">
              <a16:creationId xmlns:a16="http://schemas.microsoft.com/office/drawing/2014/main" id="{45D1BF18-B95C-418A-B07D-766462D56491}"/>
            </a:ext>
          </a:extLst>
        </xdr:cNvPr>
        <xdr:cNvSpPr/>
      </xdr:nvSpPr>
      <xdr:spPr>
        <a:xfrm>
          <a:off x="16268700" y="14204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168564</xdr:rowOff>
    </xdr:from>
    <xdr:ext cx="405111" cy="259045"/>
    <xdr:sp macro="" textlink="">
      <xdr:nvSpPr>
        <xdr:cNvPr id="667" name="【消防施設】&#10;有形固定資産減価償却率該当値テキスト">
          <a:extLst>
            <a:ext uri="{FF2B5EF4-FFF2-40B4-BE49-F238E27FC236}">
              <a16:creationId xmlns:a16="http://schemas.microsoft.com/office/drawing/2014/main" id="{63655919-5FC2-4240-8EF0-E5931B212D99}"/>
            </a:ext>
          </a:extLst>
        </xdr:cNvPr>
        <xdr:cNvSpPr txBox="1"/>
      </xdr:nvSpPr>
      <xdr:spPr>
        <a:xfrm>
          <a:off x="16357600" y="140560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55880</xdr:rowOff>
    </xdr:from>
    <xdr:to>
      <xdr:col>81</xdr:col>
      <xdr:colOff>101600</xdr:colOff>
      <xdr:row>83</xdr:row>
      <xdr:rowOff>157480</xdr:rowOff>
    </xdr:to>
    <xdr:sp macro="" textlink="">
      <xdr:nvSpPr>
        <xdr:cNvPr id="668" name="楕円 667">
          <a:extLst>
            <a:ext uri="{FF2B5EF4-FFF2-40B4-BE49-F238E27FC236}">
              <a16:creationId xmlns:a16="http://schemas.microsoft.com/office/drawing/2014/main" id="{8F19BE6E-7A61-456D-9346-1A51311B2B77}"/>
            </a:ext>
          </a:extLst>
        </xdr:cNvPr>
        <xdr:cNvSpPr/>
      </xdr:nvSpPr>
      <xdr:spPr>
        <a:xfrm>
          <a:off x="15430500" y="1428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25037</xdr:rowOff>
    </xdr:from>
    <xdr:to>
      <xdr:col>85</xdr:col>
      <xdr:colOff>127000</xdr:colOff>
      <xdr:row>83</xdr:row>
      <xdr:rowOff>106680</xdr:rowOff>
    </xdr:to>
    <xdr:cxnSp macro="">
      <xdr:nvCxnSpPr>
        <xdr:cNvPr id="669" name="直線コネクタ 668">
          <a:extLst>
            <a:ext uri="{FF2B5EF4-FFF2-40B4-BE49-F238E27FC236}">
              <a16:creationId xmlns:a16="http://schemas.microsoft.com/office/drawing/2014/main" id="{50F92A80-66F4-4F34-9821-8783830F4112}"/>
            </a:ext>
          </a:extLst>
        </xdr:cNvPr>
        <xdr:cNvCxnSpPr/>
      </xdr:nvCxnSpPr>
      <xdr:spPr>
        <a:xfrm flipV="1">
          <a:off x="15481300" y="14255387"/>
          <a:ext cx="8382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72208</xdr:rowOff>
    </xdr:from>
    <xdr:to>
      <xdr:col>76</xdr:col>
      <xdr:colOff>165100</xdr:colOff>
      <xdr:row>85</xdr:row>
      <xdr:rowOff>2358</xdr:rowOff>
    </xdr:to>
    <xdr:sp macro="" textlink="">
      <xdr:nvSpPr>
        <xdr:cNvPr id="670" name="楕円 669">
          <a:extLst>
            <a:ext uri="{FF2B5EF4-FFF2-40B4-BE49-F238E27FC236}">
              <a16:creationId xmlns:a16="http://schemas.microsoft.com/office/drawing/2014/main" id="{33FAF321-5BEA-4CAD-A97C-1F1B259F60B2}"/>
            </a:ext>
          </a:extLst>
        </xdr:cNvPr>
        <xdr:cNvSpPr/>
      </xdr:nvSpPr>
      <xdr:spPr>
        <a:xfrm>
          <a:off x="14541500" y="14474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106680</xdr:rowOff>
    </xdr:from>
    <xdr:to>
      <xdr:col>81</xdr:col>
      <xdr:colOff>50800</xdr:colOff>
      <xdr:row>84</xdr:row>
      <xdr:rowOff>123008</xdr:rowOff>
    </xdr:to>
    <xdr:cxnSp macro="">
      <xdr:nvCxnSpPr>
        <xdr:cNvPr id="671" name="直線コネクタ 670">
          <a:extLst>
            <a:ext uri="{FF2B5EF4-FFF2-40B4-BE49-F238E27FC236}">
              <a16:creationId xmlns:a16="http://schemas.microsoft.com/office/drawing/2014/main" id="{459CE0B5-32ED-4485-8F5A-B7D1B7557352}"/>
            </a:ext>
          </a:extLst>
        </xdr:cNvPr>
        <xdr:cNvCxnSpPr/>
      </xdr:nvCxnSpPr>
      <xdr:spPr>
        <a:xfrm flipV="1">
          <a:off x="14592300" y="14337030"/>
          <a:ext cx="889000" cy="187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113030</xdr:rowOff>
    </xdr:from>
    <xdr:to>
      <xdr:col>72</xdr:col>
      <xdr:colOff>38100</xdr:colOff>
      <xdr:row>83</xdr:row>
      <xdr:rowOff>43180</xdr:rowOff>
    </xdr:to>
    <xdr:sp macro="" textlink="">
      <xdr:nvSpPr>
        <xdr:cNvPr id="672" name="楕円 671">
          <a:extLst>
            <a:ext uri="{FF2B5EF4-FFF2-40B4-BE49-F238E27FC236}">
              <a16:creationId xmlns:a16="http://schemas.microsoft.com/office/drawing/2014/main" id="{B7BC1984-A8CA-4D79-B167-66C468FC3DCC}"/>
            </a:ext>
          </a:extLst>
        </xdr:cNvPr>
        <xdr:cNvSpPr/>
      </xdr:nvSpPr>
      <xdr:spPr>
        <a:xfrm>
          <a:off x="13652500" y="1417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163830</xdr:rowOff>
    </xdr:from>
    <xdr:to>
      <xdr:col>76</xdr:col>
      <xdr:colOff>114300</xdr:colOff>
      <xdr:row>84</xdr:row>
      <xdr:rowOff>123008</xdr:rowOff>
    </xdr:to>
    <xdr:cxnSp macro="">
      <xdr:nvCxnSpPr>
        <xdr:cNvPr id="673" name="直線コネクタ 672">
          <a:extLst>
            <a:ext uri="{FF2B5EF4-FFF2-40B4-BE49-F238E27FC236}">
              <a16:creationId xmlns:a16="http://schemas.microsoft.com/office/drawing/2014/main" id="{27449575-C8B9-4B94-992E-4137C6BBFAFF}"/>
            </a:ext>
          </a:extLst>
        </xdr:cNvPr>
        <xdr:cNvCxnSpPr/>
      </xdr:nvCxnSpPr>
      <xdr:spPr>
        <a:xfrm>
          <a:off x="13703300" y="14222730"/>
          <a:ext cx="889000" cy="302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44450</xdr:rowOff>
    </xdr:from>
    <xdr:to>
      <xdr:col>67</xdr:col>
      <xdr:colOff>101600</xdr:colOff>
      <xdr:row>82</xdr:row>
      <xdr:rowOff>146050</xdr:rowOff>
    </xdr:to>
    <xdr:sp macro="" textlink="">
      <xdr:nvSpPr>
        <xdr:cNvPr id="674" name="楕円 673">
          <a:extLst>
            <a:ext uri="{FF2B5EF4-FFF2-40B4-BE49-F238E27FC236}">
              <a16:creationId xmlns:a16="http://schemas.microsoft.com/office/drawing/2014/main" id="{31E7BE6E-9026-49AC-83BB-A249C1C1BDF6}"/>
            </a:ext>
          </a:extLst>
        </xdr:cNvPr>
        <xdr:cNvSpPr/>
      </xdr:nvSpPr>
      <xdr:spPr>
        <a:xfrm>
          <a:off x="12763500" y="1410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95250</xdr:rowOff>
    </xdr:from>
    <xdr:to>
      <xdr:col>71</xdr:col>
      <xdr:colOff>177800</xdr:colOff>
      <xdr:row>82</xdr:row>
      <xdr:rowOff>163830</xdr:rowOff>
    </xdr:to>
    <xdr:cxnSp macro="">
      <xdr:nvCxnSpPr>
        <xdr:cNvPr id="675" name="直線コネクタ 674">
          <a:extLst>
            <a:ext uri="{FF2B5EF4-FFF2-40B4-BE49-F238E27FC236}">
              <a16:creationId xmlns:a16="http://schemas.microsoft.com/office/drawing/2014/main" id="{9AC1FC22-B2B6-4325-A213-0A09A0D3B3E3}"/>
            </a:ext>
          </a:extLst>
        </xdr:cNvPr>
        <xdr:cNvCxnSpPr/>
      </xdr:nvCxnSpPr>
      <xdr:spPr>
        <a:xfrm>
          <a:off x="12814300" y="1415415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125021</xdr:rowOff>
    </xdr:from>
    <xdr:ext cx="405111" cy="259045"/>
    <xdr:sp macro="" textlink="">
      <xdr:nvSpPr>
        <xdr:cNvPr id="676" name="n_1aveValue【消防施設】&#10;有形固定資産減価償却率">
          <a:extLst>
            <a:ext uri="{FF2B5EF4-FFF2-40B4-BE49-F238E27FC236}">
              <a16:creationId xmlns:a16="http://schemas.microsoft.com/office/drawing/2014/main" id="{DABFCA70-A17F-478D-9D48-A5E4AB7B2D48}"/>
            </a:ext>
          </a:extLst>
        </xdr:cNvPr>
        <xdr:cNvSpPr txBox="1"/>
      </xdr:nvSpPr>
      <xdr:spPr>
        <a:xfrm>
          <a:off x="15266044" y="14012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102161</xdr:rowOff>
    </xdr:from>
    <xdr:ext cx="405111" cy="259045"/>
    <xdr:sp macro="" textlink="">
      <xdr:nvSpPr>
        <xdr:cNvPr id="677" name="n_2aveValue【消防施設】&#10;有形固定資産減価償却率">
          <a:extLst>
            <a:ext uri="{FF2B5EF4-FFF2-40B4-BE49-F238E27FC236}">
              <a16:creationId xmlns:a16="http://schemas.microsoft.com/office/drawing/2014/main" id="{DE8AA30A-4190-4B1B-BE52-56CA3A8602C2}"/>
            </a:ext>
          </a:extLst>
        </xdr:cNvPr>
        <xdr:cNvSpPr txBox="1"/>
      </xdr:nvSpPr>
      <xdr:spPr>
        <a:xfrm>
          <a:off x="14389744" y="13989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62065</xdr:rowOff>
    </xdr:from>
    <xdr:ext cx="405111" cy="259045"/>
    <xdr:sp macro="" textlink="">
      <xdr:nvSpPr>
        <xdr:cNvPr id="678" name="n_3aveValue【消防施設】&#10;有形固定資産減価償却率">
          <a:extLst>
            <a:ext uri="{FF2B5EF4-FFF2-40B4-BE49-F238E27FC236}">
              <a16:creationId xmlns:a16="http://schemas.microsoft.com/office/drawing/2014/main" id="{94325F2E-5E8E-4C28-A38A-D8A6ADBEE3FA}"/>
            </a:ext>
          </a:extLst>
        </xdr:cNvPr>
        <xdr:cNvSpPr txBox="1"/>
      </xdr:nvSpPr>
      <xdr:spPr>
        <a:xfrm>
          <a:off x="13500744" y="14292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50635</xdr:rowOff>
    </xdr:from>
    <xdr:ext cx="405111" cy="259045"/>
    <xdr:sp macro="" textlink="">
      <xdr:nvSpPr>
        <xdr:cNvPr id="679" name="n_4aveValue【消防施設】&#10;有形固定資産減価償却率">
          <a:extLst>
            <a:ext uri="{FF2B5EF4-FFF2-40B4-BE49-F238E27FC236}">
              <a16:creationId xmlns:a16="http://schemas.microsoft.com/office/drawing/2014/main" id="{546630AC-0879-4827-A411-35EE649970B5}"/>
            </a:ext>
          </a:extLst>
        </xdr:cNvPr>
        <xdr:cNvSpPr txBox="1"/>
      </xdr:nvSpPr>
      <xdr:spPr>
        <a:xfrm>
          <a:off x="12611744" y="14280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148607</xdr:rowOff>
    </xdr:from>
    <xdr:ext cx="405111" cy="259045"/>
    <xdr:sp macro="" textlink="">
      <xdr:nvSpPr>
        <xdr:cNvPr id="680" name="n_1mainValue【消防施設】&#10;有形固定資産減価償却率">
          <a:extLst>
            <a:ext uri="{FF2B5EF4-FFF2-40B4-BE49-F238E27FC236}">
              <a16:creationId xmlns:a16="http://schemas.microsoft.com/office/drawing/2014/main" id="{B0CAADBF-5079-44E2-9178-70F89EBC96B1}"/>
            </a:ext>
          </a:extLst>
        </xdr:cNvPr>
        <xdr:cNvSpPr txBox="1"/>
      </xdr:nvSpPr>
      <xdr:spPr>
        <a:xfrm>
          <a:off x="15266044" y="1437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164935</xdr:rowOff>
    </xdr:from>
    <xdr:ext cx="405111" cy="259045"/>
    <xdr:sp macro="" textlink="">
      <xdr:nvSpPr>
        <xdr:cNvPr id="681" name="n_2mainValue【消防施設】&#10;有形固定資産減価償却率">
          <a:extLst>
            <a:ext uri="{FF2B5EF4-FFF2-40B4-BE49-F238E27FC236}">
              <a16:creationId xmlns:a16="http://schemas.microsoft.com/office/drawing/2014/main" id="{D1CDB25E-496B-411D-80C3-E66BDD82929E}"/>
            </a:ext>
          </a:extLst>
        </xdr:cNvPr>
        <xdr:cNvSpPr txBox="1"/>
      </xdr:nvSpPr>
      <xdr:spPr>
        <a:xfrm>
          <a:off x="14389744" y="145667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59707</xdr:rowOff>
    </xdr:from>
    <xdr:ext cx="405111" cy="259045"/>
    <xdr:sp macro="" textlink="">
      <xdr:nvSpPr>
        <xdr:cNvPr id="682" name="n_3mainValue【消防施設】&#10;有形固定資産減価償却率">
          <a:extLst>
            <a:ext uri="{FF2B5EF4-FFF2-40B4-BE49-F238E27FC236}">
              <a16:creationId xmlns:a16="http://schemas.microsoft.com/office/drawing/2014/main" id="{E3FCBC40-F60A-4AD5-89BF-FEE4F82CE917}"/>
            </a:ext>
          </a:extLst>
        </xdr:cNvPr>
        <xdr:cNvSpPr txBox="1"/>
      </xdr:nvSpPr>
      <xdr:spPr>
        <a:xfrm>
          <a:off x="13500744" y="1394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162577</xdr:rowOff>
    </xdr:from>
    <xdr:ext cx="405111" cy="259045"/>
    <xdr:sp macro="" textlink="">
      <xdr:nvSpPr>
        <xdr:cNvPr id="683" name="n_4mainValue【消防施設】&#10;有形固定資産減価償却率">
          <a:extLst>
            <a:ext uri="{FF2B5EF4-FFF2-40B4-BE49-F238E27FC236}">
              <a16:creationId xmlns:a16="http://schemas.microsoft.com/office/drawing/2014/main" id="{3AFE21D5-2AD0-4CCA-893A-8ED1A80633BD}"/>
            </a:ext>
          </a:extLst>
        </xdr:cNvPr>
        <xdr:cNvSpPr txBox="1"/>
      </xdr:nvSpPr>
      <xdr:spPr>
        <a:xfrm>
          <a:off x="12611744" y="1387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4" name="正方形/長方形 683">
          <a:extLst>
            <a:ext uri="{FF2B5EF4-FFF2-40B4-BE49-F238E27FC236}">
              <a16:creationId xmlns:a16="http://schemas.microsoft.com/office/drawing/2014/main" id="{968162C6-27D4-463C-BEEB-4ED4792DE738}"/>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5" name="正方形/長方形 684">
          <a:extLst>
            <a:ext uri="{FF2B5EF4-FFF2-40B4-BE49-F238E27FC236}">
              <a16:creationId xmlns:a16="http://schemas.microsoft.com/office/drawing/2014/main" id="{4ED29279-2BA4-4337-986C-03217F616AE6}"/>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6" name="正方形/長方形 685">
          <a:extLst>
            <a:ext uri="{FF2B5EF4-FFF2-40B4-BE49-F238E27FC236}">
              <a16:creationId xmlns:a16="http://schemas.microsoft.com/office/drawing/2014/main" id="{64F2E661-6173-4F69-8B84-88716EA0F718}"/>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7" name="正方形/長方形 686">
          <a:extLst>
            <a:ext uri="{FF2B5EF4-FFF2-40B4-BE49-F238E27FC236}">
              <a16:creationId xmlns:a16="http://schemas.microsoft.com/office/drawing/2014/main" id="{6659385C-F334-4AA4-A101-0E91A650E3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8" name="正方形/長方形 687">
          <a:extLst>
            <a:ext uri="{FF2B5EF4-FFF2-40B4-BE49-F238E27FC236}">
              <a16:creationId xmlns:a16="http://schemas.microsoft.com/office/drawing/2014/main" id="{C07A6220-29E8-479E-9EC1-5512CD0469F9}"/>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9" name="正方形/長方形 688">
          <a:extLst>
            <a:ext uri="{FF2B5EF4-FFF2-40B4-BE49-F238E27FC236}">
              <a16:creationId xmlns:a16="http://schemas.microsoft.com/office/drawing/2014/main" id="{8C5D2B00-3022-4BC8-BBD8-72C20697B11F}"/>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0" name="正方形/長方形 689">
          <a:extLst>
            <a:ext uri="{FF2B5EF4-FFF2-40B4-BE49-F238E27FC236}">
              <a16:creationId xmlns:a16="http://schemas.microsoft.com/office/drawing/2014/main" id="{23141A9D-26C0-4775-8B7D-BF047A10BBC5}"/>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1" name="正方形/長方形 690">
          <a:extLst>
            <a:ext uri="{FF2B5EF4-FFF2-40B4-BE49-F238E27FC236}">
              <a16:creationId xmlns:a16="http://schemas.microsoft.com/office/drawing/2014/main" id="{471E2480-CC1A-432B-A0CA-058CD241D704}"/>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2" name="テキスト ボックス 691">
          <a:extLst>
            <a:ext uri="{FF2B5EF4-FFF2-40B4-BE49-F238E27FC236}">
              <a16:creationId xmlns:a16="http://schemas.microsoft.com/office/drawing/2014/main" id="{021812C5-CD1E-4DD1-9777-42A42D995F28}"/>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3" name="直線コネクタ 692">
          <a:extLst>
            <a:ext uri="{FF2B5EF4-FFF2-40B4-BE49-F238E27FC236}">
              <a16:creationId xmlns:a16="http://schemas.microsoft.com/office/drawing/2014/main" id="{41879E26-4B69-4162-82F5-A7BBA960D734}"/>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4" name="直線コネクタ 693">
          <a:extLst>
            <a:ext uri="{FF2B5EF4-FFF2-40B4-BE49-F238E27FC236}">
              <a16:creationId xmlns:a16="http://schemas.microsoft.com/office/drawing/2014/main" id="{86DD24EC-BFB4-4B13-ADEE-4BD2A1520072}"/>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5" name="テキスト ボックス 694">
          <a:extLst>
            <a:ext uri="{FF2B5EF4-FFF2-40B4-BE49-F238E27FC236}">
              <a16:creationId xmlns:a16="http://schemas.microsoft.com/office/drawing/2014/main" id="{0250EB01-70F4-4396-8A9F-8E8B353BED34}"/>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6" name="直線コネクタ 695">
          <a:extLst>
            <a:ext uri="{FF2B5EF4-FFF2-40B4-BE49-F238E27FC236}">
              <a16:creationId xmlns:a16="http://schemas.microsoft.com/office/drawing/2014/main" id="{B4A4BC18-2B8F-4BB2-BFF2-D765C9027F14}"/>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7" name="テキスト ボックス 696">
          <a:extLst>
            <a:ext uri="{FF2B5EF4-FFF2-40B4-BE49-F238E27FC236}">
              <a16:creationId xmlns:a16="http://schemas.microsoft.com/office/drawing/2014/main" id="{D538DADC-40D4-4599-9D00-7B2FA6A400A4}"/>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8" name="直線コネクタ 697">
          <a:extLst>
            <a:ext uri="{FF2B5EF4-FFF2-40B4-BE49-F238E27FC236}">
              <a16:creationId xmlns:a16="http://schemas.microsoft.com/office/drawing/2014/main" id="{0F8005A6-94EF-46C5-B465-399267E5AF49}"/>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9" name="テキスト ボックス 698">
          <a:extLst>
            <a:ext uri="{FF2B5EF4-FFF2-40B4-BE49-F238E27FC236}">
              <a16:creationId xmlns:a16="http://schemas.microsoft.com/office/drawing/2014/main" id="{993ED0D1-6E45-48CB-B8E4-8CBBC037E6C5}"/>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00" name="直線コネクタ 699">
          <a:extLst>
            <a:ext uri="{FF2B5EF4-FFF2-40B4-BE49-F238E27FC236}">
              <a16:creationId xmlns:a16="http://schemas.microsoft.com/office/drawing/2014/main" id="{0F9D0BB4-7C3F-4086-8B59-33B2EA342978}"/>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01" name="テキスト ボックス 700">
          <a:extLst>
            <a:ext uri="{FF2B5EF4-FFF2-40B4-BE49-F238E27FC236}">
              <a16:creationId xmlns:a16="http://schemas.microsoft.com/office/drawing/2014/main" id="{F08F364A-ACE3-4F05-A63A-B3B284C41F02}"/>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2" name="直線コネクタ 701">
          <a:extLst>
            <a:ext uri="{FF2B5EF4-FFF2-40B4-BE49-F238E27FC236}">
              <a16:creationId xmlns:a16="http://schemas.microsoft.com/office/drawing/2014/main" id="{3D63CAAF-91DC-4424-96D0-44A9B03A7A6E}"/>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3" name="テキスト ボックス 702">
          <a:extLst>
            <a:ext uri="{FF2B5EF4-FFF2-40B4-BE49-F238E27FC236}">
              <a16:creationId xmlns:a16="http://schemas.microsoft.com/office/drawing/2014/main" id="{3484BAC3-398D-4A07-A8BC-369DB56E930E}"/>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4" name="【消防施設】&#10;一人当たり面積グラフ枠">
          <a:extLst>
            <a:ext uri="{FF2B5EF4-FFF2-40B4-BE49-F238E27FC236}">
              <a16:creationId xmlns:a16="http://schemas.microsoft.com/office/drawing/2014/main" id="{9A8631E7-1D23-4E13-9E93-8C3E94F32736}"/>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143256</xdr:rowOff>
    </xdr:from>
    <xdr:to>
      <xdr:col>116</xdr:col>
      <xdr:colOff>62864</xdr:colOff>
      <xdr:row>86</xdr:row>
      <xdr:rowOff>19813</xdr:rowOff>
    </xdr:to>
    <xdr:cxnSp macro="">
      <xdr:nvCxnSpPr>
        <xdr:cNvPr id="705" name="直線コネクタ 704">
          <a:extLst>
            <a:ext uri="{FF2B5EF4-FFF2-40B4-BE49-F238E27FC236}">
              <a16:creationId xmlns:a16="http://schemas.microsoft.com/office/drawing/2014/main" id="{700110E7-E93E-40EA-9A9E-208A4C4FBEB3}"/>
            </a:ext>
          </a:extLst>
        </xdr:cNvPr>
        <xdr:cNvCxnSpPr/>
      </xdr:nvCxnSpPr>
      <xdr:spPr>
        <a:xfrm flipV="1">
          <a:off x="22160864" y="13516356"/>
          <a:ext cx="0" cy="12481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23640</xdr:rowOff>
    </xdr:from>
    <xdr:ext cx="469744" cy="259045"/>
    <xdr:sp macro="" textlink="">
      <xdr:nvSpPr>
        <xdr:cNvPr id="706" name="【消防施設】&#10;一人当たり面積最小値テキスト">
          <a:extLst>
            <a:ext uri="{FF2B5EF4-FFF2-40B4-BE49-F238E27FC236}">
              <a16:creationId xmlns:a16="http://schemas.microsoft.com/office/drawing/2014/main" id="{A9CECFF3-041C-434B-999C-EFA1BAAFA6E4}"/>
            </a:ext>
          </a:extLst>
        </xdr:cNvPr>
        <xdr:cNvSpPr txBox="1"/>
      </xdr:nvSpPr>
      <xdr:spPr>
        <a:xfrm>
          <a:off x="22199600" y="14768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19813</xdr:rowOff>
    </xdr:from>
    <xdr:to>
      <xdr:col>116</xdr:col>
      <xdr:colOff>152400</xdr:colOff>
      <xdr:row>86</xdr:row>
      <xdr:rowOff>19813</xdr:rowOff>
    </xdr:to>
    <xdr:cxnSp macro="">
      <xdr:nvCxnSpPr>
        <xdr:cNvPr id="707" name="直線コネクタ 706">
          <a:extLst>
            <a:ext uri="{FF2B5EF4-FFF2-40B4-BE49-F238E27FC236}">
              <a16:creationId xmlns:a16="http://schemas.microsoft.com/office/drawing/2014/main" id="{5128B408-E2F2-4344-8E3B-AA737FE53A87}"/>
            </a:ext>
          </a:extLst>
        </xdr:cNvPr>
        <xdr:cNvCxnSpPr/>
      </xdr:nvCxnSpPr>
      <xdr:spPr>
        <a:xfrm>
          <a:off x="22072600" y="14764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89933</xdr:rowOff>
    </xdr:from>
    <xdr:ext cx="469744" cy="259045"/>
    <xdr:sp macro="" textlink="">
      <xdr:nvSpPr>
        <xdr:cNvPr id="708" name="【消防施設】&#10;一人当たり面積最大値テキスト">
          <a:extLst>
            <a:ext uri="{FF2B5EF4-FFF2-40B4-BE49-F238E27FC236}">
              <a16:creationId xmlns:a16="http://schemas.microsoft.com/office/drawing/2014/main" id="{E4CFDFCD-5284-4BC2-B0CD-1DB9CC33BD0C}"/>
            </a:ext>
          </a:extLst>
        </xdr:cNvPr>
        <xdr:cNvSpPr txBox="1"/>
      </xdr:nvSpPr>
      <xdr:spPr>
        <a:xfrm>
          <a:off x="22199600" y="13291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143256</xdr:rowOff>
    </xdr:from>
    <xdr:to>
      <xdr:col>116</xdr:col>
      <xdr:colOff>152400</xdr:colOff>
      <xdr:row>78</xdr:row>
      <xdr:rowOff>143256</xdr:rowOff>
    </xdr:to>
    <xdr:cxnSp macro="">
      <xdr:nvCxnSpPr>
        <xdr:cNvPr id="709" name="直線コネクタ 708">
          <a:extLst>
            <a:ext uri="{FF2B5EF4-FFF2-40B4-BE49-F238E27FC236}">
              <a16:creationId xmlns:a16="http://schemas.microsoft.com/office/drawing/2014/main" id="{D7B24B7D-D390-4165-B315-0638CD7B44C2}"/>
            </a:ext>
          </a:extLst>
        </xdr:cNvPr>
        <xdr:cNvCxnSpPr/>
      </xdr:nvCxnSpPr>
      <xdr:spPr>
        <a:xfrm>
          <a:off x="22072600" y="135163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146321</xdr:rowOff>
    </xdr:from>
    <xdr:ext cx="469744" cy="259045"/>
    <xdr:sp macro="" textlink="">
      <xdr:nvSpPr>
        <xdr:cNvPr id="710" name="【消防施設】&#10;一人当たり面積平均値テキスト">
          <a:extLst>
            <a:ext uri="{FF2B5EF4-FFF2-40B4-BE49-F238E27FC236}">
              <a16:creationId xmlns:a16="http://schemas.microsoft.com/office/drawing/2014/main" id="{5D8F351A-B21B-44C3-96B6-16489F72B4C9}"/>
            </a:ext>
          </a:extLst>
        </xdr:cNvPr>
        <xdr:cNvSpPr txBox="1"/>
      </xdr:nvSpPr>
      <xdr:spPr>
        <a:xfrm>
          <a:off x="22199600" y="143766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167894</xdr:rowOff>
    </xdr:from>
    <xdr:to>
      <xdr:col>116</xdr:col>
      <xdr:colOff>114300</xdr:colOff>
      <xdr:row>84</xdr:row>
      <xdr:rowOff>98044</xdr:rowOff>
    </xdr:to>
    <xdr:sp macro="" textlink="">
      <xdr:nvSpPr>
        <xdr:cNvPr id="711" name="フローチャート: 判断 710">
          <a:extLst>
            <a:ext uri="{FF2B5EF4-FFF2-40B4-BE49-F238E27FC236}">
              <a16:creationId xmlns:a16="http://schemas.microsoft.com/office/drawing/2014/main" id="{D9905BA5-B736-45E7-A631-F7D52B05B8FC}"/>
            </a:ext>
          </a:extLst>
        </xdr:cNvPr>
        <xdr:cNvSpPr/>
      </xdr:nvSpPr>
      <xdr:spPr>
        <a:xfrm>
          <a:off x="22110700" y="1439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5587</xdr:rowOff>
    </xdr:from>
    <xdr:to>
      <xdr:col>112</xdr:col>
      <xdr:colOff>38100</xdr:colOff>
      <xdr:row>84</xdr:row>
      <xdr:rowOff>107187</xdr:rowOff>
    </xdr:to>
    <xdr:sp macro="" textlink="">
      <xdr:nvSpPr>
        <xdr:cNvPr id="712" name="フローチャート: 判断 711">
          <a:extLst>
            <a:ext uri="{FF2B5EF4-FFF2-40B4-BE49-F238E27FC236}">
              <a16:creationId xmlns:a16="http://schemas.microsoft.com/office/drawing/2014/main" id="{F3A9C10B-0937-4235-96EC-18FDE4CD7F4A}"/>
            </a:ext>
          </a:extLst>
        </xdr:cNvPr>
        <xdr:cNvSpPr/>
      </xdr:nvSpPr>
      <xdr:spPr>
        <a:xfrm>
          <a:off x="21272500" y="14407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10161</xdr:rowOff>
    </xdr:from>
    <xdr:to>
      <xdr:col>107</xdr:col>
      <xdr:colOff>101600</xdr:colOff>
      <xdr:row>84</xdr:row>
      <xdr:rowOff>111761</xdr:rowOff>
    </xdr:to>
    <xdr:sp macro="" textlink="">
      <xdr:nvSpPr>
        <xdr:cNvPr id="713" name="フローチャート: 判断 712">
          <a:extLst>
            <a:ext uri="{FF2B5EF4-FFF2-40B4-BE49-F238E27FC236}">
              <a16:creationId xmlns:a16="http://schemas.microsoft.com/office/drawing/2014/main" id="{6C75BFBB-2700-45B6-94B1-DE41D49EAE74}"/>
            </a:ext>
          </a:extLst>
        </xdr:cNvPr>
        <xdr:cNvSpPr/>
      </xdr:nvSpPr>
      <xdr:spPr>
        <a:xfrm>
          <a:off x="20383500" y="14411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14732</xdr:rowOff>
    </xdr:from>
    <xdr:to>
      <xdr:col>102</xdr:col>
      <xdr:colOff>165100</xdr:colOff>
      <xdr:row>84</xdr:row>
      <xdr:rowOff>116332</xdr:rowOff>
    </xdr:to>
    <xdr:sp macro="" textlink="">
      <xdr:nvSpPr>
        <xdr:cNvPr id="714" name="フローチャート: 判断 713">
          <a:extLst>
            <a:ext uri="{FF2B5EF4-FFF2-40B4-BE49-F238E27FC236}">
              <a16:creationId xmlns:a16="http://schemas.microsoft.com/office/drawing/2014/main" id="{BB89FB8D-85C7-4372-BEC3-C755AE9CAD29}"/>
            </a:ext>
          </a:extLst>
        </xdr:cNvPr>
        <xdr:cNvSpPr/>
      </xdr:nvSpPr>
      <xdr:spPr>
        <a:xfrm>
          <a:off x="194945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23876</xdr:rowOff>
    </xdr:from>
    <xdr:to>
      <xdr:col>98</xdr:col>
      <xdr:colOff>38100</xdr:colOff>
      <xdr:row>84</xdr:row>
      <xdr:rowOff>125476</xdr:rowOff>
    </xdr:to>
    <xdr:sp macro="" textlink="">
      <xdr:nvSpPr>
        <xdr:cNvPr id="715" name="フローチャート: 判断 714">
          <a:extLst>
            <a:ext uri="{FF2B5EF4-FFF2-40B4-BE49-F238E27FC236}">
              <a16:creationId xmlns:a16="http://schemas.microsoft.com/office/drawing/2014/main" id="{874994B3-0806-4E6E-A3FF-D60CD6979F57}"/>
            </a:ext>
          </a:extLst>
        </xdr:cNvPr>
        <xdr:cNvSpPr/>
      </xdr:nvSpPr>
      <xdr:spPr>
        <a:xfrm>
          <a:off x="18605500" y="14425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291F94BE-C894-4967-A7EA-BDDB383421F8}"/>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4AF79F68-0F80-476A-BE59-248DEB53D76B}"/>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EE902139-EC2B-4BD0-BDCC-DFD4C5F140F2}"/>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4B79C625-9D03-4D4F-A190-449EDA3BC617}"/>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3DD35068-57FA-46EF-976A-0871F9E01E0B}"/>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94742</xdr:rowOff>
    </xdr:from>
    <xdr:to>
      <xdr:col>116</xdr:col>
      <xdr:colOff>114300</xdr:colOff>
      <xdr:row>84</xdr:row>
      <xdr:rowOff>24892</xdr:rowOff>
    </xdr:to>
    <xdr:sp macro="" textlink="">
      <xdr:nvSpPr>
        <xdr:cNvPr id="721" name="楕円 720">
          <a:extLst>
            <a:ext uri="{FF2B5EF4-FFF2-40B4-BE49-F238E27FC236}">
              <a16:creationId xmlns:a16="http://schemas.microsoft.com/office/drawing/2014/main" id="{09BD78BA-891B-488E-9D8D-B624C45E8B1C}"/>
            </a:ext>
          </a:extLst>
        </xdr:cNvPr>
        <xdr:cNvSpPr/>
      </xdr:nvSpPr>
      <xdr:spPr>
        <a:xfrm>
          <a:off x="22110700" y="14325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117619</xdr:rowOff>
    </xdr:from>
    <xdr:ext cx="469744" cy="259045"/>
    <xdr:sp macro="" textlink="">
      <xdr:nvSpPr>
        <xdr:cNvPr id="722" name="【消防施設】&#10;一人当たり面積該当値テキスト">
          <a:extLst>
            <a:ext uri="{FF2B5EF4-FFF2-40B4-BE49-F238E27FC236}">
              <a16:creationId xmlns:a16="http://schemas.microsoft.com/office/drawing/2014/main" id="{E89BC7A0-3ED7-460E-9411-72EB3E233BBB}"/>
            </a:ext>
          </a:extLst>
        </xdr:cNvPr>
        <xdr:cNvSpPr txBox="1"/>
      </xdr:nvSpPr>
      <xdr:spPr>
        <a:xfrm>
          <a:off x="22199600" y="14176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122174</xdr:rowOff>
    </xdr:from>
    <xdr:to>
      <xdr:col>112</xdr:col>
      <xdr:colOff>38100</xdr:colOff>
      <xdr:row>84</xdr:row>
      <xdr:rowOff>52324</xdr:rowOff>
    </xdr:to>
    <xdr:sp macro="" textlink="">
      <xdr:nvSpPr>
        <xdr:cNvPr id="723" name="楕円 722">
          <a:extLst>
            <a:ext uri="{FF2B5EF4-FFF2-40B4-BE49-F238E27FC236}">
              <a16:creationId xmlns:a16="http://schemas.microsoft.com/office/drawing/2014/main" id="{2D633318-09FA-441B-857D-27439994F55A}"/>
            </a:ext>
          </a:extLst>
        </xdr:cNvPr>
        <xdr:cNvSpPr/>
      </xdr:nvSpPr>
      <xdr:spPr>
        <a:xfrm>
          <a:off x="21272500" y="14352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145542</xdr:rowOff>
    </xdr:from>
    <xdr:to>
      <xdr:col>116</xdr:col>
      <xdr:colOff>63500</xdr:colOff>
      <xdr:row>84</xdr:row>
      <xdr:rowOff>1524</xdr:rowOff>
    </xdr:to>
    <xdr:cxnSp macro="">
      <xdr:nvCxnSpPr>
        <xdr:cNvPr id="724" name="直線コネクタ 723">
          <a:extLst>
            <a:ext uri="{FF2B5EF4-FFF2-40B4-BE49-F238E27FC236}">
              <a16:creationId xmlns:a16="http://schemas.microsoft.com/office/drawing/2014/main" id="{24980E27-FE5A-43A1-96B0-3B205FF25D79}"/>
            </a:ext>
          </a:extLst>
        </xdr:cNvPr>
        <xdr:cNvCxnSpPr/>
      </xdr:nvCxnSpPr>
      <xdr:spPr>
        <a:xfrm flipV="1">
          <a:off x="21323300" y="14375892"/>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126746</xdr:rowOff>
    </xdr:from>
    <xdr:to>
      <xdr:col>107</xdr:col>
      <xdr:colOff>101600</xdr:colOff>
      <xdr:row>84</xdr:row>
      <xdr:rowOff>56896</xdr:rowOff>
    </xdr:to>
    <xdr:sp macro="" textlink="">
      <xdr:nvSpPr>
        <xdr:cNvPr id="725" name="楕円 724">
          <a:extLst>
            <a:ext uri="{FF2B5EF4-FFF2-40B4-BE49-F238E27FC236}">
              <a16:creationId xmlns:a16="http://schemas.microsoft.com/office/drawing/2014/main" id="{B0EB37C2-A6ED-4426-B2D2-E51A1115F61E}"/>
            </a:ext>
          </a:extLst>
        </xdr:cNvPr>
        <xdr:cNvSpPr/>
      </xdr:nvSpPr>
      <xdr:spPr>
        <a:xfrm>
          <a:off x="20383500" y="14357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1524</xdr:rowOff>
    </xdr:from>
    <xdr:to>
      <xdr:col>111</xdr:col>
      <xdr:colOff>177800</xdr:colOff>
      <xdr:row>84</xdr:row>
      <xdr:rowOff>6096</xdr:rowOff>
    </xdr:to>
    <xdr:cxnSp macro="">
      <xdr:nvCxnSpPr>
        <xdr:cNvPr id="726" name="直線コネクタ 725">
          <a:extLst>
            <a:ext uri="{FF2B5EF4-FFF2-40B4-BE49-F238E27FC236}">
              <a16:creationId xmlns:a16="http://schemas.microsoft.com/office/drawing/2014/main" id="{8BBFBDBF-0A49-474D-A4D9-A382DE3DF371}"/>
            </a:ext>
          </a:extLst>
        </xdr:cNvPr>
        <xdr:cNvCxnSpPr/>
      </xdr:nvCxnSpPr>
      <xdr:spPr>
        <a:xfrm flipV="1">
          <a:off x="20434300" y="1440332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131318</xdr:rowOff>
    </xdr:from>
    <xdr:to>
      <xdr:col>102</xdr:col>
      <xdr:colOff>165100</xdr:colOff>
      <xdr:row>84</xdr:row>
      <xdr:rowOff>61468</xdr:rowOff>
    </xdr:to>
    <xdr:sp macro="" textlink="">
      <xdr:nvSpPr>
        <xdr:cNvPr id="727" name="楕円 726">
          <a:extLst>
            <a:ext uri="{FF2B5EF4-FFF2-40B4-BE49-F238E27FC236}">
              <a16:creationId xmlns:a16="http://schemas.microsoft.com/office/drawing/2014/main" id="{6386C40B-8312-4454-A060-D0FA2A06F0FB}"/>
            </a:ext>
          </a:extLst>
        </xdr:cNvPr>
        <xdr:cNvSpPr/>
      </xdr:nvSpPr>
      <xdr:spPr>
        <a:xfrm>
          <a:off x="19494500" y="14361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6096</xdr:rowOff>
    </xdr:from>
    <xdr:to>
      <xdr:col>107</xdr:col>
      <xdr:colOff>50800</xdr:colOff>
      <xdr:row>84</xdr:row>
      <xdr:rowOff>10668</xdr:rowOff>
    </xdr:to>
    <xdr:cxnSp macro="">
      <xdr:nvCxnSpPr>
        <xdr:cNvPr id="728" name="直線コネクタ 727">
          <a:extLst>
            <a:ext uri="{FF2B5EF4-FFF2-40B4-BE49-F238E27FC236}">
              <a16:creationId xmlns:a16="http://schemas.microsoft.com/office/drawing/2014/main" id="{CD8AD9F7-3CA2-4E5A-81BA-8167BB9217D6}"/>
            </a:ext>
          </a:extLst>
        </xdr:cNvPr>
        <xdr:cNvCxnSpPr/>
      </xdr:nvCxnSpPr>
      <xdr:spPr>
        <a:xfrm flipV="1">
          <a:off x="19545300" y="1440789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135889</xdr:rowOff>
    </xdr:from>
    <xdr:to>
      <xdr:col>98</xdr:col>
      <xdr:colOff>38100</xdr:colOff>
      <xdr:row>84</xdr:row>
      <xdr:rowOff>66039</xdr:rowOff>
    </xdr:to>
    <xdr:sp macro="" textlink="">
      <xdr:nvSpPr>
        <xdr:cNvPr id="729" name="楕円 728">
          <a:extLst>
            <a:ext uri="{FF2B5EF4-FFF2-40B4-BE49-F238E27FC236}">
              <a16:creationId xmlns:a16="http://schemas.microsoft.com/office/drawing/2014/main" id="{4C803E17-DBF8-4C27-852B-18BC8BF9D668}"/>
            </a:ext>
          </a:extLst>
        </xdr:cNvPr>
        <xdr:cNvSpPr/>
      </xdr:nvSpPr>
      <xdr:spPr>
        <a:xfrm>
          <a:off x="18605500" y="14366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10668</xdr:rowOff>
    </xdr:from>
    <xdr:to>
      <xdr:col>102</xdr:col>
      <xdr:colOff>114300</xdr:colOff>
      <xdr:row>84</xdr:row>
      <xdr:rowOff>15239</xdr:rowOff>
    </xdr:to>
    <xdr:cxnSp macro="">
      <xdr:nvCxnSpPr>
        <xdr:cNvPr id="730" name="直線コネクタ 729">
          <a:extLst>
            <a:ext uri="{FF2B5EF4-FFF2-40B4-BE49-F238E27FC236}">
              <a16:creationId xmlns:a16="http://schemas.microsoft.com/office/drawing/2014/main" id="{3CC67747-57A9-4A5B-9219-73C79294F92F}"/>
            </a:ext>
          </a:extLst>
        </xdr:cNvPr>
        <xdr:cNvCxnSpPr/>
      </xdr:nvCxnSpPr>
      <xdr:spPr>
        <a:xfrm flipV="1">
          <a:off x="18656300" y="14412468"/>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98314</xdr:rowOff>
    </xdr:from>
    <xdr:ext cx="469744" cy="259045"/>
    <xdr:sp macro="" textlink="">
      <xdr:nvSpPr>
        <xdr:cNvPr id="731" name="n_1aveValue【消防施設】&#10;一人当たり面積">
          <a:extLst>
            <a:ext uri="{FF2B5EF4-FFF2-40B4-BE49-F238E27FC236}">
              <a16:creationId xmlns:a16="http://schemas.microsoft.com/office/drawing/2014/main" id="{7EDA3F5E-9E1D-48D9-95F4-A8DBF05B9406}"/>
            </a:ext>
          </a:extLst>
        </xdr:cNvPr>
        <xdr:cNvSpPr txBox="1"/>
      </xdr:nvSpPr>
      <xdr:spPr>
        <a:xfrm>
          <a:off x="21075727" y="14500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102888</xdr:rowOff>
    </xdr:from>
    <xdr:ext cx="469744" cy="259045"/>
    <xdr:sp macro="" textlink="">
      <xdr:nvSpPr>
        <xdr:cNvPr id="732" name="n_2aveValue【消防施設】&#10;一人当たり面積">
          <a:extLst>
            <a:ext uri="{FF2B5EF4-FFF2-40B4-BE49-F238E27FC236}">
              <a16:creationId xmlns:a16="http://schemas.microsoft.com/office/drawing/2014/main" id="{521B0221-9641-4590-842F-A94B92C68BC2}"/>
            </a:ext>
          </a:extLst>
        </xdr:cNvPr>
        <xdr:cNvSpPr txBox="1"/>
      </xdr:nvSpPr>
      <xdr:spPr>
        <a:xfrm>
          <a:off x="20199427" y="14504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107459</xdr:rowOff>
    </xdr:from>
    <xdr:ext cx="469744" cy="259045"/>
    <xdr:sp macro="" textlink="">
      <xdr:nvSpPr>
        <xdr:cNvPr id="733" name="n_3aveValue【消防施設】&#10;一人当たり面積">
          <a:extLst>
            <a:ext uri="{FF2B5EF4-FFF2-40B4-BE49-F238E27FC236}">
              <a16:creationId xmlns:a16="http://schemas.microsoft.com/office/drawing/2014/main" id="{554142E6-BA61-4EEA-96EE-CDA9157CFBC0}"/>
            </a:ext>
          </a:extLst>
        </xdr:cNvPr>
        <xdr:cNvSpPr txBox="1"/>
      </xdr:nvSpPr>
      <xdr:spPr>
        <a:xfrm>
          <a:off x="19310427" y="14509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116603</xdr:rowOff>
    </xdr:from>
    <xdr:ext cx="469744" cy="259045"/>
    <xdr:sp macro="" textlink="">
      <xdr:nvSpPr>
        <xdr:cNvPr id="734" name="n_4aveValue【消防施設】&#10;一人当たり面積">
          <a:extLst>
            <a:ext uri="{FF2B5EF4-FFF2-40B4-BE49-F238E27FC236}">
              <a16:creationId xmlns:a16="http://schemas.microsoft.com/office/drawing/2014/main" id="{3687138A-41FA-4BC8-AEF0-676886F84CF5}"/>
            </a:ext>
          </a:extLst>
        </xdr:cNvPr>
        <xdr:cNvSpPr txBox="1"/>
      </xdr:nvSpPr>
      <xdr:spPr>
        <a:xfrm>
          <a:off x="18421427" y="14518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82</xdr:row>
      <xdr:rowOff>68851</xdr:rowOff>
    </xdr:from>
    <xdr:ext cx="469744" cy="259045"/>
    <xdr:sp macro="" textlink="">
      <xdr:nvSpPr>
        <xdr:cNvPr id="735" name="n_1mainValue【消防施設】&#10;一人当たり面積">
          <a:extLst>
            <a:ext uri="{FF2B5EF4-FFF2-40B4-BE49-F238E27FC236}">
              <a16:creationId xmlns:a16="http://schemas.microsoft.com/office/drawing/2014/main" id="{95E7A3C5-9BA7-458B-8239-5F8C4CA57B11}"/>
            </a:ext>
          </a:extLst>
        </xdr:cNvPr>
        <xdr:cNvSpPr txBox="1"/>
      </xdr:nvSpPr>
      <xdr:spPr>
        <a:xfrm>
          <a:off x="21075727" y="14127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73423</xdr:rowOff>
    </xdr:from>
    <xdr:ext cx="469744" cy="259045"/>
    <xdr:sp macro="" textlink="">
      <xdr:nvSpPr>
        <xdr:cNvPr id="736" name="n_2mainValue【消防施設】&#10;一人当たり面積">
          <a:extLst>
            <a:ext uri="{FF2B5EF4-FFF2-40B4-BE49-F238E27FC236}">
              <a16:creationId xmlns:a16="http://schemas.microsoft.com/office/drawing/2014/main" id="{D55A2C6C-172E-462A-B012-20AB70ABF475}"/>
            </a:ext>
          </a:extLst>
        </xdr:cNvPr>
        <xdr:cNvSpPr txBox="1"/>
      </xdr:nvSpPr>
      <xdr:spPr>
        <a:xfrm>
          <a:off x="20199427" y="14132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77995</xdr:rowOff>
    </xdr:from>
    <xdr:ext cx="469744" cy="259045"/>
    <xdr:sp macro="" textlink="">
      <xdr:nvSpPr>
        <xdr:cNvPr id="737" name="n_3mainValue【消防施設】&#10;一人当たり面積">
          <a:extLst>
            <a:ext uri="{FF2B5EF4-FFF2-40B4-BE49-F238E27FC236}">
              <a16:creationId xmlns:a16="http://schemas.microsoft.com/office/drawing/2014/main" id="{A869DF2B-24F9-4663-9F53-4157F566619C}"/>
            </a:ext>
          </a:extLst>
        </xdr:cNvPr>
        <xdr:cNvSpPr txBox="1"/>
      </xdr:nvSpPr>
      <xdr:spPr>
        <a:xfrm>
          <a:off x="19310427" y="14136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82566</xdr:rowOff>
    </xdr:from>
    <xdr:ext cx="469744" cy="259045"/>
    <xdr:sp macro="" textlink="">
      <xdr:nvSpPr>
        <xdr:cNvPr id="738" name="n_4mainValue【消防施設】&#10;一人当たり面積">
          <a:extLst>
            <a:ext uri="{FF2B5EF4-FFF2-40B4-BE49-F238E27FC236}">
              <a16:creationId xmlns:a16="http://schemas.microsoft.com/office/drawing/2014/main" id="{9F185D14-1205-42A2-8780-120C9582836E}"/>
            </a:ext>
          </a:extLst>
        </xdr:cNvPr>
        <xdr:cNvSpPr txBox="1"/>
      </xdr:nvSpPr>
      <xdr:spPr>
        <a:xfrm>
          <a:off x="18421427" y="14141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9" name="正方形/長方形 738">
          <a:extLst>
            <a:ext uri="{FF2B5EF4-FFF2-40B4-BE49-F238E27FC236}">
              <a16:creationId xmlns:a16="http://schemas.microsoft.com/office/drawing/2014/main" id="{A2351FCE-A6ED-4967-874E-A9AF3336D284}"/>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0" name="正方形/長方形 739">
          <a:extLst>
            <a:ext uri="{FF2B5EF4-FFF2-40B4-BE49-F238E27FC236}">
              <a16:creationId xmlns:a16="http://schemas.microsoft.com/office/drawing/2014/main" id="{086651EE-335F-47F7-903D-A51367ABA928}"/>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1" name="正方形/長方形 740">
          <a:extLst>
            <a:ext uri="{FF2B5EF4-FFF2-40B4-BE49-F238E27FC236}">
              <a16:creationId xmlns:a16="http://schemas.microsoft.com/office/drawing/2014/main" id="{6DE6E455-B27E-4005-8279-41AC3B8CCCE8}"/>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2" name="正方形/長方形 741">
          <a:extLst>
            <a:ext uri="{FF2B5EF4-FFF2-40B4-BE49-F238E27FC236}">
              <a16:creationId xmlns:a16="http://schemas.microsoft.com/office/drawing/2014/main" id="{F6BFC1DA-CBA3-44BF-8033-E6A7F074BDD9}"/>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3" name="正方形/長方形 742">
          <a:extLst>
            <a:ext uri="{FF2B5EF4-FFF2-40B4-BE49-F238E27FC236}">
              <a16:creationId xmlns:a16="http://schemas.microsoft.com/office/drawing/2014/main" id="{05CCD423-82D4-4D21-B1D7-C1F89F3F4132}"/>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4" name="正方形/長方形 743">
          <a:extLst>
            <a:ext uri="{FF2B5EF4-FFF2-40B4-BE49-F238E27FC236}">
              <a16:creationId xmlns:a16="http://schemas.microsoft.com/office/drawing/2014/main" id="{97C04A1E-5D4D-4C1F-A613-A97E24187397}"/>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5" name="正方形/長方形 744">
          <a:extLst>
            <a:ext uri="{FF2B5EF4-FFF2-40B4-BE49-F238E27FC236}">
              <a16:creationId xmlns:a16="http://schemas.microsoft.com/office/drawing/2014/main" id="{7FA49B90-17E7-4C04-BD41-4C1121CB254A}"/>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6" name="正方形/長方形 745">
          <a:extLst>
            <a:ext uri="{FF2B5EF4-FFF2-40B4-BE49-F238E27FC236}">
              <a16:creationId xmlns:a16="http://schemas.microsoft.com/office/drawing/2014/main" id="{14B4CD63-3D96-4CB0-9A27-BD387798B86B}"/>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7" name="テキスト ボックス 746">
          <a:extLst>
            <a:ext uri="{FF2B5EF4-FFF2-40B4-BE49-F238E27FC236}">
              <a16:creationId xmlns:a16="http://schemas.microsoft.com/office/drawing/2014/main" id="{0CE64D3D-C483-4677-9002-99017C2DCDFD}"/>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8" name="直線コネクタ 747">
          <a:extLst>
            <a:ext uri="{FF2B5EF4-FFF2-40B4-BE49-F238E27FC236}">
              <a16:creationId xmlns:a16="http://schemas.microsoft.com/office/drawing/2014/main" id="{DCF28306-07EB-470D-A18E-DAE359DFE508}"/>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9" name="テキスト ボックス 748">
          <a:extLst>
            <a:ext uri="{FF2B5EF4-FFF2-40B4-BE49-F238E27FC236}">
              <a16:creationId xmlns:a16="http://schemas.microsoft.com/office/drawing/2014/main" id="{83D43999-2DF4-4E0D-ACAC-2C603AF6A873}"/>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0" name="直線コネクタ 749">
          <a:extLst>
            <a:ext uri="{FF2B5EF4-FFF2-40B4-BE49-F238E27FC236}">
              <a16:creationId xmlns:a16="http://schemas.microsoft.com/office/drawing/2014/main" id="{0629F4CE-E9DE-4564-AE20-E6AF9E04F203}"/>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1" name="テキスト ボックス 750">
          <a:extLst>
            <a:ext uri="{FF2B5EF4-FFF2-40B4-BE49-F238E27FC236}">
              <a16:creationId xmlns:a16="http://schemas.microsoft.com/office/drawing/2014/main" id="{EA86E3F4-40E4-48C6-AE74-2C97FF64F62B}"/>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2" name="直線コネクタ 751">
          <a:extLst>
            <a:ext uri="{FF2B5EF4-FFF2-40B4-BE49-F238E27FC236}">
              <a16:creationId xmlns:a16="http://schemas.microsoft.com/office/drawing/2014/main" id="{0C4DFBBF-DA22-4E62-B304-BD689282BB0A}"/>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3" name="テキスト ボックス 752">
          <a:extLst>
            <a:ext uri="{FF2B5EF4-FFF2-40B4-BE49-F238E27FC236}">
              <a16:creationId xmlns:a16="http://schemas.microsoft.com/office/drawing/2014/main" id="{6B998CA4-D880-40B4-BFF3-DC8EB3ECCEB6}"/>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4" name="直線コネクタ 753">
          <a:extLst>
            <a:ext uri="{FF2B5EF4-FFF2-40B4-BE49-F238E27FC236}">
              <a16:creationId xmlns:a16="http://schemas.microsoft.com/office/drawing/2014/main" id="{2BF8D426-8845-4951-BAD0-8E0E32014811}"/>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5" name="テキスト ボックス 754">
          <a:extLst>
            <a:ext uri="{FF2B5EF4-FFF2-40B4-BE49-F238E27FC236}">
              <a16:creationId xmlns:a16="http://schemas.microsoft.com/office/drawing/2014/main" id="{BDF6936A-63C1-44F1-8AA4-F735C62DCD38}"/>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6" name="直線コネクタ 755">
          <a:extLst>
            <a:ext uri="{FF2B5EF4-FFF2-40B4-BE49-F238E27FC236}">
              <a16:creationId xmlns:a16="http://schemas.microsoft.com/office/drawing/2014/main" id="{4144D22D-792D-41F7-AE62-0FBFCBC70188}"/>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7" name="テキスト ボックス 756">
          <a:extLst>
            <a:ext uri="{FF2B5EF4-FFF2-40B4-BE49-F238E27FC236}">
              <a16:creationId xmlns:a16="http://schemas.microsoft.com/office/drawing/2014/main" id="{F8ADF12D-9BA1-4786-A898-A6BD3186924D}"/>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8" name="直線コネクタ 757">
          <a:extLst>
            <a:ext uri="{FF2B5EF4-FFF2-40B4-BE49-F238E27FC236}">
              <a16:creationId xmlns:a16="http://schemas.microsoft.com/office/drawing/2014/main" id="{EE5AC813-2817-47E9-ADE9-CEF9CD540709}"/>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9" name="テキスト ボックス 758">
          <a:extLst>
            <a:ext uri="{FF2B5EF4-FFF2-40B4-BE49-F238E27FC236}">
              <a16:creationId xmlns:a16="http://schemas.microsoft.com/office/drawing/2014/main" id="{25AC846B-8A15-4AD8-90DF-AADB337F7635}"/>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0" name="直線コネクタ 759">
          <a:extLst>
            <a:ext uri="{FF2B5EF4-FFF2-40B4-BE49-F238E27FC236}">
              <a16:creationId xmlns:a16="http://schemas.microsoft.com/office/drawing/2014/main" id="{42304030-15E6-4DA8-B513-7706623D8D3B}"/>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1" name="テキスト ボックス 760">
          <a:extLst>
            <a:ext uri="{FF2B5EF4-FFF2-40B4-BE49-F238E27FC236}">
              <a16:creationId xmlns:a16="http://schemas.microsoft.com/office/drawing/2014/main" id="{26F9C497-B94D-405E-83A5-4324F18E69D2}"/>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2" name="直線コネクタ 761">
          <a:extLst>
            <a:ext uri="{FF2B5EF4-FFF2-40B4-BE49-F238E27FC236}">
              <a16:creationId xmlns:a16="http://schemas.microsoft.com/office/drawing/2014/main" id="{58A6FD17-EB89-444E-AE2B-367C14701BFB}"/>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3" name="【庁舎】&#10;有形固定資産減価償却率グラフ枠">
          <a:extLst>
            <a:ext uri="{FF2B5EF4-FFF2-40B4-BE49-F238E27FC236}">
              <a16:creationId xmlns:a16="http://schemas.microsoft.com/office/drawing/2014/main" id="{2F2AEC6A-B89F-4A0D-BA0E-292339AAAACA}"/>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1088</xdr:rowOff>
    </xdr:from>
    <xdr:to>
      <xdr:col>85</xdr:col>
      <xdr:colOff>126364</xdr:colOff>
      <xdr:row>109</xdr:row>
      <xdr:rowOff>35379</xdr:rowOff>
    </xdr:to>
    <xdr:cxnSp macro="">
      <xdr:nvCxnSpPr>
        <xdr:cNvPr id="764" name="直線コネクタ 763">
          <a:extLst>
            <a:ext uri="{FF2B5EF4-FFF2-40B4-BE49-F238E27FC236}">
              <a16:creationId xmlns:a16="http://schemas.microsoft.com/office/drawing/2014/main" id="{F08A1B8A-6A6E-4E17-BDA7-2DE5FAAF2C4A}"/>
            </a:ext>
          </a:extLst>
        </xdr:cNvPr>
        <xdr:cNvCxnSpPr/>
      </xdr:nvCxnSpPr>
      <xdr:spPr>
        <a:xfrm flipV="1">
          <a:off x="16318864" y="17146088"/>
          <a:ext cx="0" cy="15773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65" name="【庁舎】&#10;有形固定資産減価償却率最小値テキスト">
          <a:extLst>
            <a:ext uri="{FF2B5EF4-FFF2-40B4-BE49-F238E27FC236}">
              <a16:creationId xmlns:a16="http://schemas.microsoft.com/office/drawing/2014/main" id="{AED67C83-BAAE-4BA4-A66C-329605B9206C}"/>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66" name="直線コネクタ 765">
          <a:extLst>
            <a:ext uri="{FF2B5EF4-FFF2-40B4-BE49-F238E27FC236}">
              <a16:creationId xmlns:a16="http://schemas.microsoft.com/office/drawing/2014/main" id="{0881F4D9-68E1-43F6-8EB9-F58F72744622}"/>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119215</xdr:rowOff>
    </xdr:from>
    <xdr:ext cx="340478" cy="259045"/>
    <xdr:sp macro="" textlink="">
      <xdr:nvSpPr>
        <xdr:cNvPr id="767" name="【庁舎】&#10;有形固定資産減価償却率最大値テキスト">
          <a:extLst>
            <a:ext uri="{FF2B5EF4-FFF2-40B4-BE49-F238E27FC236}">
              <a16:creationId xmlns:a16="http://schemas.microsoft.com/office/drawing/2014/main" id="{8476E70E-8368-4E85-A0A0-FF0362B6FABF}"/>
            </a:ext>
          </a:extLst>
        </xdr:cNvPr>
        <xdr:cNvSpPr txBox="1"/>
      </xdr:nvSpPr>
      <xdr:spPr>
        <a:xfrm>
          <a:off x="16357600" y="169213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1088</xdr:rowOff>
    </xdr:from>
    <xdr:to>
      <xdr:col>86</xdr:col>
      <xdr:colOff>25400</xdr:colOff>
      <xdr:row>100</xdr:row>
      <xdr:rowOff>1088</xdr:rowOff>
    </xdr:to>
    <xdr:cxnSp macro="">
      <xdr:nvCxnSpPr>
        <xdr:cNvPr id="768" name="直線コネクタ 767">
          <a:extLst>
            <a:ext uri="{FF2B5EF4-FFF2-40B4-BE49-F238E27FC236}">
              <a16:creationId xmlns:a16="http://schemas.microsoft.com/office/drawing/2014/main" id="{51901F97-1278-4B48-B723-BE6637B01C5B}"/>
            </a:ext>
          </a:extLst>
        </xdr:cNvPr>
        <xdr:cNvCxnSpPr/>
      </xdr:nvCxnSpPr>
      <xdr:spPr>
        <a:xfrm>
          <a:off x="16230600" y="17146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87103</xdr:rowOff>
    </xdr:from>
    <xdr:ext cx="405111" cy="259045"/>
    <xdr:sp macro="" textlink="">
      <xdr:nvSpPr>
        <xdr:cNvPr id="769" name="【庁舎】&#10;有形固定資産減価償却率平均値テキスト">
          <a:extLst>
            <a:ext uri="{FF2B5EF4-FFF2-40B4-BE49-F238E27FC236}">
              <a16:creationId xmlns:a16="http://schemas.microsoft.com/office/drawing/2014/main" id="{C3155F57-04F9-4230-976A-A73EAD2FE0F7}"/>
            </a:ext>
          </a:extLst>
        </xdr:cNvPr>
        <xdr:cNvSpPr txBox="1"/>
      </xdr:nvSpPr>
      <xdr:spPr>
        <a:xfrm>
          <a:off x="16357600" y="17917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108676</xdr:rowOff>
    </xdr:from>
    <xdr:to>
      <xdr:col>85</xdr:col>
      <xdr:colOff>177800</xdr:colOff>
      <xdr:row>105</xdr:row>
      <xdr:rowOff>38826</xdr:rowOff>
    </xdr:to>
    <xdr:sp macro="" textlink="">
      <xdr:nvSpPr>
        <xdr:cNvPr id="770" name="フローチャート: 判断 769">
          <a:extLst>
            <a:ext uri="{FF2B5EF4-FFF2-40B4-BE49-F238E27FC236}">
              <a16:creationId xmlns:a16="http://schemas.microsoft.com/office/drawing/2014/main" id="{34CCFD89-DB17-43D2-AC44-428189C63638}"/>
            </a:ext>
          </a:extLst>
        </xdr:cNvPr>
        <xdr:cNvSpPr/>
      </xdr:nvSpPr>
      <xdr:spPr>
        <a:xfrm>
          <a:off x="162687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72752</xdr:rowOff>
    </xdr:from>
    <xdr:to>
      <xdr:col>81</xdr:col>
      <xdr:colOff>101600</xdr:colOff>
      <xdr:row>105</xdr:row>
      <xdr:rowOff>2902</xdr:rowOff>
    </xdr:to>
    <xdr:sp macro="" textlink="">
      <xdr:nvSpPr>
        <xdr:cNvPr id="771" name="フローチャート: 判断 770">
          <a:extLst>
            <a:ext uri="{FF2B5EF4-FFF2-40B4-BE49-F238E27FC236}">
              <a16:creationId xmlns:a16="http://schemas.microsoft.com/office/drawing/2014/main" id="{1FE7448F-45B2-4A77-845B-1C59FACDA523}"/>
            </a:ext>
          </a:extLst>
        </xdr:cNvPr>
        <xdr:cNvSpPr/>
      </xdr:nvSpPr>
      <xdr:spPr>
        <a:xfrm>
          <a:off x="154305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51526</xdr:rowOff>
    </xdr:from>
    <xdr:to>
      <xdr:col>76</xdr:col>
      <xdr:colOff>165100</xdr:colOff>
      <xdr:row>104</xdr:row>
      <xdr:rowOff>153126</xdr:rowOff>
    </xdr:to>
    <xdr:sp macro="" textlink="">
      <xdr:nvSpPr>
        <xdr:cNvPr id="772" name="フローチャート: 判断 771">
          <a:extLst>
            <a:ext uri="{FF2B5EF4-FFF2-40B4-BE49-F238E27FC236}">
              <a16:creationId xmlns:a16="http://schemas.microsoft.com/office/drawing/2014/main" id="{38CD2A4F-F379-4EA4-8752-305EE84DAAF5}"/>
            </a:ext>
          </a:extLst>
        </xdr:cNvPr>
        <xdr:cNvSpPr/>
      </xdr:nvSpPr>
      <xdr:spPr>
        <a:xfrm>
          <a:off x="14541500" y="1788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46627</xdr:rowOff>
    </xdr:from>
    <xdr:to>
      <xdr:col>72</xdr:col>
      <xdr:colOff>38100</xdr:colOff>
      <xdr:row>104</xdr:row>
      <xdr:rowOff>148227</xdr:rowOff>
    </xdr:to>
    <xdr:sp macro="" textlink="">
      <xdr:nvSpPr>
        <xdr:cNvPr id="773" name="フローチャート: 判断 772">
          <a:extLst>
            <a:ext uri="{FF2B5EF4-FFF2-40B4-BE49-F238E27FC236}">
              <a16:creationId xmlns:a16="http://schemas.microsoft.com/office/drawing/2014/main" id="{1789B191-F25B-45E0-85AD-453FFC4FCE1F}"/>
            </a:ext>
          </a:extLst>
        </xdr:cNvPr>
        <xdr:cNvSpPr/>
      </xdr:nvSpPr>
      <xdr:spPr>
        <a:xfrm>
          <a:off x="13652500" y="1787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79284</xdr:rowOff>
    </xdr:from>
    <xdr:to>
      <xdr:col>67</xdr:col>
      <xdr:colOff>101600</xdr:colOff>
      <xdr:row>105</xdr:row>
      <xdr:rowOff>9434</xdr:rowOff>
    </xdr:to>
    <xdr:sp macro="" textlink="">
      <xdr:nvSpPr>
        <xdr:cNvPr id="774" name="フローチャート: 判断 773">
          <a:extLst>
            <a:ext uri="{FF2B5EF4-FFF2-40B4-BE49-F238E27FC236}">
              <a16:creationId xmlns:a16="http://schemas.microsoft.com/office/drawing/2014/main" id="{D93221BD-6F82-4EDB-A56A-A9AD09DC0064}"/>
            </a:ext>
          </a:extLst>
        </xdr:cNvPr>
        <xdr:cNvSpPr/>
      </xdr:nvSpPr>
      <xdr:spPr>
        <a:xfrm>
          <a:off x="12763500" y="17910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41DB56B9-84CE-475A-A6AE-0B1DCB2DECED}"/>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4E2D7B13-BD78-49A4-B892-BE749DB5DC77}"/>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9C282617-F107-446F-84B6-C88873E1C747}"/>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DC6E5317-6325-41B3-8223-A686DF2CFFA3}"/>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E87F6F34-F583-4E91-8845-35D08736B9B5}"/>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58057</xdr:rowOff>
    </xdr:from>
    <xdr:to>
      <xdr:col>85</xdr:col>
      <xdr:colOff>177800</xdr:colOff>
      <xdr:row>102</xdr:row>
      <xdr:rowOff>159657</xdr:rowOff>
    </xdr:to>
    <xdr:sp macro="" textlink="">
      <xdr:nvSpPr>
        <xdr:cNvPr id="780" name="楕円 779">
          <a:extLst>
            <a:ext uri="{FF2B5EF4-FFF2-40B4-BE49-F238E27FC236}">
              <a16:creationId xmlns:a16="http://schemas.microsoft.com/office/drawing/2014/main" id="{9CC7CE7F-DE73-4086-966B-74E821434577}"/>
            </a:ext>
          </a:extLst>
        </xdr:cNvPr>
        <xdr:cNvSpPr/>
      </xdr:nvSpPr>
      <xdr:spPr>
        <a:xfrm>
          <a:off x="16268700" y="17545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80934</xdr:rowOff>
    </xdr:from>
    <xdr:ext cx="405111" cy="259045"/>
    <xdr:sp macro="" textlink="">
      <xdr:nvSpPr>
        <xdr:cNvPr id="781" name="【庁舎】&#10;有形固定資産減価償却率該当値テキスト">
          <a:extLst>
            <a:ext uri="{FF2B5EF4-FFF2-40B4-BE49-F238E27FC236}">
              <a16:creationId xmlns:a16="http://schemas.microsoft.com/office/drawing/2014/main" id="{C160DC41-569B-4296-8767-07E2EB62FA2A}"/>
            </a:ext>
          </a:extLst>
        </xdr:cNvPr>
        <xdr:cNvSpPr txBox="1"/>
      </xdr:nvSpPr>
      <xdr:spPr>
        <a:xfrm>
          <a:off x="16357600" y="173973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15602</xdr:rowOff>
    </xdr:from>
    <xdr:to>
      <xdr:col>81</xdr:col>
      <xdr:colOff>101600</xdr:colOff>
      <xdr:row>102</xdr:row>
      <xdr:rowOff>117202</xdr:rowOff>
    </xdr:to>
    <xdr:sp macro="" textlink="">
      <xdr:nvSpPr>
        <xdr:cNvPr id="782" name="楕円 781">
          <a:extLst>
            <a:ext uri="{FF2B5EF4-FFF2-40B4-BE49-F238E27FC236}">
              <a16:creationId xmlns:a16="http://schemas.microsoft.com/office/drawing/2014/main" id="{5F186649-F59C-4004-A41D-5A0E103B62A6}"/>
            </a:ext>
          </a:extLst>
        </xdr:cNvPr>
        <xdr:cNvSpPr/>
      </xdr:nvSpPr>
      <xdr:spPr>
        <a:xfrm>
          <a:off x="15430500" y="17503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66402</xdr:rowOff>
    </xdr:from>
    <xdr:to>
      <xdr:col>85</xdr:col>
      <xdr:colOff>127000</xdr:colOff>
      <xdr:row>102</xdr:row>
      <xdr:rowOff>108857</xdr:rowOff>
    </xdr:to>
    <xdr:cxnSp macro="">
      <xdr:nvCxnSpPr>
        <xdr:cNvPr id="783" name="直線コネクタ 782">
          <a:extLst>
            <a:ext uri="{FF2B5EF4-FFF2-40B4-BE49-F238E27FC236}">
              <a16:creationId xmlns:a16="http://schemas.microsoft.com/office/drawing/2014/main" id="{8A006D03-2D51-4A13-B08A-55F788F0A0BE}"/>
            </a:ext>
          </a:extLst>
        </xdr:cNvPr>
        <xdr:cNvCxnSpPr/>
      </xdr:nvCxnSpPr>
      <xdr:spPr>
        <a:xfrm>
          <a:off x="15481300" y="17554302"/>
          <a:ext cx="8382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142966</xdr:rowOff>
    </xdr:from>
    <xdr:to>
      <xdr:col>76</xdr:col>
      <xdr:colOff>165100</xdr:colOff>
      <xdr:row>102</xdr:row>
      <xdr:rowOff>73116</xdr:rowOff>
    </xdr:to>
    <xdr:sp macro="" textlink="">
      <xdr:nvSpPr>
        <xdr:cNvPr id="784" name="楕円 783">
          <a:extLst>
            <a:ext uri="{FF2B5EF4-FFF2-40B4-BE49-F238E27FC236}">
              <a16:creationId xmlns:a16="http://schemas.microsoft.com/office/drawing/2014/main" id="{5BB91296-FCE6-4B18-A1B9-60A8B6216B40}"/>
            </a:ext>
          </a:extLst>
        </xdr:cNvPr>
        <xdr:cNvSpPr/>
      </xdr:nvSpPr>
      <xdr:spPr>
        <a:xfrm>
          <a:off x="14541500" y="17459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22316</xdr:rowOff>
    </xdr:from>
    <xdr:to>
      <xdr:col>81</xdr:col>
      <xdr:colOff>50800</xdr:colOff>
      <xdr:row>102</xdr:row>
      <xdr:rowOff>66402</xdr:rowOff>
    </xdr:to>
    <xdr:cxnSp macro="">
      <xdr:nvCxnSpPr>
        <xdr:cNvPr id="785" name="直線コネクタ 784">
          <a:extLst>
            <a:ext uri="{FF2B5EF4-FFF2-40B4-BE49-F238E27FC236}">
              <a16:creationId xmlns:a16="http://schemas.microsoft.com/office/drawing/2014/main" id="{EADB0237-EF65-4B12-B3DC-EBCDCCCED7E3}"/>
            </a:ext>
          </a:extLst>
        </xdr:cNvPr>
        <xdr:cNvCxnSpPr/>
      </xdr:nvCxnSpPr>
      <xdr:spPr>
        <a:xfrm>
          <a:off x="14592300" y="17510216"/>
          <a:ext cx="889000" cy="44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98879</xdr:rowOff>
    </xdr:from>
    <xdr:to>
      <xdr:col>72</xdr:col>
      <xdr:colOff>38100</xdr:colOff>
      <xdr:row>102</xdr:row>
      <xdr:rowOff>29029</xdr:rowOff>
    </xdr:to>
    <xdr:sp macro="" textlink="">
      <xdr:nvSpPr>
        <xdr:cNvPr id="786" name="楕円 785">
          <a:extLst>
            <a:ext uri="{FF2B5EF4-FFF2-40B4-BE49-F238E27FC236}">
              <a16:creationId xmlns:a16="http://schemas.microsoft.com/office/drawing/2014/main" id="{7B21E9FE-C509-4E2B-A8D5-B3BDC0AD87B9}"/>
            </a:ext>
          </a:extLst>
        </xdr:cNvPr>
        <xdr:cNvSpPr/>
      </xdr:nvSpPr>
      <xdr:spPr>
        <a:xfrm>
          <a:off x="13652500" y="17415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101</xdr:row>
      <xdr:rowOff>149679</xdr:rowOff>
    </xdr:from>
    <xdr:to>
      <xdr:col>76</xdr:col>
      <xdr:colOff>114300</xdr:colOff>
      <xdr:row>102</xdr:row>
      <xdr:rowOff>22316</xdr:rowOff>
    </xdr:to>
    <xdr:cxnSp macro="">
      <xdr:nvCxnSpPr>
        <xdr:cNvPr id="787" name="直線コネクタ 786">
          <a:extLst>
            <a:ext uri="{FF2B5EF4-FFF2-40B4-BE49-F238E27FC236}">
              <a16:creationId xmlns:a16="http://schemas.microsoft.com/office/drawing/2014/main" id="{A28A1120-1A7A-48B7-A922-9F6AF18A45CA}"/>
            </a:ext>
          </a:extLst>
        </xdr:cNvPr>
        <xdr:cNvCxnSpPr/>
      </xdr:nvCxnSpPr>
      <xdr:spPr>
        <a:xfrm>
          <a:off x="13703300" y="17466129"/>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101</xdr:row>
      <xdr:rowOff>56424</xdr:rowOff>
    </xdr:from>
    <xdr:to>
      <xdr:col>67</xdr:col>
      <xdr:colOff>101600</xdr:colOff>
      <xdr:row>101</xdr:row>
      <xdr:rowOff>158024</xdr:rowOff>
    </xdr:to>
    <xdr:sp macro="" textlink="">
      <xdr:nvSpPr>
        <xdr:cNvPr id="788" name="楕円 787">
          <a:extLst>
            <a:ext uri="{FF2B5EF4-FFF2-40B4-BE49-F238E27FC236}">
              <a16:creationId xmlns:a16="http://schemas.microsoft.com/office/drawing/2014/main" id="{0403280D-452A-404F-AED1-64E4C7FA486A}"/>
            </a:ext>
          </a:extLst>
        </xdr:cNvPr>
        <xdr:cNvSpPr/>
      </xdr:nvSpPr>
      <xdr:spPr>
        <a:xfrm>
          <a:off x="12763500" y="17372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107224</xdr:rowOff>
    </xdr:from>
    <xdr:to>
      <xdr:col>71</xdr:col>
      <xdr:colOff>177800</xdr:colOff>
      <xdr:row>101</xdr:row>
      <xdr:rowOff>149679</xdr:rowOff>
    </xdr:to>
    <xdr:cxnSp macro="">
      <xdr:nvCxnSpPr>
        <xdr:cNvPr id="789" name="直線コネクタ 788">
          <a:extLst>
            <a:ext uri="{FF2B5EF4-FFF2-40B4-BE49-F238E27FC236}">
              <a16:creationId xmlns:a16="http://schemas.microsoft.com/office/drawing/2014/main" id="{18B91CD7-BE4B-458C-95EE-D78F6A1223C3}"/>
            </a:ext>
          </a:extLst>
        </xdr:cNvPr>
        <xdr:cNvCxnSpPr/>
      </xdr:nvCxnSpPr>
      <xdr:spPr>
        <a:xfrm>
          <a:off x="12814300" y="17423674"/>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165479</xdr:rowOff>
    </xdr:from>
    <xdr:ext cx="405111" cy="259045"/>
    <xdr:sp macro="" textlink="">
      <xdr:nvSpPr>
        <xdr:cNvPr id="790" name="n_1aveValue【庁舎】&#10;有形固定資産減価償却率">
          <a:extLst>
            <a:ext uri="{FF2B5EF4-FFF2-40B4-BE49-F238E27FC236}">
              <a16:creationId xmlns:a16="http://schemas.microsoft.com/office/drawing/2014/main" id="{4816BEB3-4F17-4ED8-83B4-375157EAC9C7}"/>
            </a:ext>
          </a:extLst>
        </xdr:cNvPr>
        <xdr:cNvSpPr txBox="1"/>
      </xdr:nvSpPr>
      <xdr:spPr>
        <a:xfrm>
          <a:off x="15266044" y="17996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144253</xdr:rowOff>
    </xdr:from>
    <xdr:ext cx="405111" cy="259045"/>
    <xdr:sp macro="" textlink="">
      <xdr:nvSpPr>
        <xdr:cNvPr id="791" name="n_2aveValue【庁舎】&#10;有形固定資産減価償却率">
          <a:extLst>
            <a:ext uri="{FF2B5EF4-FFF2-40B4-BE49-F238E27FC236}">
              <a16:creationId xmlns:a16="http://schemas.microsoft.com/office/drawing/2014/main" id="{AA9A6FF8-D77D-4066-8AD6-64D2CBB1F092}"/>
            </a:ext>
          </a:extLst>
        </xdr:cNvPr>
        <xdr:cNvSpPr txBox="1"/>
      </xdr:nvSpPr>
      <xdr:spPr>
        <a:xfrm>
          <a:off x="14389744" y="17975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139354</xdr:rowOff>
    </xdr:from>
    <xdr:ext cx="405111" cy="259045"/>
    <xdr:sp macro="" textlink="">
      <xdr:nvSpPr>
        <xdr:cNvPr id="792" name="n_3aveValue【庁舎】&#10;有形固定資産減価償却率">
          <a:extLst>
            <a:ext uri="{FF2B5EF4-FFF2-40B4-BE49-F238E27FC236}">
              <a16:creationId xmlns:a16="http://schemas.microsoft.com/office/drawing/2014/main" id="{15FDBD95-6820-4B67-9335-52D98D3E6013}"/>
            </a:ext>
          </a:extLst>
        </xdr:cNvPr>
        <xdr:cNvSpPr txBox="1"/>
      </xdr:nvSpPr>
      <xdr:spPr>
        <a:xfrm>
          <a:off x="13500744" y="179701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561</xdr:rowOff>
    </xdr:from>
    <xdr:ext cx="405111" cy="259045"/>
    <xdr:sp macro="" textlink="">
      <xdr:nvSpPr>
        <xdr:cNvPr id="793" name="n_4aveValue【庁舎】&#10;有形固定資産減価償却率">
          <a:extLst>
            <a:ext uri="{FF2B5EF4-FFF2-40B4-BE49-F238E27FC236}">
              <a16:creationId xmlns:a16="http://schemas.microsoft.com/office/drawing/2014/main" id="{D88A7EEC-D74E-43A8-B2CA-E577B70523D6}"/>
            </a:ext>
          </a:extLst>
        </xdr:cNvPr>
        <xdr:cNvSpPr txBox="1"/>
      </xdr:nvSpPr>
      <xdr:spPr>
        <a:xfrm>
          <a:off x="12611744" y="180028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133729</xdr:rowOff>
    </xdr:from>
    <xdr:ext cx="405111" cy="259045"/>
    <xdr:sp macro="" textlink="">
      <xdr:nvSpPr>
        <xdr:cNvPr id="794" name="n_1mainValue【庁舎】&#10;有形固定資産減価償却率">
          <a:extLst>
            <a:ext uri="{FF2B5EF4-FFF2-40B4-BE49-F238E27FC236}">
              <a16:creationId xmlns:a16="http://schemas.microsoft.com/office/drawing/2014/main" id="{0C894044-53E8-4F9F-86BF-F50B45D32B69}"/>
            </a:ext>
          </a:extLst>
        </xdr:cNvPr>
        <xdr:cNvSpPr txBox="1"/>
      </xdr:nvSpPr>
      <xdr:spPr>
        <a:xfrm>
          <a:off x="15266044" y="172787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89643</xdr:rowOff>
    </xdr:from>
    <xdr:ext cx="405111" cy="259045"/>
    <xdr:sp macro="" textlink="">
      <xdr:nvSpPr>
        <xdr:cNvPr id="795" name="n_2mainValue【庁舎】&#10;有形固定資産減価償却率">
          <a:extLst>
            <a:ext uri="{FF2B5EF4-FFF2-40B4-BE49-F238E27FC236}">
              <a16:creationId xmlns:a16="http://schemas.microsoft.com/office/drawing/2014/main" id="{E742C4BE-D98D-4F47-9E3E-2A952C0C158E}"/>
            </a:ext>
          </a:extLst>
        </xdr:cNvPr>
        <xdr:cNvSpPr txBox="1"/>
      </xdr:nvSpPr>
      <xdr:spPr>
        <a:xfrm>
          <a:off x="14389744" y="172346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45556</xdr:rowOff>
    </xdr:from>
    <xdr:ext cx="405111" cy="259045"/>
    <xdr:sp macro="" textlink="">
      <xdr:nvSpPr>
        <xdr:cNvPr id="796" name="n_3mainValue【庁舎】&#10;有形固定資産減価償却率">
          <a:extLst>
            <a:ext uri="{FF2B5EF4-FFF2-40B4-BE49-F238E27FC236}">
              <a16:creationId xmlns:a16="http://schemas.microsoft.com/office/drawing/2014/main" id="{3C5E585F-75A7-42DC-8BA8-32EC4BA4C488}"/>
            </a:ext>
          </a:extLst>
        </xdr:cNvPr>
        <xdr:cNvSpPr txBox="1"/>
      </xdr:nvSpPr>
      <xdr:spPr>
        <a:xfrm>
          <a:off x="13500744" y="171905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3101</xdr:rowOff>
    </xdr:from>
    <xdr:ext cx="405111" cy="259045"/>
    <xdr:sp macro="" textlink="">
      <xdr:nvSpPr>
        <xdr:cNvPr id="797" name="n_4mainValue【庁舎】&#10;有形固定資産減価償却率">
          <a:extLst>
            <a:ext uri="{FF2B5EF4-FFF2-40B4-BE49-F238E27FC236}">
              <a16:creationId xmlns:a16="http://schemas.microsoft.com/office/drawing/2014/main" id="{5CEB3301-4026-405B-88E8-D8E39A1928B8}"/>
            </a:ext>
          </a:extLst>
        </xdr:cNvPr>
        <xdr:cNvSpPr txBox="1"/>
      </xdr:nvSpPr>
      <xdr:spPr>
        <a:xfrm>
          <a:off x="12611744" y="17148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8" name="正方形/長方形 797">
          <a:extLst>
            <a:ext uri="{FF2B5EF4-FFF2-40B4-BE49-F238E27FC236}">
              <a16:creationId xmlns:a16="http://schemas.microsoft.com/office/drawing/2014/main" id="{844F3810-D18C-4E96-B960-896235DD32B4}"/>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9" name="正方形/長方形 798">
          <a:extLst>
            <a:ext uri="{FF2B5EF4-FFF2-40B4-BE49-F238E27FC236}">
              <a16:creationId xmlns:a16="http://schemas.microsoft.com/office/drawing/2014/main" id="{FB204456-EE1A-4C24-9159-071C525A03CD}"/>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0" name="正方形/長方形 799">
          <a:extLst>
            <a:ext uri="{FF2B5EF4-FFF2-40B4-BE49-F238E27FC236}">
              <a16:creationId xmlns:a16="http://schemas.microsoft.com/office/drawing/2014/main" id="{27B7E76C-0A1F-4A75-BCD0-B8C3243CD5CC}"/>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1" name="正方形/長方形 800">
          <a:extLst>
            <a:ext uri="{FF2B5EF4-FFF2-40B4-BE49-F238E27FC236}">
              <a16:creationId xmlns:a16="http://schemas.microsoft.com/office/drawing/2014/main" id="{AD357D66-4B7B-403D-AFDA-5E769C79446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2" name="正方形/長方形 801">
          <a:extLst>
            <a:ext uri="{FF2B5EF4-FFF2-40B4-BE49-F238E27FC236}">
              <a16:creationId xmlns:a16="http://schemas.microsoft.com/office/drawing/2014/main" id="{5ECCA902-7E07-4036-B7D0-2119F881707F}"/>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3" name="正方形/長方形 802">
          <a:extLst>
            <a:ext uri="{FF2B5EF4-FFF2-40B4-BE49-F238E27FC236}">
              <a16:creationId xmlns:a16="http://schemas.microsoft.com/office/drawing/2014/main" id="{3CF62A83-ADC8-404D-926E-BD39E1984CDF}"/>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4" name="正方形/長方形 803">
          <a:extLst>
            <a:ext uri="{FF2B5EF4-FFF2-40B4-BE49-F238E27FC236}">
              <a16:creationId xmlns:a16="http://schemas.microsoft.com/office/drawing/2014/main" id="{F1CA36E6-86A2-4B4F-B7AD-0F490CEBE3F4}"/>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5" name="正方形/長方形 804">
          <a:extLst>
            <a:ext uri="{FF2B5EF4-FFF2-40B4-BE49-F238E27FC236}">
              <a16:creationId xmlns:a16="http://schemas.microsoft.com/office/drawing/2014/main" id="{68F37BAC-E105-4B74-91F4-4B9A83A53621}"/>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6" name="テキスト ボックス 805">
          <a:extLst>
            <a:ext uri="{FF2B5EF4-FFF2-40B4-BE49-F238E27FC236}">
              <a16:creationId xmlns:a16="http://schemas.microsoft.com/office/drawing/2014/main" id="{2AEBF800-B769-4D4D-89F6-0CC3311A7239}"/>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7" name="直線コネクタ 806">
          <a:extLst>
            <a:ext uri="{FF2B5EF4-FFF2-40B4-BE49-F238E27FC236}">
              <a16:creationId xmlns:a16="http://schemas.microsoft.com/office/drawing/2014/main" id="{649E1CE2-04E3-45AB-BAE1-F07E5DB590D6}"/>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808" name="テキスト ボックス 807">
          <a:extLst>
            <a:ext uri="{FF2B5EF4-FFF2-40B4-BE49-F238E27FC236}">
              <a16:creationId xmlns:a16="http://schemas.microsoft.com/office/drawing/2014/main" id="{840B68D7-9EE8-4953-849C-366ADDAB4769}"/>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809" name="直線コネクタ 808">
          <a:extLst>
            <a:ext uri="{FF2B5EF4-FFF2-40B4-BE49-F238E27FC236}">
              <a16:creationId xmlns:a16="http://schemas.microsoft.com/office/drawing/2014/main" id="{FA169C99-E241-4038-BEC5-12972FAE7650}"/>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10" name="テキスト ボックス 809">
          <a:extLst>
            <a:ext uri="{FF2B5EF4-FFF2-40B4-BE49-F238E27FC236}">
              <a16:creationId xmlns:a16="http://schemas.microsoft.com/office/drawing/2014/main" id="{FB5CC32A-B66D-4BF5-B94C-2E1E7502BB8F}"/>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11" name="直線コネクタ 810">
          <a:extLst>
            <a:ext uri="{FF2B5EF4-FFF2-40B4-BE49-F238E27FC236}">
              <a16:creationId xmlns:a16="http://schemas.microsoft.com/office/drawing/2014/main" id="{A5B779F0-9412-49EC-8D05-8B0FA9760FB5}"/>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12" name="テキスト ボックス 811">
          <a:extLst>
            <a:ext uri="{FF2B5EF4-FFF2-40B4-BE49-F238E27FC236}">
              <a16:creationId xmlns:a16="http://schemas.microsoft.com/office/drawing/2014/main" id="{ACA91561-7D74-4639-9023-C571C685ECC1}"/>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13" name="直線コネクタ 812">
          <a:extLst>
            <a:ext uri="{FF2B5EF4-FFF2-40B4-BE49-F238E27FC236}">
              <a16:creationId xmlns:a16="http://schemas.microsoft.com/office/drawing/2014/main" id="{AD393F11-9FE3-4FE8-85E9-144589BE38F2}"/>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14" name="テキスト ボックス 813">
          <a:extLst>
            <a:ext uri="{FF2B5EF4-FFF2-40B4-BE49-F238E27FC236}">
              <a16:creationId xmlns:a16="http://schemas.microsoft.com/office/drawing/2014/main" id="{F3994084-01A7-44C9-BCFF-179A11A0D6B8}"/>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15" name="直線コネクタ 814">
          <a:extLst>
            <a:ext uri="{FF2B5EF4-FFF2-40B4-BE49-F238E27FC236}">
              <a16:creationId xmlns:a16="http://schemas.microsoft.com/office/drawing/2014/main" id="{F7BC3009-E0F7-482B-8B44-4DA0FC2C5F39}"/>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16" name="テキスト ボックス 815">
          <a:extLst>
            <a:ext uri="{FF2B5EF4-FFF2-40B4-BE49-F238E27FC236}">
              <a16:creationId xmlns:a16="http://schemas.microsoft.com/office/drawing/2014/main" id="{AE854029-ED05-4AD2-AC8C-EE1089FDF04E}"/>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17" name="直線コネクタ 816">
          <a:extLst>
            <a:ext uri="{FF2B5EF4-FFF2-40B4-BE49-F238E27FC236}">
              <a16:creationId xmlns:a16="http://schemas.microsoft.com/office/drawing/2014/main" id="{43B48FD2-F693-46CD-B48A-6434730931E1}"/>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18" name="テキスト ボックス 817">
          <a:extLst>
            <a:ext uri="{FF2B5EF4-FFF2-40B4-BE49-F238E27FC236}">
              <a16:creationId xmlns:a16="http://schemas.microsoft.com/office/drawing/2014/main" id="{C6A315BA-82AD-469E-98E0-E866BD044D4A}"/>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19" name="直線コネクタ 818">
          <a:extLst>
            <a:ext uri="{FF2B5EF4-FFF2-40B4-BE49-F238E27FC236}">
              <a16:creationId xmlns:a16="http://schemas.microsoft.com/office/drawing/2014/main" id="{89010B4C-70EA-4F78-80D1-C80DC4636030}"/>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20" name="テキスト ボックス 819">
          <a:extLst>
            <a:ext uri="{FF2B5EF4-FFF2-40B4-BE49-F238E27FC236}">
              <a16:creationId xmlns:a16="http://schemas.microsoft.com/office/drawing/2014/main" id="{56D676FE-29D8-4F5B-8D29-B5F254F2BB9B}"/>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1" name="直線コネクタ 820">
          <a:extLst>
            <a:ext uri="{FF2B5EF4-FFF2-40B4-BE49-F238E27FC236}">
              <a16:creationId xmlns:a16="http://schemas.microsoft.com/office/drawing/2014/main" id="{9D1D2231-13CB-43FC-8C1D-D7347BC5DF64}"/>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2" name="テキスト ボックス 821">
          <a:extLst>
            <a:ext uri="{FF2B5EF4-FFF2-40B4-BE49-F238E27FC236}">
              <a16:creationId xmlns:a16="http://schemas.microsoft.com/office/drawing/2014/main" id="{FA09242B-0128-446D-B4E3-8EA123931804}"/>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3" name="【庁舎】&#10;一人当たり面積グラフ枠">
          <a:extLst>
            <a:ext uri="{FF2B5EF4-FFF2-40B4-BE49-F238E27FC236}">
              <a16:creationId xmlns:a16="http://schemas.microsoft.com/office/drawing/2014/main" id="{14AD0B85-7599-4A28-ABF9-8D9B72735947}"/>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130084</xdr:rowOff>
    </xdr:from>
    <xdr:to>
      <xdr:col>116</xdr:col>
      <xdr:colOff>62864</xdr:colOff>
      <xdr:row>108</xdr:row>
      <xdr:rowOff>164374</xdr:rowOff>
    </xdr:to>
    <xdr:cxnSp macro="">
      <xdr:nvCxnSpPr>
        <xdr:cNvPr id="824" name="直線コネクタ 823">
          <a:extLst>
            <a:ext uri="{FF2B5EF4-FFF2-40B4-BE49-F238E27FC236}">
              <a16:creationId xmlns:a16="http://schemas.microsoft.com/office/drawing/2014/main" id="{3632D412-C020-4A8D-B40F-B4897AD386E3}"/>
            </a:ext>
          </a:extLst>
        </xdr:cNvPr>
        <xdr:cNvCxnSpPr/>
      </xdr:nvCxnSpPr>
      <xdr:spPr>
        <a:xfrm flipV="1">
          <a:off x="22160864" y="17103634"/>
          <a:ext cx="0" cy="1577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168201</xdr:rowOff>
    </xdr:from>
    <xdr:ext cx="469744" cy="259045"/>
    <xdr:sp macro="" textlink="">
      <xdr:nvSpPr>
        <xdr:cNvPr id="825" name="【庁舎】&#10;一人当たり面積最小値テキスト">
          <a:extLst>
            <a:ext uri="{FF2B5EF4-FFF2-40B4-BE49-F238E27FC236}">
              <a16:creationId xmlns:a16="http://schemas.microsoft.com/office/drawing/2014/main" id="{EA144F2B-855D-4950-B508-3FB5564BEA69}"/>
            </a:ext>
          </a:extLst>
        </xdr:cNvPr>
        <xdr:cNvSpPr txBox="1"/>
      </xdr:nvSpPr>
      <xdr:spPr>
        <a:xfrm>
          <a:off x="22199600" y="18684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164374</xdr:rowOff>
    </xdr:from>
    <xdr:to>
      <xdr:col>116</xdr:col>
      <xdr:colOff>152400</xdr:colOff>
      <xdr:row>108</xdr:row>
      <xdr:rowOff>164374</xdr:rowOff>
    </xdr:to>
    <xdr:cxnSp macro="">
      <xdr:nvCxnSpPr>
        <xdr:cNvPr id="826" name="直線コネクタ 825">
          <a:extLst>
            <a:ext uri="{FF2B5EF4-FFF2-40B4-BE49-F238E27FC236}">
              <a16:creationId xmlns:a16="http://schemas.microsoft.com/office/drawing/2014/main" id="{0BD2DDAD-2A92-44A7-9D68-8405E7CC2230}"/>
            </a:ext>
          </a:extLst>
        </xdr:cNvPr>
        <xdr:cNvCxnSpPr/>
      </xdr:nvCxnSpPr>
      <xdr:spPr>
        <a:xfrm>
          <a:off x="22072600" y="18680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76761</xdr:rowOff>
    </xdr:from>
    <xdr:ext cx="469744" cy="259045"/>
    <xdr:sp macro="" textlink="">
      <xdr:nvSpPr>
        <xdr:cNvPr id="827" name="【庁舎】&#10;一人当たり面積最大値テキスト">
          <a:extLst>
            <a:ext uri="{FF2B5EF4-FFF2-40B4-BE49-F238E27FC236}">
              <a16:creationId xmlns:a16="http://schemas.microsoft.com/office/drawing/2014/main" id="{C060FC29-AC56-40CB-8DD2-7FD335B582C7}"/>
            </a:ext>
          </a:extLst>
        </xdr:cNvPr>
        <xdr:cNvSpPr txBox="1"/>
      </xdr:nvSpPr>
      <xdr:spPr>
        <a:xfrm>
          <a:off x="22199600" y="16878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130084</xdr:rowOff>
    </xdr:from>
    <xdr:to>
      <xdr:col>116</xdr:col>
      <xdr:colOff>152400</xdr:colOff>
      <xdr:row>99</xdr:row>
      <xdr:rowOff>130084</xdr:rowOff>
    </xdr:to>
    <xdr:cxnSp macro="">
      <xdr:nvCxnSpPr>
        <xdr:cNvPr id="828" name="直線コネクタ 827">
          <a:extLst>
            <a:ext uri="{FF2B5EF4-FFF2-40B4-BE49-F238E27FC236}">
              <a16:creationId xmlns:a16="http://schemas.microsoft.com/office/drawing/2014/main" id="{AF724070-3F36-4AE0-B11E-005902C92790}"/>
            </a:ext>
          </a:extLst>
        </xdr:cNvPr>
        <xdr:cNvCxnSpPr/>
      </xdr:nvCxnSpPr>
      <xdr:spPr>
        <a:xfrm>
          <a:off x="22072600" y="17103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92001</xdr:rowOff>
    </xdr:from>
    <xdr:ext cx="469744" cy="259045"/>
    <xdr:sp macro="" textlink="">
      <xdr:nvSpPr>
        <xdr:cNvPr id="829" name="【庁舎】&#10;一人当たり面積平均値テキスト">
          <a:extLst>
            <a:ext uri="{FF2B5EF4-FFF2-40B4-BE49-F238E27FC236}">
              <a16:creationId xmlns:a16="http://schemas.microsoft.com/office/drawing/2014/main" id="{45300095-AC9C-4947-A02F-8D0884367FCB}"/>
            </a:ext>
          </a:extLst>
        </xdr:cNvPr>
        <xdr:cNvSpPr txBox="1"/>
      </xdr:nvSpPr>
      <xdr:spPr>
        <a:xfrm>
          <a:off x="22199600" y="182657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113574</xdr:rowOff>
    </xdr:from>
    <xdr:to>
      <xdr:col>116</xdr:col>
      <xdr:colOff>114300</xdr:colOff>
      <xdr:row>107</xdr:row>
      <xdr:rowOff>43724</xdr:rowOff>
    </xdr:to>
    <xdr:sp macro="" textlink="">
      <xdr:nvSpPr>
        <xdr:cNvPr id="830" name="フローチャート: 判断 829">
          <a:extLst>
            <a:ext uri="{FF2B5EF4-FFF2-40B4-BE49-F238E27FC236}">
              <a16:creationId xmlns:a16="http://schemas.microsoft.com/office/drawing/2014/main" id="{861B1CD5-AC08-49AA-912D-CD74BD04B1B4}"/>
            </a:ext>
          </a:extLst>
        </xdr:cNvPr>
        <xdr:cNvSpPr/>
      </xdr:nvSpPr>
      <xdr:spPr>
        <a:xfrm>
          <a:off x="22110700" y="18287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116839</xdr:rowOff>
    </xdr:from>
    <xdr:to>
      <xdr:col>112</xdr:col>
      <xdr:colOff>38100</xdr:colOff>
      <xdr:row>107</xdr:row>
      <xdr:rowOff>46989</xdr:rowOff>
    </xdr:to>
    <xdr:sp macro="" textlink="">
      <xdr:nvSpPr>
        <xdr:cNvPr id="831" name="フローチャート: 判断 830">
          <a:extLst>
            <a:ext uri="{FF2B5EF4-FFF2-40B4-BE49-F238E27FC236}">
              <a16:creationId xmlns:a16="http://schemas.microsoft.com/office/drawing/2014/main" id="{32F414B4-216C-49D1-9828-189BE1747A3F}"/>
            </a:ext>
          </a:extLst>
        </xdr:cNvPr>
        <xdr:cNvSpPr/>
      </xdr:nvSpPr>
      <xdr:spPr>
        <a:xfrm>
          <a:off x="21272500" y="18290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126637</xdr:rowOff>
    </xdr:from>
    <xdr:to>
      <xdr:col>107</xdr:col>
      <xdr:colOff>101600</xdr:colOff>
      <xdr:row>107</xdr:row>
      <xdr:rowOff>56787</xdr:rowOff>
    </xdr:to>
    <xdr:sp macro="" textlink="">
      <xdr:nvSpPr>
        <xdr:cNvPr id="832" name="フローチャート: 判断 831">
          <a:extLst>
            <a:ext uri="{FF2B5EF4-FFF2-40B4-BE49-F238E27FC236}">
              <a16:creationId xmlns:a16="http://schemas.microsoft.com/office/drawing/2014/main" id="{1CFCAE7A-FAC8-4C2A-9276-1373CF9AE4B4}"/>
            </a:ext>
          </a:extLst>
        </xdr:cNvPr>
        <xdr:cNvSpPr/>
      </xdr:nvSpPr>
      <xdr:spPr>
        <a:xfrm>
          <a:off x="20383500" y="18300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120106</xdr:rowOff>
    </xdr:from>
    <xdr:to>
      <xdr:col>102</xdr:col>
      <xdr:colOff>165100</xdr:colOff>
      <xdr:row>107</xdr:row>
      <xdr:rowOff>50256</xdr:rowOff>
    </xdr:to>
    <xdr:sp macro="" textlink="">
      <xdr:nvSpPr>
        <xdr:cNvPr id="833" name="フローチャート: 判断 832">
          <a:extLst>
            <a:ext uri="{FF2B5EF4-FFF2-40B4-BE49-F238E27FC236}">
              <a16:creationId xmlns:a16="http://schemas.microsoft.com/office/drawing/2014/main" id="{9214CE02-78F6-4F64-8157-7C87C1447871}"/>
            </a:ext>
          </a:extLst>
        </xdr:cNvPr>
        <xdr:cNvSpPr/>
      </xdr:nvSpPr>
      <xdr:spPr>
        <a:xfrm>
          <a:off x="19494500" y="18293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146231</xdr:rowOff>
    </xdr:from>
    <xdr:to>
      <xdr:col>98</xdr:col>
      <xdr:colOff>38100</xdr:colOff>
      <xdr:row>107</xdr:row>
      <xdr:rowOff>76381</xdr:rowOff>
    </xdr:to>
    <xdr:sp macro="" textlink="">
      <xdr:nvSpPr>
        <xdr:cNvPr id="834" name="フローチャート: 判断 833">
          <a:extLst>
            <a:ext uri="{FF2B5EF4-FFF2-40B4-BE49-F238E27FC236}">
              <a16:creationId xmlns:a16="http://schemas.microsoft.com/office/drawing/2014/main" id="{1C5B0A4B-990F-45DE-9180-EFB5080D57C4}"/>
            </a:ext>
          </a:extLst>
        </xdr:cNvPr>
        <xdr:cNvSpPr/>
      </xdr:nvSpPr>
      <xdr:spPr>
        <a:xfrm>
          <a:off x="18605500" y="18319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E1087771-93A2-4C28-B9BC-4B74C4871BE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7F31757F-E035-4780-ABAD-EAE3733F2F02}"/>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6B361256-D931-4874-BC25-A01EB459BA7C}"/>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id="{C4C661B0-CD6B-4792-9DA7-4D109AC83822}"/>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9" name="テキスト ボックス 838">
          <a:extLst>
            <a:ext uri="{FF2B5EF4-FFF2-40B4-BE49-F238E27FC236}">
              <a16:creationId xmlns:a16="http://schemas.microsoft.com/office/drawing/2014/main" id="{B2A7A597-9AEE-4DFA-A168-5A2B05D9BACE}"/>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97245</xdr:rowOff>
    </xdr:from>
    <xdr:to>
      <xdr:col>116</xdr:col>
      <xdr:colOff>114300</xdr:colOff>
      <xdr:row>107</xdr:row>
      <xdr:rowOff>27395</xdr:rowOff>
    </xdr:to>
    <xdr:sp macro="" textlink="">
      <xdr:nvSpPr>
        <xdr:cNvPr id="840" name="楕円 839">
          <a:extLst>
            <a:ext uri="{FF2B5EF4-FFF2-40B4-BE49-F238E27FC236}">
              <a16:creationId xmlns:a16="http://schemas.microsoft.com/office/drawing/2014/main" id="{6B35B687-D120-46FE-81ED-3863D963C5A5}"/>
            </a:ext>
          </a:extLst>
        </xdr:cNvPr>
        <xdr:cNvSpPr/>
      </xdr:nvSpPr>
      <xdr:spPr>
        <a:xfrm>
          <a:off x="22110700" y="18270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120122</xdr:rowOff>
    </xdr:from>
    <xdr:ext cx="469744" cy="259045"/>
    <xdr:sp macro="" textlink="">
      <xdr:nvSpPr>
        <xdr:cNvPr id="841" name="【庁舎】&#10;一人当たり面積該当値テキスト">
          <a:extLst>
            <a:ext uri="{FF2B5EF4-FFF2-40B4-BE49-F238E27FC236}">
              <a16:creationId xmlns:a16="http://schemas.microsoft.com/office/drawing/2014/main" id="{00369590-CF28-4420-9F5B-6A0FF88A4257}"/>
            </a:ext>
          </a:extLst>
        </xdr:cNvPr>
        <xdr:cNvSpPr txBox="1"/>
      </xdr:nvSpPr>
      <xdr:spPr>
        <a:xfrm>
          <a:off x="22199600" y="18122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107043</xdr:rowOff>
    </xdr:from>
    <xdr:to>
      <xdr:col>112</xdr:col>
      <xdr:colOff>38100</xdr:colOff>
      <xdr:row>107</xdr:row>
      <xdr:rowOff>37193</xdr:rowOff>
    </xdr:to>
    <xdr:sp macro="" textlink="">
      <xdr:nvSpPr>
        <xdr:cNvPr id="842" name="楕円 841">
          <a:extLst>
            <a:ext uri="{FF2B5EF4-FFF2-40B4-BE49-F238E27FC236}">
              <a16:creationId xmlns:a16="http://schemas.microsoft.com/office/drawing/2014/main" id="{C8DE8F64-497F-48EF-A5AB-F6FEE2C73444}"/>
            </a:ext>
          </a:extLst>
        </xdr:cNvPr>
        <xdr:cNvSpPr/>
      </xdr:nvSpPr>
      <xdr:spPr>
        <a:xfrm>
          <a:off x="21272500" y="1828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148045</xdr:rowOff>
    </xdr:from>
    <xdr:to>
      <xdr:col>116</xdr:col>
      <xdr:colOff>63500</xdr:colOff>
      <xdr:row>106</xdr:row>
      <xdr:rowOff>157843</xdr:rowOff>
    </xdr:to>
    <xdr:cxnSp macro="">
      <xdr:nvCxnSpPr>
        <xdr:cNvPr id="843" name="直線コネクタ 842">
          <a:extLst>
            <a:ext uri="{FF2B5EF4-FFF2-40B4-BE49-F238E27FC236}">
              <a16:creationId xmlns:a16="http://schemas.microsoft.com/office/drawing/2014/main" id="{D20ED955-079B-49D7-BB66-D0C848DF7E9C}"/>
            </a:ext>
          </a:extLst>
        </xdr:cNvPr>
        <xdr:cNvCxnSpPr/>
      </xdr:nvCxnSpPr>
      <xdr:spPr>
        <a:xfrm flipV="1">
          <a:off x="21323300" y="18321745"/>
          <a:ext cx="8382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113574</xdr:rowOff>
    </xdr:from>
    <xdr:to>
      <xdr:col>107</xdr:col>
      <xdr:colOff>101600</xdr:colOff>
      <xdr:row>107</xdr:row>
      <xdr:rowOff>43724</xdr:rowOff>
    </xdr:to>
    <xdr:sp macro="" textlink="">
      <xdr:nvSpPr>
        <xdr:cNvPr id="844" name="楕円 843">
          <a:extLst>
            <a:ext uri="{FF2B5EF4-FFF2-40B4-BE49-F238E27FC236}">
              <a16:creationId xmlns:a16="http://schemas.microsoft.com/office/drawing/2014/main" id="{598E67EF-C476-47D0-8A6F-ADCFCA541105}"/>
            </a:ext>
          </a:extLst>
        </xdr:cNvPr>
        <xdr:cNvSpPr/>
      </xdr:nvSpPr>
      <xdr:spPr>
        <a:xfrm>
          <a:off x="20383500" y="18287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157843</xdr:rowOff>
    </xdr:from>
    <xdr:to>
      <xdr:col>111</xdr:col>
      <xdr:colOff>177800</xdr:colOff>
      <xdr:row>106</xdr:row>
      <xdr:rowOff>164374</xdr:rowOff>
    </xdr:to>
    <xdr:cxnSp macro="">
      <xdr:nvCxnSpPr>
        <xdr:cNvPr id="845" name="直線コネクタ 844">
          <a:extLst>
            <a:ext uri="{FF2B5EF4-FFF2-40B4-BE49-F238E27FC236}">
              <a16:creationId xmlns:a16="http://schemas.microsoft.com/office/drawing/2014/main" id="{CDF5B2AF-5C2F-41C4-9842-A243464EADA3}"/>
            </a:ext>
          </a:extLst>
        </xdr:cNvPr>
        <xdr:cNvCxnSpPr/>
      </xdr:nvCxnSpPr>
      <xdr:spPr>
        <a:xfrm flipV="1">
          <a:off x="20434300" y="18331543"/>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120106</xdr:rowOff>
    </xdr:from>
    <xdr:to>
      <xdr:col>102</xdr:col>
      <xdr:colOff>165100</xdr:colOff>
      <xdr:row>107</xdr:row>
      <xdr:rowOff>50256</xdr:rowOff>
    </xdr:to>
    <xdr:sp macro="" textlink="">
      <xdr:nvSpPr>
        <xdr:cNvPr id="846" name="楕円 845">
          <a:extLst>
            <a:ext uri="{FF2B5EF4-FFF2-40B4-BE49-F238E27FC236}">
              <a16:creationId xmlns:a16="http://schemas.microsoft.com/office/drawing/2014/main" id="{CEA415B1-220A-4EF5-BD82-06E41513B4A6}"/>
            </a:ext>
          </a:extLst>
        </xdr:cNvPr>
        <xdr:cNvSpPr/>
      </xdr:nvSpPr>
      <xdr:spPr>
        <a:xfrm>
          <a:off x="19494500" y="18293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164374</xdr:rowOff>
    </xdr:from>
    <xdr:to>
      <xdr:col>107</xdr:col>
      <xdr:colOff>50800</xdr:colOff>
      <xdr:row>106</xdr:row>
      <xdr:rowOff>170906</xdr:rowOff>
    </xdr:to>
    <xdr:cxnSp macro="">
      <xdr:nvCxnSpPr>
        <xdr:cNvPr id="847" name="直線コネクタ 846">
          <a:extLst>
            <a:ext uri="{FF2B5EF4-FFF2-40B4-BE49-F238E27FC236}">
              <a16:creationId xmlns:a16="http://schemas.microsoft.com/office/drawing/2014/main" id="{3A696F2A-2383-434E-B400-2838C72EB0A8}"/>
            </a:ext>
          </a:extLst>
        </xdr:cNvPr>
        <xdr:cNvCxnSpPr/>
      </xdr:nvCxnSpPr>
      <xdr:spPr>
        <a:xfrm flipV="1">
          <a:off x="19545300" y="18338074"/>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126637</xdr:rowOff>
    </xdr:from>
    <xdr:to>
      <xdr:col>98</xdr:col>
      <xdr:colOff>38100</xdr:colOff>
      <xdr:row>107</xdr:row>
      <xdr:rowOff>56787</xdr:rowOff>
    </xdr:to>
    <xdr:sp macro="" textlink="">
      <xdr:nvSpPr>
        <xdr:cNvPr id="848" name="楕円 847">
          <a:extLst>
            <a:ext uri="{FF2B5EF4-FFF2-40B4-BE49-F238E27FC236}">
              <a16:creationId xmlns:a16="http://schemas.microsoft.com/office/drawing/2014/main" id="{8626CF96-CBF6-4259-8E5B-3CB93C6FAE1A}"/>
            </a:ext>
          </a:extLst>
        </xdr:cNvPr>
        <xdr:cNvSpPr/>
      </xdr:nvSpPr>
      <xdr:spPr>
        <a:xfrm>
          <a:off x="18605500" y="18300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170906</xdr:rowOff>
    </xdr:from>
    <xdr:to>
      <xdr:col>102</xdr:col>
      <xdr:colOff>114300</xdr:colOff>
      <xdr:row>107</xdr:row>
      <xdr:rowOff>5987</xdr:rowOff>
    </xdr:to>
    <xdr:cxnSp macro="">
      <xdr:nvCxnSpPr>
        <xdr:cNvPr id="849" name="直線コネクタ 848">
          <a:extLst>
            <a:ext uri="{FF2B5EF4-FFF2-40B4-BE49-F238E27FC236}">
              <a16:creationId xmlns:a16="http://schemas.microsoft.com/office/drawing/2014/main" id="{ED237931-A75F-4B24-AFBA-98E3D56649D6}"/>
            </a:ext>
          </a:extLst>
        </xdr:cNvPr>
        <xdr:cNvCxnSpPr/>
      </xdr:nvCxnSpPr>
      <xdr:spPr>
        <a:xfrm flipV="1">
          <a:off x="18656300" y="18344606"/>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38116</xdr:rowOff>
    </xdr:from>
    <xdr:ext cx="469744" cy="259045"/>
    <xdr:sp macro="" textlink="">
      <xdr:nvSpPr>
        <xdr:cNvPr id="850" name="n_1aveValue【庁舎】&#10;一人当たり面積">
          <a:extLst>
            <a:ext uri="{FF2B5EF4-FFF2-40B4-BE49-F238E27FC236}">
              <a16:creationId xmlns:a16="http://schemas.microsoft.com/office/drawing/2014/main" id="{7109EC0B-F345-43AC-B483-D492EFDD3A60}"/>
            </a:ext>
          </a:extLst>
        </xdr:cNvPr>
        <xdr:cNvSpPr txBox="1"/>
      </xdr:nvSpPr>
      <xdr:spPr>
        <a:xfrm>
          <a:off x="21075727" y="18383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47914</xdr:rowOff>
    </xdr:from>
    <xdr:ext cx="469744" cy="259045"/>
    <xdr:sp macro="" textlink="">
      <xdr:nvSpPr>
        <xdr:cNvPr id="851" name="n_2aveValue【庁舎】&#10;一人当たり面積">
          <a:extLst>
            <a:ext uri="{FF2B5EF4-FFF2-40B4-BE49-F238E27FC236}">
              <a16:creationId xmlns:a16="http://schemas.microsoft.com/office/drawing/2014/main" id="{8C57C19D-7724-4894-8A53-CD17C20DFE28}"/>
            </a:ext>
          </a:extLst>
        </xdr:cNvPr>
        <xdr:cNvSpPr txBox="1"/>
      </xdr:nvSpPr>
      <xdr:spPr>
        <a:xfrm>
          <a:off x="20199427" y="18393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41383</xdr:rowOff>
    </xdr:from>
    <xdr:ext cx="469744" cy="259045"/>
    <xdr:sp macro="" textlink="">
      <xdr:nvSpPr>
        <xdr:cNvPr id="852" name="n_3aveValue【庁舎】&#10;一人当たり面積">
          <a:extLst>
            <a:ext uri="{FF2B5EF4-FFF2-40B4-BE49-F238E27FC236}">
              <a16:creationId xmlns:a16="http://schemas.microsoft.com/office/drawing/2014/main" id="{4342985B-08BD-4D44-8DFE-AD4418B408F4}"/>
            </a:ext>
          </a:extLst>
        </xdr:cNvPr>
        <xdr:cNvSpPr txBox="1"/>
      </xdr:nvSpPr>
      <xdr:spPr>
        <a:xfrm>
          <a:off x="19310427" y="18386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67508</xdr:rowOff>
    </xdr:from>
    <xdr:ext cx="469744" cy="259045"/>
    <xdr:sp macro="" textlink="">
      <xdr:nvSpPr>
        <xdr:cNvPr id="853" name="n_4aveValue【庁舎】&#10;一人当たり面積">
          <a:extLst>
            <a:ext uri="{FF2B5EF4-FFF2-40B4-BE49-F238E27FC236}">
              <a16:creationId xmlns:a16="http://schemas.microsoft.com/office/drawing/2014/main" id="{7BEBB785-EB93-4303-B955-A0857E3585D6}"/>
            </a:ext>
          </a:extLst>
        </xdr:cNvPr>
        <xdr:cNvSpPr txBox="1"/>
      </xdr:nvSpPr>
      <xdr:spPr>
        <a:xfrm>
          <a:off x="18421427" y="18412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53720</xdr:rowOff>
    </xdr:from>
    <xdr:ext cx="469744" cy="259045"/>
    <xdr:sp macro="" textlink="">
      <xdr:nvSpPr>
        <xdr:cNvPr id="854" name="n_1mainValue【庁舎】&#10;一人当たり面積">
          <a:extLst>
            <a:ext uri="{FF2B5EF4-FFF2-40B4-BE49-F238E27FC236}">
              <a16:creationId xmlns:a16="http://schemas.microsoft.com/office/drawing/2014/main" id="{7A5A38DA-5871-4533-BA0A-9FF40FFA318E}"/>
            </a:ext>
          </a:extLst>
        </xdr:cNvPr>
        <xdr:cNvSpPr txBox="1"/>
      </xdr:nvSpPr>
      <xdr:spPr>
        <a:xfrm>
          <a:off x="21075727" y="18055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60251</xdr:rowOff>
    </xdr:from>
    <xdr:ext cx="469744" cy="259045"/>
    <xdr:sp macro="" textlink="">
      <xdr:nvSpPr>
        <xdr:cNvPr id="855" name="n_2mainValue【庁舎】&#10;一人当たり面積">
          <a:extLst>
            <a:ext uri="{FF2B5EF4-FFF2-40B4-BE49-F238E27FC236}">
              <a16:creationId xmlns:a16="http://schemas.microsoft.com/office/drawing/2014/main" id="{98CF6263-0153-4158-9F46-72A5A5549436}"/>
            </a:ext>
          </a:extLst>
        </xdr:cNvPr>
        <xdr:cNvSpPr txBox="1"/>
      </xdr:nvSpPr>
      <xdr:spPr>
        <a:xfrm>
          <a:off x="20199427" y="18062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66783</xdr:rowOff>
    </xdr:from>
    <xdr:ext cx="469744" cy="259045"/>
    <xdr:sp macro="" textlink="">
      <xdr:nvSpPr>
        <xdr:cNvPr id="856" name="n_3mainValue【庁舎】&#10;一人当たり面積">
          <a:extLst>
            <a:ext uri="{FF2B5EF4-FFF2-40B4-BE49-F238E27FC236}">
              <a16:creationId xmlns:a16="http://schemas.microsoft.com/office/drawing/2014/main" id="{EAE21A32-4995-4A9B-8668-BE4D7C9A814E}"/>
            </a:ext>
          </a:extLst>
        </xdr:cNvPr>
        <xdr:cNvSpPr txBox="1"/>
      </xdr:nvSpPr>
      <xdr:spPr>
        <a:xfrm>
          <a:off x="19310427" y="18069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73314</xdr:rowOff>
    </xdr:from>
    <xdr:ext cx="469744" cy="259045"/>
    <xdr:sp macro="" textlink="">
      <xdr:nvSpPr>
        <xdr:cNvPr id="857" name="n_4mainValue【庁舎】&#10;一人当たり面積">
          <a:extLst>
            <a:ext uri="{FF2B5EF4-FFF2-40B4-BE49-F238E27FC236}">
              <a16:creationId xmlns:a16="http://schemas.microsoft.com/office/drawing/2014/main" id="{46022E75-75B4-491A-8FE2-8243C9765F61}"/>
            </a:ext>
          </a:extLst>
        </xdr:cNvPr>
        <xdr:cNvSpPr txBox="1"/>
      </xdr:nvSpPr>
      <xdr:spPr>
        <a:xfrm>
          <a:off x="18421427" y="18075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8" name="正方形/長方形 857">
          <a:extLst>
            <a:ext uri="{FF2B5EF4-FFF2-40B4-BE49-F238E27FC236}">
              <a16:creationId xmlns:a16="http://schemas.microsoft.com/office/drawing/2014/main" id="{71E2D65A-7AD5-46A0-BB92-7C037A106353}"/>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9" name="正方形/長方形 858">
          <a:extLst>
            <a:ext uri="{FF2B5EF4-FFF2-40B4-BE49-F238E27FC236}">
              <a16:creationId xmlns:a16="http://schemas.microsoft.com/office/drawing/2014/main" id="{8D4C5D9D-84DF-4695-8B8F-5462B6D91BF9}"/>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0" name="テキスト ボックス 859">
          <a:extLst>
            <a:ext uri="{FF2B5EF4-FFF2-40B4-BE49-F238E27FC236}">
              <a16:creationId xmlns:a16="http://schemas.microsoft.com/office/drawing/2014/main" id="{316CEFB2-D79D-4DF7-AA57-57097ECA606B}"/>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BIZ UD明朝 Medium" panose="02020500000000000000" pitchFamily="17" charset="-128"/>
              <a:ea typeface="BIZ UD明朝 Medium" panose="02020500000000000000" pitchFamily="17" charset="-128"/>
              <a:cs typeface="+mn-cs"/>
            </a:rPr>
            <a:t>令和</a:t>
          </a:r>
          <a:r>
            <a:rPr kumimoji="1" lang="ja-JP" altLang="en-US" sz="1200">
              <a:solidFill>
                <a:schemeClr val="dk1"/>
              </a:solidFill>
              <a:effectLst/>
              <a:latin typeface="BIZ UD明朝 Medium" panose="02020500000000000000" pitchFamily="17" charset="-128"/>
              <a:ea typeface="BIZ UD明朝 Medium" panose="02020500000000000000" pitchFamily="17" charset="-128"/>
              <a:cs typeface="+mn-cs"/>
            </a:rPr>
            <a:t>６</a:t>
          </a:r>
          <a:r>
            <a:rPr kumimoji="1" lang="ja-JP" altLang="ja-JP" sz="1200">
              <a:solidFill>
                <a:schemeClr val="dk1"/>
              </a:solidFill>
              <a:effectLst/>
              <a:latin typeface="BIZ UD明朝 Medium" panose="02020500000000000000" pitchFamily="17" charset="-128"/>
              <a:ea typeface="BIZ UD明朝 Medium" panose="02020500000000000000" pitchFamily="17" charset="-128"/>
              <a:cs typeface="+mn-cs"/>
            </a:rPr>
            <a:t>年度数値について、類似団体と比較して特に有形固定資産減価償却率が高くなっている施設は、福祉施設、市民会館、保健センター・保健所である。</a:t>
          </a:r>
          <a:endParaRPr lang="ja-JP" altLang="ja-JP" sz="1200">
            <a:effectLst/>
            <a:latin typeface="BIZ UD明朝 Medium" panose="02020500000000000000" pitchFamily="17" charset="-128"/>
            <a:ea typeface="BIZ UD明朝 Medium" panose="02020500000000000000" pitchFamily="17" charset="-128"/>
          </a:endParaRPr>
        </a:p>
        <a:p>
          <a:r>
            <a:rPr kumimoji="1" lang="ja-JP" altLang="ja-JP" sz="1200">
              <a:solidFill>
                <a:schemeClr val="dk1"/>
              </a:solidFill>
              <a:effectLst/>
              <a:latin typeface="BIZ UD明朝 Medium" panose="02020500000000000000" pitchFamily="17" charset="-128"/>
              <a:ea typeface="BIZ UD明朝 Medium" panose="02020500000000000000" pitchFamily="17" charset="-128"/>
              <a:cs typeface="+mn-cs"/>
            </a:rPr>
            <a:t>福祉施設、市民会館については、現状維持を基本としつつ、老朽化対策として他施設との統廃合や用途変更を検討していく。</a:t>
          </a:r>
          <a:endParaRPr lang="ja-JP" altLang="ja-JP" sz="1200">
            <a:effectLst/>
            <a:latin typeface="BIZ UD明朝 Medium" panose="02020500000000000000" pitchFamily="17" charset="-128"/>
            <a:ea typeface="BIZ UD明朝 Medium" panose="02020500000000000000" pitchFamily="17" charset="-128"/>
          </a:endParaRPr>
        </a:p>
        <a:p>
          <a:r>
            <a:rPr kumimoji="1" lang="ja-JP" altLang="ja-JP" sz="1200">
              <a:solidFill>
                <a:schemeClr val="dk1"/>
              </a:solidFill>
              <a:effectLst/>
              <a:latin typeface="BIZ UD明朝 Medium" panose="02020500000000000000" pitchFamily="17" charset="-128"/>
              <a:ea typeface="BIZ UD明朝 Medium" panose="02020500000000000000" pitchFamily="17" charset="-128"/>
              <a:cs typeface="+mn-cs"/>
            </a:rPr>
            <a:t>保健センターについては、築４０年を経過していることから公共施設等総合管理計画に基づき、計画的に修繕していく。</a:t>
          </a:r>
          <a:endParaRPr lang="ja-JP" altLang="ja-JP" sz="1200">
            <a:effectLst/>
            <a:latin typeface="BIZ UD明朝 Medium" panose="02020500000000000000" pitchFamily="17" charset="-128"/>
            <a:ea typeface="BIZ UD明朝 Medium" panose="02020500000000000000" pitchFamily="17" charset="-128"/>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file-sv\&#36001;&#25919;&#35506;\&#9632;&#36001;&#25919;&#20418;\070&#36001;&#25919;&#29366;&#27841;&#36039;&#26009;&#38598;\R07.08(R06&#27770;&#31639;)\R08.08.18%20&#12304;911&#65288;&#37329;&#65289;&#12294;&#12305;&#20196;&#21644;6&#24180;&#24230;&#36001;&#25919;&#29366;&#27841;&#36039;&#26009;&#38598;&#12398;&#20316;&#25104;&#12395;&#12388;&#12356;&#12390;&#65288;2&#22238;&#30446;&#12539;&#22320;&#26041;&#20844;&#20250;&#35336;&#38306;&#20418;&#65289;\02_&#22238;&#31572;&#26696;\&#12304;&#36001;&#25919;&#29366;&#27841;&#36039;&#26009;&#38598;&#12305;_363413_&#30707;&#20117;&#30010;_2024(2&#22238;&#30446;).xlsx" TargetMode="External"/><Relationship Id="rId1" Type="http://schemas.openxmlformats.org/officeDocument/2006/relationships/externalLinkPath" Target="/&#9632;&#36001;&#25919;&#20418;/070&#36001;&#25919;&#29366;&#27841;&#36039;&#26009;&#38598;/R07.08(R06&#27770;&#31639;)/R08.08.18%20&#12304;911&#65288;&#37329;&#65289;&#12294;&#12305;&#20196;&#21644;6&#24180;&#24230;&#36001;&#25919;&#29366;&#27841;&#36039;&#26009;&#38598;&#12398;&#20316;&#25104;&#12395;&#12388;&#12356;&#12390;&#65288;2&#22238;&#30446;&#12539;&#22320;&#26041;&#20844;&#20250;&#35336;&#38306;&#20418;&#65289;/02_&#22238;&#31572;&#26696;/&#12304;&#36001;&#25919;&#29366;&#27841;&#36039;&#26009;&#38598;&#12305;_363413_&#30707;&#20117;&#30010;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row>
        <row r="53">
          <cell r="BP53">
            <v>61.6</v>
          </cell>
          <cell r="BX53">
            <v>63.5</v>
          </cell>
          <cell r="CF53">
            <v>65</v>
          </cell>
          <cell r="CN53">
            <v>65.5</v>
          </cell>
          <cell r="CV53">
            <v>66.3</v>
          </cell>
        </row>
        <row r="55">
          <cell r="AN55" t="str">
            <v>類似団体内平均値</v>
          </cell>
          <cell r="BP55">
            <v>15.5</v>
          </cell>
          <cell r="BX55">
            <v>4.5999999999999996</v>
          </cell>
          <cell r="CF55">
            <v>0.6</v>
          </cell>
          <cell r="CN55">
            <v>0</v>
          </cell>
          <cell r="CV55">
            <v>1</v>
          </cell>
        </row>
        <row r="57">
          <cell r="BP57">
            <v>61.7</v>
          </cell>
          <cell r="BX57">
            <v>61.4</v>
          </cell>
          <cell r="CF57">
            <v>62.6</v>
          </cell>
          <cell r="CN57">
            <v>63.6</v>
          </cell>
          <cell r="CV57">
            <v>64.099999999999994</v>
          </cell>
        </row>
        <row r="72">
          <cell r="BP72" t="str">
            <v>R02</v>
          </cell>
          <cell r="BX72" t="str">
            <v>R03</v>
          </cell>
          <cell r="CF72" t="str">
            <v>R04</v>
          </cell>
          <cell r="CN72" t="str">
            <v>R05</v>
          </cell>
          <cell r="CV72" t="str">
            <v>R06</v>
          </cell>
        </row>
        <row r="73">
          <cell r="AN73" t="str">
            <v>当該団体値</v>
          </cell>
        </row>
        <row r="75">
          <cell r="BP75">
            <v>5.9</v>
          </cell>
          <cell r="BX75">
            <v>5.6</v>
          </cell>
          <cell r="CF75">
            <v>5.3</v>
          </cell>
          <cell r="CN75">
            <v>4.5</v>
          </cell>
          <cell r="CV75">
            <v>3.5</v>
          </cell>
        </row>
        <row r="77">
          <cell r="AN77" t="str">
            <v>類似団体内平均値</v>
          </cell>
          <cell r="BP77">
            <v>15.5</v>
          </cell>
          <cell r="BX77">
            <v>4.5999999999999996</v>
          </cell>
          <cell r="CF77">
            <v>0.6</v>
          </cell>
          <cell r="CN77">
            <v>0</v>
          </cell>
          <cell r="CV77">
            <v>1</v>
          </cell>
        </row>
        <row r="79">
          <cell r="BP79">
            <v>6.4</v>
          </cell>
          <cell r="BX79">
            <v>6.3</v>
          </cell>
          <cell r="CF79">
            <v>6.6</v>
          </cell>
          <cell r="CN79">
            <v>6.8</v>
          </cell>
          <cell r="CV79">
            <v>7</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578" t="s">
        <v>76</v>
      </c>
      <c r="C1" s="578"/>
      <c r="D1" s="578"/>
      <c r="E1" s="578"/>
      <c r="F1" s="578"/>
      <c r="G1" s="578"/>
      <c r="H1" s="578"/>
      <c r="I1" s="578"/>
      <c r="J1" s="578"/>
      <c r="K1" s="578"/>
      <c r="L1" s="578"/>
      <c r="M1" s="578"/>
      <c r="N1" s="578"/>
      <c r="O1" s="578"/>
      <c r="P1" s="578"/>
      <c r="Q1" s="578"/>
      <c r="R1" s="578"/>
      <c r="S1" s="578"/>
      <c r="T1" s="578"/>
      <c r="U1" s="578"/>
      <c r="V1" s="578"/>
      <c r="W1" s="578"/>
      <c r="X1" s="578"/>
      <c r="Y1" s="578"/>
      <c r="Z1" s="578"/>
      <c r="AA1" s="578"/>
      <c r="AB1" s="578"/>
      <c r="AC1" s="578"/>
      <c r="AD1" s="578"/>
      <c r="AE1" s="578"/>
      <c r="AF1" s="578"/>
      <c r="AG1" s="578"/>
      <c r="AH1" s="578"/>
      <c r="AI1" s="578"/>
      <c r="AJ1" s="578"/>
      <c r="AK1" s="578"/>
      <c r="AL1" s="578"/>
      <c r="AM1" s="578"/>
      <c r="AN1" s="578"/>
      <c r="AO1" s="578"/>
      <c r="AP1" s="578"/>
      <c r="AQ1" s="578"/>
      <c r="AR1" s="578"/>
      <c r="AS1" s="578"/>
      <c r="AT1" s="578"/>
      <c r="AU1" s="578"/>
      <c r="AV1" s="578"/>
      <c r="AW1" s="578"/>
      <c r="AX1" s="578"/>
      <c r="AY1" s="578"/>
      <c r="AZ1" s="578"/>
      <c r="BA1" s="578"/>
      <c r="BB1" s="578"/>
      <c r="BC1" s="578"/>
      <c r="BD1" s="578"/>
      <c r="BE1" s="578"/>
      <c r="BF1" s="578"/>
      <c r="BG1" s="578"/>
      <c r="BH1" s="578"/>
      <c r="BI1" s="578"/>
      <c r="BJ1" s="578"/>
      <c r="BK1" s="578"/>
      <c r="BL1" s="578"/>
      <c r="BM1" s="578"/>
      <c r="BN1" s="578"/>
      <c r="BO1" s="578"/>
      <c r="BP1" s="578"/>
      <c r="BQ1" s="578"/>
      <c r="BR1" s="578"/>
      <c r="BS1" s="578"/>
      <c r="BT1" s="578"/>
      <c r="BU1" s="578"/>
      <c r="BV1" s="578"/>
      <c r="BW1" s="578"/>
      <c r="BX1" s="578"/>
      <c r="BY1" s="578"/>
      <c r="BZ1" s="578"/>
      <c r="CA1" s="578"/>
      <c r="CB1" s="578"/>
      <c r="CC1" s="578"/>
      <c r="CD1" s="578"/>
      <c r="CE1" s="578"/>
      <c r="CF1" s="578"/>
      <c r="CG1" s="578"/>
      <c r="CH1" s="578"/>
      <c r="CI1" s="578"/>
      <c r="CJ1" s="578"/>
      <c r="CK1" s="578"/>
      <c r="CL1" s="578"/>
      <c r="CM1" s="578"/>
      <c r="CN1" s="578"/>
      <c r="CO1" s="578"/>
      <c r="CP1" s="578"/>
      <c r="CQ1" s="578"/>
      <c r="CR1" s="578"/>
      <c r="CS1" s="578"/>
      <c r="CT1" s="578"/>
      <c r="CU1" s="578"/>
      <c r="CV1" s="578"/>
      <c r="CW1" s="578"/>
      <c r="CX1" s="578"/>
      <c r="CY1" s="578"/>
      <c r="CZ1" s="578"/>
      <c r="DA1" s="578"/>
      <c r="DB1" s="578"/>
      <c r="DC1" s="578"/>
      <c r="DD1" s="578"/>
      <c r="DE1" s="578"/>
      <c r="DF1" s="578"/>
      <c r="DG1" s="578"/>
      <c r="DH1" s="578"/>
      <c r="DI1" s="578"/>
      <c r="DJ1" s="163"/>
      <c r="DK1" s="163"/>
      <c r="DL1" s="163"/>
      <c r="DM1" s="163"/>
      <c r="DN1" s="163"/>
      <c r="DO1" s="163"/>
    </row>
    <row r="2" spans="1:119" ht="24.75" thickBot="1" x14ac:dyDescent="0.2">
      <c r="B2" s="164" t="s">
        <v>77</v>
      </c>
      <c r="C2" s="164"/>
      <c r="D2" s="165"/>
    </row>
    <row r="3" spans="1:119" ht="18.75" customHeight="1" thickBot="1" x14ac:dyDescent="0.2">
      <c r="A3" s="163"/>
      <c r="B3" s="579" t="s">
        <v>78</v>
      </c>
      <c r="C3" s="580"/>
      <c r="D3" s="580"/>
      <c r="E3" s="581"/>
      <c r="F3" s="581"/>
      <c r="G3" s="581"/>
      <c r="H3" s="581"/>
      <c r="I3" s="581"/>
      <c r="J3" s="581"/>
      <c r="K3" s="581"/>
      <c r="L3" s="581" t="s">
        <v>79</v>
      </c>
      <c r="M3" s="581"/>
      <c r="N3" s="581"/>
      <c r="O3" s="581"/>
      <c r="P3" s="581"/>
      <c r="Q3" s="581"/>
      <c r="R3" s="584"/>
      <c r="S3" s="584"/>
      <c r="T3" s="584"/>
      <c r="U3" s="584"/>
      <c r="V3" s="585"/>
      <c r="W3" s="475" t="s">
        <v>80</v>
      </c>
      <c r="X3" s="476"/>
      <c r="Y3" s="476"/>
      <c r="Z3" s="476"/>
      <c r="AA3" s="476"/>
      <c r="AB3" s="580"/>
      <c r="AC3" s="584" t="s">
        <v>81</v>
      </c>
      <c r="AD3" s="476"/>
      <c r="AE3" s="476"/>
      <c r="AF3" s="476"/>
      <c r="AG3" s="476"/>
      <c r="AH3" s="476"/>
      <c r="AI3" s="476"/>
      <c r="AJ3" s="476"/>
      <c r="AK3" s="476"/>
      <c r="AL3" s="546"/>
      <c r="AM3" s="475" t="s">
        <v>82</v>
      </c>
      <c r="AN3" s="476"/>
      <c r="AO3" s="476"/>
      <c r="AP3" s="476"/>
      <c r="AQ3" s="476"/>
      <c r="AR3" s="476"/>
      <c r="AS3" s="476"/>
      <c r="AT3" s="476"/>
      <c r="AU3" s="476"/>
      <c r="AV3" s="476"/>
      <c r="AW3" s="476"/>
      <c r="AX3" s="546"/>
      <c r="AY3" s="538" t="s">
        <v>1</v>
      </c>
      <c r="AZ3" s="539"/>
      <c r="BA3" s="539"/>
      <c r="BB3" s="539"/>
      <c r="BC3" s="539"/>
      <c r="BD3" s="539"/>
      <c r="BE3" s="539"/>
      <c r="BF3" s="539"/>
      <c r="BG3" s="539"/>
      <c r="BH3" s="539"/>
      <c r="BI3" s="539"/>
      <c r="BJ3" s="539"/>
      <c r="BK3" s="539"/>
      <c r="BL3" s="539"/>
      <c r="BM3" s="588"/>
      <c r="BN3" s="475" t="s">
        <v>83</v>
      </c>
      <c r="BO3" s="476"/>
      <c r="BP3" s="476"/>
      <c r="BQ3" s="476"/>
      <c r="BR3" s="476"/>
      <c r="BS3" s="476"/>
      <c r="BT3" s="476"/>
      <c r="BU3" s="546"/>
      <c r="BV3" s="475" t="s">
        <v>84</v>
      </c>
      <c r="BW3" s="476"/>
      <c r="BX3" s="476"/>
      <c r="BY3" s="476"/>
      <c r="BZ3" s="476"/>
      <c r="CA3" s="476"/>
      <c r="CB3" s="476"/>
      <c r="CC3" s="546"/>
      <c r="CD3" s="538" t="s">
        <v>1</v>
      </c>
      <c r="CE3" s="539"/>
      <c r="CF3" s="539"/>
      <c r="CG3" s="539"/>
      <c r="CH3" s="539"/>
      <c r="CI3" s="539"/>
      <c r="CJ3" s="539"/>
      <c r="CK3" s="539"/>
      <c r="CL3" s="539"/>
      <c r="CM3" s="539"/>
      <c r="CN3" s="539"/>
      <c r="CO3" s="539"/>
      <c r="CP3" s="539"/>
      <c r="CQ3" s="539"/>
      <c r="CR3" s="539"/>
      <c r="CS3" s="588"/>
      <c r="CT3" s="475" t="s">
        <v>85</v>
      </c>
      <c r="CU3" s="476"/>
      <c r="CV3" s="476"/>
      <c r="CW3" s="476"/>
      <c r="CX3" s="476"/>
      <c r="CY3" s="476"/>
      <c r="CZ3" s="476"/>
      <c r="DA3" s="546"/>
      <c r="DB3" s="475" t="s">
        <v>86</v>
      </c>
      <c r="DC3" s="476"/>
      <c r="DD3" s="476"/>
      <c r="DE3" s="476"/>
      <c r="DF3" s="476"/>
      <c r="DG3" s="476"/>
      <c r="DH3" s="476"/>
      <c r="DI3" s="546"/>
    </row>
    <row r="4" spans="1:119" ht="18.75" customHeight="1" x14ac:dyDescent="0.15">
      <c r="A4" s="163"/>
      <c r="B4" s="554"/>
      <c r="C4" s="555"/>
      <c r="D4" s="555"/>
      <c r="E4" s="556"/>
      <c r="F4" s="556"/>
      <c r="G4" s="556"/>
      <c r="H4" s="556"/>
      <c r="I4" s="556"/>
      <c r="J4" s="556"/>
      <c r="K4" s="556"/>
      <c r="L4" s="556"/>
      <c r="M4" s="556"/>
      <c r="N4" s="556"/>
      <c r="O4" s="556"/>
      <c r="P4" s="556"/>
      <c r="Q4" s="556"/>
      <c r="R4" s="560"/>
      <c r="S4" s="560"/>
      <c r="T4" s="560"/>
      <c r="U4" s="560"/>
      <c r="V4" s="561"/>
      <c r="W4" s="547"/>
      <c r="X4" s="357"/>
      <c r="Y4" s="357"/>
      <c r="Z4" s="357"/>
      <c r="AA4" s="357"/>
      <c r="AB4" s="555"/>
      <c r="AC4" s="560"/>
      <c r="AD4" s="357"/>
      <c r="AE4" s="357"/>
      <c r="AF4" s="357"/>
      <c r="AG4" s="357"/>
      <c r="AH4" s="357"/>
      <c r="AI4" s="357"/>
      <c r="AJ4" s="357"/>
      <c r="AK4" s="357"/>
      <c r="AL4" s="548"/>
      <c r="AM4" s="497"/>
      <c r="AN4" s="395"/>
      <c r="AO4" s="395"/>
      <c r="AP4" s="395"/>
      <c r="AQ4" s="395"/>
      <c r="AR4" s="395"/>
      <c r="AS4" s="395"/>
      <c r="AT4" s="395"/>
      <c r="AU4" s="395"/>
      <c r="AV4" s="395"/>
      <c r="AW4" s="395"/>
      <c r="AX4" s="587"/>
      <c r="AY4" s="432" t="s">
        <v>87</v>
      </c>
      <c r="AZ4" s="433"/>
      <c r="BA4" s="433"/>
      <c r="BB4" s="433"/>
      <c r="BC4" s="433"/>
      <c r="BD4" s="433"/>
      <c r="BE4" s="433"/>
      <c r="BF4" s="433"/>
      <c r="BG4" s="433"/>
      <c r="BH4" s="433"/>
      <c r="BI4" s="433"/>
      <c r="BJ4" s="433"/>
      <c r="BK4" s="433"/>
      <c r="BL4" s="433"/>
      <c r="BM4" s="434"/>
      <c r="BN4" s="435">
        <v>11813711</v>
      </c>
      <c r="BO4" s="436"/>
      <c r="BP4" s="436"/>
      <c r="BQ4" s="436"/>
      <c r="BR4" s="436"/>
      <c r="BS4" s="436"/>
      <c r="BT4" s="436"/>
      <c r="BU4" s="437"/>
      <c r="BV4" s="435">
        <v>11115616</v>
      </c>
      <c r="BW4" s="436"/>
      <c r="BX4" s="436"/>
      <c r="BY4" s="436"/>
      <c r="BZ4" s="436"/>
      <c r="CA4" s="436"/>
      <c r="CB4" s="436"/>
      <c r="CC4" s="437"/>
      <c r="CD4" s="572" t="s">
        <v>88</v>
      </c>
      <c r="CE4" s="573"/>
      <c r="CF4" s="573"/>
      <c r="CG4" s="573"/>
      <c r="CH4" s="573"/>
      <c r="CI4" s="573"/>
      <c r="CJ4" s="573"/>
      <c r="CK4" s="573"/>
      <c r="CL4" s="573"/>
      <c r="CM4" s="573"/>
      <c r="CN4" s="573"/>
      <c r="CO4" s="573"/>
      <c r="CP4" s="573"/>
      <c r="CQ4" s="573"/>
      <c r="CR4" s="573"/>
      <c r="CS4" s="574"/>
      <c r="CT4" s="575">
        <v>7.7</v>
      </c>
      <c r="CU4" s="576"/>
      <c r="CV4" s="576"/>
      <c r="CW4" s="576"/>
      <c r="CX4" s="576"/>
      <c r="CY4" s="576"/>
      <c r="CZ4" s="576"/>
      <c r="DA4" s="577"/>
      <c r="DB4" s="575">
        <v>7.4</v>
      </c>
      <c r="DC4" s="576"/>
      <c r="DD4" s="576"/>
      <c r="DE4" s="576"/>
      <c r="DF4" s="576"/>
      <c r="DG4" s="576"/>
      <c r="DH4" s="576"/>
      <c r="DI4" s="577"/>
    </row>
    <row r="5" spans="1:119" ht="18.75" customHeight="1" x14ac:dyDescent="0.15">
      <c r="A5" s="163"/>
      <c r="B5" s="582"/>
      <c r="C5" s="396"/>
      <c r="D5" s="396"/>
      <c r="E5" s="583"/>
      <c r="F5" s="583"/>
      <c r="G5" s="583"/>
      <c r="H5" s="583"/>
      <c r="I5" s="583"/>
      <c r="J5" s="583"/>
      <c r="K5" s="583"/>
      <c r="L5" s="583"/>
      <c r="M5" s="583"/>
      <c r="N5" s="583"/>
      <c r="O5" s="583"/>
      <c r="P5" s="583"/>
      <c r="Q5" s="583"/>
      <c r="R5" s="394"/>
      <c r="S5" s="394"/>
      <c r="T5" s="394"/>
      <c r="U5" s="394"/>
      <c r="V5" s="586"/>
      <c r="W5" s="497"/>
      <c r="X5" s="395"/>
      <c r="Y5" s="395"/>
      <c r="Z5" s="395"/>
      <c r="AA5" s="395"/>
      <c r="AB5" s="396"/>
      <c r="AC5" s="394"/>
      <c r="AD5" s="395"/>
      <c r="AE5" s="395"/>
      <c r="AF5" s="395"/>
      <c r="AG5" s="395"/>
      <c r="AH5" s="395"/>
      <c r="AI5" s="395"/>
      <c r="AJ5" s="395"/>
      <c r="AK5" s="395"/>
      <c r="AL5" s="587"/>
      <c r="AM5" s="463" t="s">
        <v>89</v>
      </c>
      <c r="AN5" s="363"/>
      <c r="AO5" s="363"/>
      <c r="AP5" s="363"/>
      <c r="AQ5" s="363"/>
      <c r="AR5" s="363"/>
      <c r="AS5" s="363"/>
      <c r="AT5" s="364"/>
      <c r="AU5" s="464" t="s">
        <v>90</v>
      </c>
      <c r="AV5" s="465"/>
      <c r="AW5" s="465"/>
      <c r="AX5" s="465"/>
      <c r="AY5" s="420" t="s">
        <v>91</v>
      </c>
      <c r="AZ5" s="421"/>
      <c r="BA5" s="421"/>
      <c r="BB5" s="421"/>
      <c r="BC5" s="421"/>
      <c r="BD5" s="421"/>
      <c r="BE5" s="421"/>
      <c r="BF5" s="421"/>
      <c r="BG5" s="421"/>
      <c r="BH5" s="421"/>
      <c r="BI5" s="421"/>
      <c r="BJ5" s="421"/>
      <c r="BK5" s="421"/>
      <c r="BL5" s="421"/>
      <c r="BM5" s="422"/>
      <c r="BN5" s="406">
        <v>11229211</v>
      </c>
      <c r="BO5" s="407"/>
      <c r="BP5" s="407"/>
      <c r="BQ5" s="407"/>
      <c r="BR5" s="407"/>
      <c r="BS5" s="407"/>
      <c r="BT5" s="407"/>
      <c r="BU5" s="408"/>
      <c r="BV5" s="406">
        <v>10590039</v>
      </c>
      <c r="BW5" s="407"/>
      <c r="BX5" s="407"/>
      <c r="BY5" s="407"/>
      <c r="BZ5" s="407"/>
      <c r="CA5" s="407"/>
      <c r="CB5" s="407"/>
      <c r="CC5" s="408"/>
      <c r="CD5" s="446" t="s">
        <v>92</v>
      </c>
      <c r="CE5" s="366"/>
      <c r="CF5" s="366"/>
      <c r="CG5" s="366"/>
      <c r="CH5" s="366"/>
      <c r="CI5" s="366"/>
      <c r="CJ5" s="366"/>
      <c r="CK5" s="366"/>
      <c r="CL5" s="366"/>
      <c r="CM5" s="366"/>
      <c r="CN5" s="366"/>
      <c r="CO5" s="366"/>
      <c r="CP5" s="366"/>
      <c r="CQ5" s="366"/>
      <c r="CR5" s="366"/>
      <c r="CS5" s="447"/>
      <c r="CT5" s="403">
        <v>90</v>
      </c>
      <c r="CU5" s="404"/>
      <c r="CV5" s="404"/>
      <c r="CW5" s="404"/>
      <c r="CX5" s="404"/>
      <c r="CY5" s="404"/>
      <c r="CZ5" s="404"/>
      <c r="DA5" s="405"/>
      <c r="DB5" s="403">
        <v>91</v>
      </c>
      <c r="DC5" s="404"/>
      <c r="DD5" s="404"/>
      <c r="DE5" s="404"/>
      <c r="DF5" s="404"/>
      <c r="DG5" s="404"/>
      <c r="DH5" s="404"/>
      <c r="DI5" s="405"/>
    </row>
    <row r="6" spans="1:119" ht="18.75" customHeight="1" x14ac:dyDescent="0.15">
      <c r="A6" s="163"/>
      <c r="B6" s="552" t="s">
        <v>93</v>
      </c>
      <c r="C6" s="393"/>
      <c r="D6" s="393"/>
      <c r="E6" s="553"/>
      <c r="F6" s="553"/>
      <c r="G6" s="553"/>
      <c r="H6" s="553"/>
      <c r="I6" s="553"/>
      <c r="J6" s="553"/>
      <c r="K6" s="553"/>
      <c r="L6" s="553" t="s">
        <v>94</v>
      </c>
      <c r="M6" s="553"/>
      <c r="N6" s="553"/>
      <c r="O6" s="553"/>
      <c r="P6" s="553"/>
      <c r="Q6" s="553"/>
      <c r="R6" s="391"/>
      <c r="S6" s="391"/>
      <c r="T6" s="391"/>
      <c r="U6" s="391"/>
      <c r="V6" s="559"/>
      <c r="W6" s="496" t="s">
        <v>95</v>
      </c>
      <c r="X6" s="392"/>
      <c r="Y6" s="392"/>
      <c r="Z6" s="392"/>
      <c r="AA6" s="392"/>
      <c r="AB6" s="393"/>
      <c r="AC6" s="564" t="s">
        <v>96</v>
      </c>
      <c r="AD6" s="565"/>
      <c r="AE6" s="565"/>
      <c r="AF6" s="565"/>
      <c r="AG6" s="565"/>
      <c r="AH6" s="565"/>
      <c r="AI6" s="565"/>
      <c r="AJ6" s="565"/>
      <c r="AK6" s="565"/>
      <c r="AL6" s="566"/>
      <c r="AM6" s="463" t="s">
        <v>97</v>
      </c>
      <c r="AN6" s="363"/>
      <c r="AO6" s="363"/>
      <c r="AP6" s="363"/>
      <c r="AQ6" s="363"/>
      <c r="AR6" s="363"/>
      <c r="AS6" s="363"/>
      <c r="AT6" s="364"/>
      <c r="AU6" s="464" t="s">
        <v>90</v>
      </c>
      <c r="AV6" s="465"/>
      <c r="AW6" s="465"/>
      <c r="AX6" s="465"/>
      <c r="AY6" s="420" t="s">
        <v>98</v>
      </c>
      <c r="AZ6" s="421"/>
      <c r="BA6" s="421"/>
      <c r="BB6" s="421"/>
      <c r="BC6" s="421"/>
      <c r="BD6" s="421"/>
      <c r="BE6" s="421"/>
      <c r="BF6" s="421"/>
      <c r="BG6" s="421"/>
      <c r="BH6" s="421"/>
      <c r="BI6" s="421"/>
      <c r="BJ6" s="421"/>
      <c r="BK6" s="421"/>
      <c r="BL6" s="421"/>
      <c r="BM6" s="422"/>
      <c r="BN6" s="406">
        <v>584500</v>
      </c>
      <c r="BO6" s="407"/>
      <c r="BP6" s="407"/>
      <c r="BQ6" s="407"/>
      <c r="BR6" s="407"/>
      <c r="BS6" s="407"/>
      <c r="BT6" s="407"/>
      <c r="BU6" s="408"/>
      <c r="BV6" s="406">
        <v>525577</v>
      </c>
      <c r="BW6" s="407"/>
      <c r="BX6" s="407"/>
      <c r="BY6" s="407"/>
      <c r="BZ6" s="407"/>
      <c r="CA6" s="407"/>
      <c r="CB6" s="407"/>
      <c r="CC6" s="408"/>
      <c r="CD6" s="446" t="s">
        <v>99</v>
      </c>
      <c r="CE6" s="366"/>
      <c r="CF6" s="366"/>
      <c r="CG6" s="366"/>
      <c r="CH6" s="366"/>
      <c r="CI6" s="366"/>
      <c r="CJ6" s="366"/>
      <c r="CK6" s="366"/>
      <c r="CL6" s="366"/>
      <c r="CM6" s="366"/>
      <c r="CN6" s="366"/>
      <c r="CO6" s="366"/>
      <c r="CP6" s="366"/>
      <c r="CQ6" s="366"/>
      <c r="CR6" s="366"/>
      <c r="CS6" s="447"/>
      <c r="CT6" s="549">
        <v>90.3</v>
      </c>
      <c r="CU6" s="550"/>
      <c r="CV6" s="550"/>
      <c r="CW6" s="550"/>
      <c r="CX6" s="550"/>
      <c r="CY6" s="550"/>
      <c r="CZ6" s="550"/>
      <c r="DA6" s="551"/>
      <c r="DB6" s="549">
        <v>91.6</v>
      </c>
      <c r="DC6" s="550"/>
      <c r="DD6" s="550"/>
      <c r="DE6" s="550"/>
      <c r="DF6" s="550"/>
      <c r="DG6" s="550"/>
      <c r="DH6" s="550"/>
      <c r="DI6" s="551"/>
    </row>
    <row r="7" spans="1:119" ht="18.75" customHeight="1" x14ac:dyDescent="0.15">
      <c r="A7" s="163"/>
      <c r="B7" s="554"/>
      <c r="C7" s="555"/>
      <c r="D7" s="555"/>
      <c r="E7" s="556"/>
      <c r="F7" s="556"/>
      <c r="G7" s="556"/>
      <c r="H7" s="556"/>
      <c r="I7" s="556"/>
      <c r="J7" s="556"/>
      <c r="K7" s="556"/>
      <c r="L7" s="556"/>
      <c r="M7" s="556"/>
      <c r="N7" s="556"/>
      <c r="O7" s="556"/>
      <c r="P7" s="556"/>
      <c r="Q7" s="556"/>
      <c r="R7" s="560"/>
      <c r="S7" s="560"/>
      <c r="T7" s="560"/>
      <c r="U7" s="560"/>
      <c r="V7" s="561"/>
      <c r="W7" s="547"/>
      <c r="X7" s="357"/>
      <c r="Y7" s="357"/>
      <c r="Z7" s="357"/>
      <c r="AA7" s="357"/>
      <c r="AB7" s="555"/>
      <c r="AC7" s="567"/>
      <c r="AD7" s="358"/>
      <c r="AE7" s="358"/>
      <c r="AF7" s="358"/>
      <c r="AG7" s="358"/>
      <c r="AH7" s="358"/>
      <c r="AI7" s="358"/>
      <c r="AJ7" s="358"/>
      <c r="AK7" s="358"/>
      <c r="AL7" s="568"/>
      <c r="AM7" s="463" t="s">
        <v>100</v>
      </c>
      <c r="AN7" s="363"/>
      <c r="AO7" s="363"/>
      <c r="AP7" s="363"/>
      <c r="AQ7" s="363"/>
      <c r="AR7" s="363"/>
      <c r="AS7" s="363"/>
      <c r="AT7" s="364"/>
      <c r="AU7" s="464" t="s">
        <v>90</v>
      </c>
      <c r="AV7" s="465"/>
      <c r="AW7" s="465"/>
      <c r="AX7" s="465"/>
      <c r="AY7" s="420" t="s">
        <v>101</v>
      </c>
      <c r="AZ7" s="421"/>
      <c r="BA7" s="421"/>
      <c r="BB7" s="421"/>
      <c r="BC7" s="421"/>
      <c r="BD7" s="421"/>
      <c r="BE7" s="421"/>
      <c r="BF7" s="421"/>
      <c r="BG7" s="421"/>
      <c r="BH7" s="421"/>
      <c r="BI7" s="421"/>
      <c r="BJ7" s="421"/>
      <c r="BK7" s="421"/>
      <c r="BL7" s="421"/>
      <c r="BM7" s="422"/>
      <c r="BN7" s="406">
        <v>86247</v>
      </c>
      <c r="BO7" s="407"/>
      <c r="BP7" s="407"/>
      <c r="BQ7" s="407"/>
      <c r="BR7" s="407"/>
      <c r="BS7" s="407"/>
      <c r="BT7" s="407"/>
      <c r="BU7" s="408"/>
      <c r="BV7" s="406">
        <v>60760</v>
      </c>
      <c r="BW7" s="407"/>
      <c r="BX7" s="407"/>
      <c r="BY7" s="407"/>
      <c r="BZ7" s="407"/>
      <c r="CA7" s="407"/>
      <c r="CB7" s="407"/>
      <c r="CC7" s="408"/>
      <c r="CD7" s="446" t="s">
        <v>102</v>
      </c>
      <c r="CE7" s="366"/>
      <c r="CF7" s="366"/>
      <c r="CG7" s="366"/>
      <c r="CH7" s="366"/>
      <c r="CI7" s="366"/>
      <c r="CJ7" s="366"/>
      <c r="CK7" s="366"/>
      <c r="CL7" s="366"/>
      <c r="CM7" s="366"/>
      <c r="CN7" s="366"/>
      <c r="CO7" s="366"/>
      <c r="CP7" s="366"/>
      <c r="CQ7" s="366"/>
      <c r="CR7" s="366"/>
      <c r="CS7" s="447"/>
      <c r="CT7" s="406">
        <v>6499504</v>
      </c>
      <c r="CU7" s="407"/>
      <c r="CV7" s="407"/>
      <c r="CW7" s="407"/>
      <c r="CX7" s="407"/>
      <c r="CY7" s="407"/>
      <c r="CZ7" s="407"/>
      <c r="DA7" s="408"/>
      <c r="DB7" s="406">
        <v>6285497</v>
      </c>
      <c r="DC7" s="407"/>
      <c r="DD7" s="407"/>
      <c r="DE7" s="407"/>
      <c r="DF7" s="407"/>
      <c r="DG7" s="407"/>
      <c r="DH7" s="407"/>
      <c r="DI7" s="408"/>
    </row>
    <row r="8" spans="1:119" ht="18.75" customHeight="1" thickBot="1" x14ac:dyDescent="0.2">
      <c r="A8" s="163"/>
      <c r="B8" s="557"/>
      <c r="C8" s="502"/>
      <c r="D8" s="502"/>
      <c r="E8" s="558"/>
      <c r="F8" s="558"/>
      <c r="G8" s="558"/>
      <c r="H8" s="558"/>
      <c r="I8" s="558"/>
      <c r="J8" s="558"/>
      <c r="K8" s="558"/>
      <c r="L8" s="558"/>
      <c r="M8" s="558"/>
      <c r="N8" s="558"/>
      <c r="O8" s="558"/>
      <c r="P8" s="558"/>
      <c r="Q8" s="558"/>
      <c r="R8" s="562"/>
      <c r="S8" s="562"/>
      <c r="T8" s="562"/>
      <c r="U8" s="562"/>
      <c r="V8" s="563"/>
      <c r="W8" s="477"/>
      <c r="X8" s="478"/>
      <c r="Y8" s="478"/>
      <c r="Z8" s="478"/>
      <c r="AA8" s="478"/>
      <c r="AB8" s="502"/>
      <c r="AC8" s="569"/>
      <c r="AD8" s="570"/>
      <c r="AE8" s="570"/>
      <c r="AF8" s="570"/>
      <c r="AG8" s="570"/>
      <c r="AH8" s="570"/>
      <c r="AI8" s="570"/>
      <c r="AJ8" s="570"/>
      <c r="AK8" s="570"/>
      <c r="AL8" s="571"/>
      <c r="AM8" s="463" t="s">
        <v>103</v>
      </c>
      <c r="AN8" s="363"/>
      <c r="AO8" s="363"/>
      <c r="AP8" s="363"/>
      <c r="AQ8" s="363"/>
      <c r="AR8" s="363"/>
      <c r="AS8" s="363"/>
      <c r="AT8" s="364"/>
      <c r="AU8" s="464" t="s">
        <v>90</v>
      </c>
      <c r="AV8" s="465"/>
      <c r="AW8" s="465"/>
      <c r="AX8" s="465"/>
      <c r="AY8" s="420" t="s">
        <v>104</v>
      </c>
      <c r="AZ8" s="421"/>
      <c r="BA8" s="421"/>
      <c r="BB8" s="421"/>
      <c r="BC8" s="421"/>
      <c r="BD8" s="421"/>
      <c r="BE8" s="421"/>
      <c r="BF8" s="421"/>
      <c r="BG8" s="421"/>
      <c r="BH8" s="421"/>
      <c r="BI8" s="421"/>
      <c r="BJ8" s="421"/>
      <c r="BK8" s="421"/>
      <c r="BL8" s="421"/>
      <c r="BM8" s="422"/>
      <c r="BN8" s="406">
        <v>498253</v>
      </c>
      <c r="BO8" s="407"/>
      <c r="BP8" s="407"/>
      <c r="BQ8" s="407"/>
      <c r="BR8" s="407"/>
      <c r="BS8" s="407"/>
      <c r="BT8" s="407"/>
      <c r="BU8" s="408"/>
      <c r="BV8" s="406">
        <v>464817</v>
      </c>
      <c r="BW8" s="407"/>
      <c r="BX8" s="407"/>
      <c r="BY8" s="407"/>
      <c r="BZ8" s="407"/>
      <c r="CA8" s="407"/>
      <c r="CB8" s="407"/>
      <c r="CC8" s="408"/>
      <c r="CD8" s="446" t="s">
        <v>105</v>
      </c>
      <c r="CE8" s="366"/>
      <c r="CF8" s="366"/>
      <c r="CG8" s="366"/>
      <c r="CH8" s="366"/>
      <c r="CI8" s="366"/>
      <c r="CJ8" s="366"/>
      <c r="CK8" s="366"/>
      <c r="CL8" s="366"/>
      <c r="CM8" s="366"/>
      <c r="CN8" s="366"/>
      <c r="CO8" s="366"/>
      <c r="CP8" s="366"/>
      <c r="CQ8" s="366"/>
      <c r="CR8" s="366"/>
      <c r="CS8" s="447"/>
      <c r="CT8" s="509">
        <v>0.49</v>
      </c>
      <c r="CU8" s="510"/>
      <c r="CV8" s="510"/>
      <c r="CW8" s="510"/>
      <c r="CX8" s="510"/>
      <c r="CY8" s="510"/>
      <c r="CZ8" s="510"/>
      <c r="DA8" s="511"/>
      <c r="DB8" s="509">
        <v>0.49</v>
      </c>
      <c r="DC8" s="510"/>
      <c r="DD8" s="510"/>
      <c r="DE8" s="510"/>
      <c r="DF8" s="510"/>
      <c r="DG8" s="510"/>
      <c r="DH8" s="510"/>
      <c r="DI8" s="511"/>
    </row>
    <row r="9" spans="1:119" ht="18.75" customHeight="1" thickBot="1" x14ac:dyDescent="0.2">
      <c r="A9" s="163"/>
      <c r="B9" s="538" t="s">
        <v>106</v>
      </c>
      <c r="C9" s="539"/>
      <c r="D9" s="539"/>
      <c r="E9" s="539"/>
      <c r="F9" s="539"/>
      <c r="G9" s="539"/>
      <c r="H9" s="539"/>
      <c r="I9" s="539"/>
      <c r="J9" s="539"/>
      <c r="K9" s="457"/>
      <c r="L9" s="540" t="s">
        <v>107</v>
      </c>
      <c r="M9" s="541"/>
      <c r="N9" s="541"/>
      <c r="O9" s="541"/>
      <c r="P9" s="541"/>
      <c r="Q9" s="542"/>
      <c r="R9" s="543">
        <v>24833</v>
      </c>
      <c r="S9" s="544"/>
      <c r="T9" s="544"/>
      <c r="U9" s="544"/>
      <c r="V9" s="545"/>
      <c r="W9" s="475" t="s">
        <v>108</v>
      </c>
      <c r="X9" s="476"/>
      <c r="Y9" s="476"/>
      <c r="Z9" s="476"/>
      <c r="AA9" s="476"/>
      <c r="AB9" s="476"/>
      <c r="AC9" s="476"/>
      <c r="AD9" s="476"/>
      <c r="AE9" s="476"/>
      <c r="AF9" s="476"/>
      <c r="AG9" s="476"/>
      <c r="AH9" s="476"/>
      <c r="AI9" s="476"/>
      <c r="AJ9" s="476"/>
      <c r="AK9" s="476"/>
      <c r="AL9" s="546"/>
      <c r="AM9" s="463" t="s">
        <v>109</v>
      </c>
      <c r="AN9" s="363"/>
      <c r="AO9" s="363"/>
      <c r="AP9" s="363"/>
      <c r="AQ9" s="363"/>
      <c r="AR9" s="363"/>
      <c r="AS9" s="363"/>
      <c r="AT9" s="364"/>
      <c r="AU9" s="464" t="s">
        <v>90</v>
      </c>
      <c r="AV9" s="465"/>
      <c r="AW9" s="465"/>
      <c r="AX9" s="465"/>
      <c r="AY9" s="420" t="s">
        <v>110</v>
      </c>
      <c r="AZ9" s="421"/>
      <c r="BA9" s="421"/>
      <c r="BB9" s="421"/>
      <c r="BC9" s="421"/>
      <c r="BD9" s="421"/>
      <c r="BE9" s="421"/>
      <c r="BF9" s="421"/>
      <c r="BG9" s="421"/>
      <c r="BH9" s="421"/>
      <c r="BI9" s="421"/>
      <c r="BJ9" s="421"/>
      <c r="BK9" s="421"/>
      <c r="BL9" s="421"/>
      <c r="BM9" s="422"/>
      <c r="BN9" s="406">
        <v>33436</v>
      </c>
      <c r="BO9" s="407"/>
      <c r="BP9" s="407"/>
      <c r="BQ9" s="407"/>
      <c r="BR9" s="407"/>
      <c r="BS9" s="407"/>
      <c r="BT9" s="407"/>
      <c r="BU9" s="408"/>
      <c r="BV9" s="406">
        <v>43999</v>
      </c>
      <c r="BW9" s="407"/>
      <c r="BX9" s="407"/>
      <c r="BY9" s="407"/>
      <c r="BZ9" s="407"/>
      <c r="CA9" s="407"/>
      <c r="CB9" s="407"/>
      <c r="CC9" s="408"/>
      <c r="CD9" s="446" t="s">
        <v>111</v>
      </c>
      <c r="CE9" s="366"/>
      <c r="CF9" s="366"/>
      <c r="CG9" s="366"/>
      <c r="CH9" s="366"/>
      <c r="CI9" s="366"/>
      <c r="CJ9" s="366"/>
      <c r="CK9" s="366"/>
      <c r="CL9" s="366"/>
      <c r="CM9" s="366"/>
      <c r="CN9" s="366"/>
      <c r="CO9" s="366"/>
      <c r="CP9" s="366"/>
      <c r="CQ9" s="366"/>
      <c r="CR9" s="366"/>
      <c r="CS9" s="447"/>
      <c r="CT9" s="403">
        <v>6.6</v>
      </c>
      <c r="CU9" s="404"/>
      <c r="CV9" s="404"/>
      <c r="CW9" s="404"/>
      <c r="CX9" s="404"/>
      <c r="CY9" s="404"/>
      <c r="CZ9" s="404"/>
      <c r="DA9" s="405"/>
      <c r="DB9" s="403">
        <v>7.5</v>
      </c>
      <c r="DC9" s="404"/>
      <c r="DD9" s="404"/>
      <c r="DE9" s="404"/>
      <c r="DF9" s="404"/>
      <c r="DG9" s="404"/>
      <c r="DH9" s="404"/>
      <c r="DI9" s="405"/>
    </row>
    <row r="10" spans="1:119" ht="18.75" customHeight="1" thickBot="1" x14ac:dyDescent="0.2">
      <c r="A10" s="163"/>
      <c r="B10" s="538"/>
      <c r="C10" s="539"/>
      <c r="D10" s="539"/>
      <c r="E10" s="539"/>
      <c r="F10" s="539"/>
      <c r="G10" s="539"/>
      <c r="H10" s="539"/>
      <c r="I10" s="539"/>
      <c r="J10" s="539"/>
      <c r="K10" s="457"/>
      <c r="L10" s="362" t="s">
        <v>112</v>
      </c>
      <c r="M10" s="363"/>
      <c r="N10" s="363"/>
      <c r="O10" s="363"/>
      <c r="P10" s="363"/>
      <c r="Q10" s="364"/>
      <c r="R10" s="359">
        <v>25590</v>
      </c>
      <c r="S10" s="360"/>
      <c r="T10" s="360"/>
      <c r="U10" s="360"/>
      <c r="V10" s="419"/>
      <c r="W10" s="547"/>
      <c r="X10" s="357"/>
      <c r="Y10" s="357"/>
      <c r="Z10" s="357"/>
      <c r="AA10" s="357"/>
      <c r="AB10" s="357"/>
      <c r="AC10" s="357"/>
      <c r="AD10" s="357"/>
      <c r="AE10" s="357"/>
      <c r="AF10" s="357"/>
      <c r="AG10" s="357"/>
      <c r="AH10" s="357"/>
      <c r="AI10" s="357"/>
      <c r="AJ10" s="357"/>
      <c r="AK10" s="357"/>
      <c r="AL10" s="548"/>
      <c r="AM10" s="463" t="s">
        <v>113</v>
      </c>
      <c r="AN10" s="363"/>
      <c r="AO10" s="363"/>
      <c r="AP10" s="363"/>
      <c r="AQ10" s="363"/>
      <c r="AR10" s="363"/>
      <c r="AS10" s="363"/>
      <c r="AT10" s="364"/>
      <c r="AU10" s="464" t="s">
        <v>90</v>
      </c>
      <c r="AV10" s="465"/>
      <c r="AW10" s="465"/>
      <c r="AX10" s="465"/>
      <c r="AY10" s="420" t="s">
        <v>114</v>
      </c>
      <c r="AZ10" s="421"/>
      <c r="BA10" s="421"/>
      <c r="BB10" s="421"/>
      <c r="BC10" s="421"/>
      <c r="BD10" s="421"/>
      <c r="BE10" s="421"/>
      <c r="BF10" s="421"/>
      <c r="BG10" s="421"/>
      <c r="BH10" s="421"/>
      <c r="BI10" s="421"/>
      <c r="BJ10" s="421"/>
      <c r="BK10" s="421"/>
      <c r="BL10" s="421"/>
      <c r="BM10" s="422"/>
      <c r="BN10" s="406">
        <v>233000</v>
      </c>
      <c r="BO10" s="407"/>
      <c r="BP10" s="407"/>
      <c r="BQ10" s="407"/>
      <c r="BR10" s="407"/>
      <c r="BS10" s="407"/>
      <c r="BT10" s="407"/>
      <c r="BU10" s="408"/>
      <c r="BV10" s="406">
        <v>211000</v>
      </c>
      <c r="BW10" s="407"/>
      <c r="BX10" s="407"/>
      <c r="BY10" s="407"/>
      <c r="BZ10" s="407"/>
      <c r="CA10" s="407"/>
      <c r="CB10" s="407"/>
      <c r="CC10" s="408"/>
      <c r="CD10" s="169" t="s">
        <v>115</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3"/>
      <c r="B11" s="538"/>
      <c r="C11" s="539"/>
      <c r="D11" s="539"/>
      <c r="E11" s="539"/>
      <c r="F11" s="539"/>
      <c r="G11" s="539"/>
      <c r="H11" s="539"/>
      <c r="I11" s="539"/>
      <c r="J11" s="539"/>
      <c r="K11" s="457"/>
      <c r="L11" s="367" t="s">
        <v>116</v>
      </c>
      <c r="M11" s="368"/>
      <c r="N11" s="368"/>
      <c r="O11" s="368"/>
      <c r="P11" s="368"/>
      <c r="Q11" s="369"/>
      <c r="R11" s="535" t="s">
        <v>117</v>
      </c>
      <c r="S11" s="536"/>
      <c r="T11" s="536"/>
      <c r="U11" s="536"/>
      <c r="V11" s="537"/>
      <c r="W11" s="547"/>
      <c r="X11" s="357"/>
      <c r="Y11" s="357"/>
      <c r="Z11" s="357"/>
      <c r="AA11" s="357"/>
      <c r="AB11" s="357"/>
      <c r="AC11" s="357"/>
      <c r="AD11" s="357"/>
      <c r="AE11" s="357"/>
      <c r="AF11" s="357"/>
      <c r="AG11" s="357"/>
      <c r="AH11" s="357"/>
      <c r="AI11" s="357"/>
      <c r="AJ11" s="357"/>
      <c r="AK11" s="357"/>
      <c r="AL11" s="548"/>
      <c r="AM11" s="463" t="s">
        <v>118</v>
      </c>
      <c r="AN11" s="363"/>
      <c r="AO11" s="363"/>
      <c r="AP11" s="363"/>
      <c r="AQ11" s="363"/>
      <c r="AR11" s="363"/>
      <c r="AS11" s="363"/>
      <c r="AT11" s="364"/>
      <c r="AU11" s="464" t="s">
        <v>90</v>
      </c>
      <c r="AV11" s="465"/>
      <c r="AW11" s="465"/>
      <c r="AX11" s="465"/>
      <c r="AY11" s="420" t="s">
        <v>119</v>
      </c>
      <c r="AZ11" s="421"/>
      <c r="BA11" s="421"/>
      <c r="BB11" s="421"/>
      <c r="BC11" s="421"/>
      <c r="BD11" s="421"/>
      <c r="BE11" s="421"/>
      <c r="BF11" s="421"/>
      <c r="BG11" s="421"/>
      <c r="BH11" s="421"/>
      <c r="BI11" s="421"/>
      <c r="BJ11" s="421"/>
      <c r="BK11" s="421"/>
      <c r="BL11" s="421"/>
      <c r="BM11" s="422"/>
      <c r="BN11" s="406">
        <v>0</v>
      </c>
      <c r="BO11" s="407"/>
      <c r="BP11" s="407"/>
      <c r="BQ11" s="407"/>
      <c r="BR11" s="407"/>
      <c r="BS11" s="407"/>
      <c r="BT11" s="407"/>
      <c r="BU11" s="408"/>
      <c r="BV11" s="406">
        <v>0</v>
      </c>
      <c r="BW11" s="407"/>
      <c r="BX11" s="407"/>
      <c r="BY11" s="407"/>
      <c r="BZ11" s="407"/>
      <c r="CA11" s="407"/>
      <c r="CB11" s="407"/>
      <c r="CC11" s="408"/>
      <c r="CD11" s="446" t="s">
        <v>120</v>
      </c>
      <c r="CE11" s="366"/>
      <c r="CF11" s="366"/>
      <c r="CG11" s="366"/>
      <c r="CH11" s="366"/>
      <c r="CI11" s="366"/>
      <c r="CJ11" s="366"/>
      <c r="CK11" s="366"/>
      <c r="CL11" s="366"/>
      <c r="CM11" s="366"/>
      <c r="CN11" s="366"/>
      <c r="CO11" s="366"/>
      <c r="CP11" s="366"/>
      <c r="CQ11" s="366"/>
      <c r="CR11" s="366"/>
      <c r="CS11" s="447"/>
      <c r="CT11" s="509" t="s">
        <v>121</v>
      </c>
      <c r="CU11" s="510"/>
      <c r="CV11" s="510"/>
      <c r="CW11" s="510"/>
      <c r="CX11" s="510"/>
      <c r="CY11" s="510"/>
      <c r="CZ11" s="510"/>
      <c r="DA11" s="511"/>
      <c r="DB11" s="509" t="s">
        <v>121</v>
      </c>
      <c r="DC11" s="510"/>
      <c r="DD11" s="510"/>
      <c r="DE11" s="510"/>
      <c r="DF11" s="510"/>
      <c r="DG11" s="510"/>
      <c r="DH11" s="510"/>
      <c r="DI11" s="511"/>
    </row>
    <row r="12" spans="1:119" ht="18.75" customHeight="1" x14ac:dyDescent="0.15">
      <c r="A12" s="163"/>
      <c r="B12" s="512" t="s">
        <v>122</v>
      </c>
      <c r="C12" s="513"/>
      <c r="D12" s="513"/>
      <c r="E12" s="513"/>
      <c r="F12" s="513"/>
      <c r="G12" s="513"/>
      <c r="H12" s="513"/>
      <c r="I12" s="513"/>
      <c r="J12" s="513"/>
      <c r="K12" s="514"/>
      <c r="L12" s="521" t="s">
        <v>123</v>
      </c>
      <c r="M12" s="522"/>
      <c r="N12" s="522"/>
      <c r="O12" s="522"/>
      <c r="P12" s="522"/>
      <c r="Q12" s="523"/>
      <c r="R12" s="524">
        <v>24567</v>
      </c>
      <c r="S12" s="525"/>
      <c r="T12" s="525"/>
      <c r="U12" s="525"/>
      <c r="V12" s="526"/>
      <c r="W12" s="527" t="s">
        <v>1</v>
      </c>
      <c r="X12" s="465"/>
      <c r="Y12" s="465"/>
      <c r="Z12" s="465"/>
      <c r="AA12" s="465"/>
      <c r="AB12" s="528"/>
      <c r="AC12" s="529" t="s">
        <v>124</v>
      </c>
      <c r="AD12" s="530"/>
      <c r="AE12" s="530"/>
      <c r="AF12" s="530"/>
      <c r="AG12" s="531"/>
      <c r="AH12" s="529" t="s">
        <v>125</v>
      </c>
      <c r="AI12" s="530"/>
      <c r="AJ12" s="530"/>
      <c r="AK12" s="530"/>
      <c r="AL12" s="532"/>
      <c r="AM12" s="463" t="s">
        <v>126</v>
      </c>
      <c r="AN12" s="363"/>
      <c r="AO12" s="363"/>
      <c r="AP12" s="363"/>
      <c r="AQ12" s="363"/>
      <c r="AR12" s="363"/>
      <c r="AS12" s="363"/>
      <c r="AT12" s="364"/>
      <c r="AU12" s="464" t="s">
        <v>90</v>
      </c>
      <c r="AV12" s="465"/>
      <c r="AW12" s="465"/>
      <c r="AX12" s="465"/>
      <c r="AY12" s="420" t="s">
        <v>127</v>
      </c>
      <c r="AZ12" s="421"/>
      <c r="BA12" s="421"/>
      <c r="BB12" s="421"/>
      <c r="BC12" s="421"/>
      <c r="BD12" s="421"/>
      <c r="BE12" s="421"/>
      <c r="BF12" s="421"/>
      <c r="BG12" s="421"/>
      <c r="BH12" s="421"/>
      <c r="BI12" s="421"/>
      <c r="BJ12" s="421"/>
      <c r="BK12" s="421"/>
      <c r="BL12" s="421"/>
      <c r="BM12" s="422"/>
      <c r="BN12" s="406">
        <v>311000</v>
      </c>
      <c r="BO12" s="407"/>
      <c r="BP12" s="407"/>
      <c r="BQ12" s="407"/>
      <c r="BR12" s="407"/>
      <c r="BS12" s="407"/>
      <c r="BT12" s="407"/>
      <c r="BU12" s="408"/>
      <c r="BV12" s="406">
        <v>480000</v>
      </c>
      <c r="BW12" s="407"/>
      <c r="BX12" s="407"/>
      <c r="BY12" s="407"/>
      <c r="BZ12" s="407"/>
      <c r="CA12" s="407"/>
      <c r="CB12" s="407"/>
      <c r="CC12" s="408"/>
      <c r="CD12" s="446" t="s">
        <v>128</v>
      </c>
      <c r="CE12" s="366"/>
      <c r="CF12" s="366"/>
      <c r="CG12" s="366"/>
      <c r="CH12" s="366"/>
      <c r="CI12" s="366"/>
      <c r="CJ12" s="366"/>
      <c r="CK12" s="366"/>
      <c r="CL12" s="366"/>
      <c r="CM12" s="366"/>
      <c r="CN12" s="366"/>
      <c r="CO12" s="366"/>
      <c r="CP12" s="366"/>
      <c r="CQ12" s="366"/>
      <c r="CR12" s="366"/>
      <c r="CS12" s="447"/>
      <c r="CT12" s="509" t="s">
        <v>121</v>
      </c>
      <c r="CU12" s="510"/>
      <c r="CV12" s="510"/>
      <c r="CW12" s="510"/>
      <c r="CX12" s="510"/>
      <c r="CY12" s="510"/>
      <c r="CZ12" s="510"/>
      <c r="DA12" s="511"/>
      <c r="DB12" s="509" t="s">
        <v>121</v>
      </c>
      <c r="DC12" s="510"/>
      <c r="DD12" s="510"/>
      <c r="DE12" s="510"/>
      <c r="DF12" s="510"/>
      <c r="DG12" s="510"/>
      <c r="DH12" s="510"/>
      <c r="DI12" s="511"/>
    </row>
    <row r="13" spans="1:119" ht="18.75" customHeight="1" x14ac:dyDescent="0.15">
      <c r="A13" s="163"/>
      <c r="B13" s="515"/>
      <c r="C13" s="516"/>
      <c r="D13" s="516"/>
      <c r="E13" s="516"/>
      <c r="F13" s="516"/>
      <c r="G13" s="516"/>
      <c r="H13" s="516"/>
      <c r="I13" s="516"/>
      <c r="J13" s="516"/>
      <c r="K13" s="517"/>
      <c r="L13" s="178"/>
      <c r="M13" s="490" t="s">
        <v>129</v>
      </c>
      <c r="N13" s="491"/>
      <c r="O13" s="491"/>
      <c r="P13" s="491"/>
      <c r="Q13" s="492"/>
      <c r="R13" s="493">
        <v>24250</v>
      </c>
      <c r="S13" s="494"/>
      <c r="T13" s="494"/>
      <c r="U13" s="494"/>
      <c r="V13" s="495"/>
      <c r="W13" s="496" t="s">
        <v>130</v>
      </c>
      <c r="X13" s="392"/>
      <c r="Y13" s="392"/>
      <c r="Z13" s="392"/>
      <c r="AA13" s="392"/>
      <c r="AB13" s="393"/>
      <c r="AC13" s="359">
        <v>979</v>
      </c>
      <c r="AD13" s="360"/>
      <c r="AE13" s="360"/>
      <c r="AF13" s="360"/>
      <c r="AG13" s="361"/>
      <c r="AH13" s="359">
        <v>1106</v>
      </c>
      <c r="AI13" s="360"/>
      <c r="AJ13" s="360"/>
      <c r="AK13" s="360"/>
      <c r="AL13" s="419"/>
      <c r="AM13" s="463" t="s">
        <v>131</v>
      </c>
      <c r="AN13" s="363"/>
      <c r="AO13" s="363"/>
      <c r="AP13" s="363"/>
      <c r="AQ13" s="363"/>
      <c r="AR13" s="363"/>
      <c r="AS13" s="363"/>
      <c r="AT13" s="364"/>
      <c r="AU13" s="464" t="s">
        <v>132</v>
      </c>
      <c r="AV13" s="465"/>
      <c r="AW13" s="465"/>
      <c r="AX13" s="465"/>
      <c r="AY13" s="420" t="s">
        <v>133</v>
      </c>
      <c r="AZ13" s="421"/>
      <c r="BA13" s="421"/>
      <c r="BB13" s="421"/>
      <c r="BC13" s="421"/>
      <c r="BD13" s="421"/>
      <c r="BE13" s="421"/>
      <c r="BF13" s="421"/>
      <c r="BG13" s="421"/>
      <c r="BH13" s="421"/>
      <c r="BI13" s="421"/>
      <c r="BJ13" s="421"/>
      <c r="BK13" s="421"/>
      <c r="BL13" s="421"/>
      <c r="BM13" s="422"/>
      <c r="BN13" s="406">
        <v>-44564</v>
      </c>
      <c r="BO13" s="407"/>
      <c r="BP13" s="407"/>
      <c r="BQ13" s="407"/>
      <c r="BR13" s="407"/>
      <c r="BS13" s="407"/>
      <c r="BT13" s="407"/>
      <c r="BU13" s="408"/>
      <c r="BV13" s="406">
        <v>-225001</v>
      </c>
      <c r="BW13" s="407"/>
      <c r="BX13" s="407"/>
      <c r="BY13" s="407"/>
      <c r="BZ13" s="407"/>
      <c r="CA13" s="407"/>
      <c r="CB13" s="407"/>
      <c r="CC13" s="408"/>
      <c r="CD13" s="446" t="s">
        <v>134</v>
      </c>
      <c r="CE13" s="366"/>
      <c r="CF13" s="366"/>
      <c r="CG13" s="366"/>
      <c r="CH13" s="366"/>
      <c r="CI13" s="366"/>
      <c r="CJ13" s="366"/>
      <c r="CK13" s="366"/>
      <c r="CL13" s="366"/>
      <c r="CM13" s="366"/>
      <c r="CN13" s="366"/>
      <c r="CO13" s="366"/>
      <c r="CP13" s="366"/>
      <c r="CQ13" s="366"/>
      <c r="CR13" s="366"/>
      <c r="CS13" s="447"/>
      <c r="CT13" s="403">
        <v>3.5</v>
      </c>
      <c r="CU13" s="404"/>
      <c r="CV13" s="404"/>
      <c r="CW13" s="404"/>
      <c r="CX13" s="404"/>
      <c r="CY13" s="404"/>
      <c r="CZ13" s="404"/>
      <c r="DA13" s="405"/>
      <c r="DB13" s="403">
        <v>4.5</v>
      </c>
      <c r="DC13" s="404"/>
      <c r="DD13" s="404"/>
      <c r="DE13" s="404"/>
      <c r="DF13" s="404"/>
      <c r="DG13" s="404"/>
      <c r="DH13" s="404"/>
      <c r="DI13" s="405"/>
    </row>
    <row r="14" spans="1:119" ht="18.75" customHeight="1" thickBot="1" x14ac:dyDescent="0.2">
      <c r="A14" s="163"/>
      <c r="B14" s="515"/>
      <c r="C14" s="516"/>
      <c r="D14" s="516"/>
      <c r="E14" s="516"/>
      <c r="F14" s="516"/>
      <c r="G14" s="516"/>
      <c r="H14" s="516"/>
      <c r="I14" s="516"/>
      <c r="J14" s="516"/>
      <c r="K14" s="517"/>
      <c r="L14" s="480" t="s">
        <v>135</v>
      </c>
      <c r="M14" s="533"/>
      <c r="N14" s="533"/>
      <c r="O14" s="533"/>
      <c r="P14" s="533"/>
      <c r="Q14" s="534"/>
      <c r="R14" s="493">
        <v>24868</v>
      </c>
      <c r="S14" s="494"/>
      <c r="T14" s="494"/>
      <c r="U14" s="494"/>
      <c r="V14" s="495"/>
      <c r="W14" s="497"/>
      <c r="X14" s="395"/>
      <c r="Y14" s="395"/>
      <c r="Z14" s="395"/>
      <c r="AA14" s="395"/>
      <c r="AB14" s="396"/>
      <c r="AC14" s="486">
        <v>8.6999999999999993</v>
      </c>
      <c r="AD14" s="487"/>
      <c r="AE14" s="487"/>
      <c r="AF14" s="487"/>
      <c r="AG14" s="488"/>
      <c r="AH14" s="486">
        <v>9.6999999999999993</v>
      </c>
      <c r="AI14" s="487"/>
      <c r="AJ14" s="487"/>
      <c r="AK14" s="487"/>
      <c r="AL14" s="489"/>
      <c r="AM14" s="463"/>
      <c r="AN14" s="363"/>
      <c r="AO14" s="363"/>
      <c r="AP14" s="363"/>
      <c r="AQ14" s="363"/>
      <c r="AR14" s="363"/>
      <c r="AS14" s="363"/>
      <c r="AT14" s="364"/>
      <c r="AU14" s="464"/>
      <c r="AV14" s="465"/>
      <c r="AW14" s="465"/>
      <c r="AX14" s="465"/>
      <c r="AY14" s="420"/>
      <c r="AZ14" s="421"/>
      <c r="BA14" s="421"/>
      <c r="BB14" s="421"/>
      <c r="BC14" s="421"/>
      <c r="BD14" s="421"/>
      <c r="BE14" s="421"/>
      <c r="BF14" s="421"/>
      <c r="BG14" s="421"/>
      <c r="BH14" s="421"/>
      <c r="BI14" s="421"/>
      <c r="BJ14" s="421"/>
      <c r="BK14" s="421"/>
      <c r="BL14" s="421"/>
      <c r="BM14" s="422"/>
      <c r="BN14" s="406"/>
      <c r="BO14" s="407"/>
      <c r="BP14" s="407"/>
      <c r="BQ14" s="407"/>
      <c r="BR14" s="407"/>
      <c r="BS14" s="407"/>
      <c r="BT14" s="407"/>
      <c r="BU14" s="408"/>
      <c r="BV14" s="406"/>
      <c r="BW14" s="407"/>
      <c r="BX14" s="407"/>
      <c r="BY14" s="407"/>
      <c r="BZ14" s="407"/>
      <c r="CA14" s="407"/>
      <c r="CB14" s="407"/>
      <c r="CC14" s="408"/>
      <c r="CD14" s="443" t="s">
        <v>136</v>
      </c>
      <c r="CE14" s="444"/>
      <c r="CF14" s="444"/>
      <c r="CG14" s="444"/>
      <c r="CH14" s="444"/>
      <c r="CI14" s="444"/>
      <c r="CJ14" s="444"/>
      <c r="CK14" s="444"/>
      <c r="CL14" s="444"/>
      <c r="CM14" s="444"/>
      <c r="CN14" s="444"/>
      <c r="CO14" s="444"/>
      <c r="CP14" s="444"/>
      <c r="CQ14" s="444"/>
      <c r="CR14" s="444"/>
      <c r="CS14" s="445"/>
      <c r="CT14" s="503" t="s">
        <v>121</v>
      </c>
      <c r="CU14" s="504"/>
      <c r="CV14" s="504"/>
      <c r="CW14" s="504"/>
      <c r="CX14" s="504"/>
      <c r="CY14" s="504"/>
      <c r="CZ14" s="504"/>
      <c r="DA14" s="505"/>
      <c r="DB14" s="503" t="s">
        <v>121</v>
      </c>
      <c r="DC14" s="504"/>
      <c r="DD14" s="504"/>
      <c r="DE14" s="504"/>
      <c r="DF14" s="504"/>
      <c r="DG14" s="504"/>
      <c r="DH14" s="504"/>
      <c r="DI14" s="505"/>
    </row>
    <row r="15" spans="1:119" ht="18.75" customHeight="1" x14ac:dyDescent="0.15">
      <c r="A15" s="163"/>
      <c r="B15" s="515"/>
      <c r="C15" s="516"/>
      <c r="D15" s="516"/>
      <c r="E15" s="516"/>
      <c r="F15" s="516"/>
      <c r="G15" s="516"/>
      <c r="H15" s="516"/>
      <c r="I15" s="516"/>
      <c r="J15" s="516"/>
      <c r="K15" s="517"/>
      <c r="L15" s="178"/>
      <c r="M15" s="490" t="s">
        <v>129</v>
      </c>
      <c r="N15" s="491"/>
      <c r="O15" s="491"/>
      <c r="P15" s="491"/>
      <c r="Q15" s="492"/>
      <c r="R15" s="493">
        <v>24572</v>
      </c>
      <c r="S15" s="494"/>
      <c r="T15" s="494"/>
      <c r="U15" s="494"/>
      <c r="V15" s="495"/>
      <c r="W15" s="496" t="s">
        <v>137</v>
      </c>
      <c r="X15" s="392"/>
      <c r="Y15" s="392"/>
      <c r="Z15" s="392"/>
      <c r="AA15" s="392"/>
      <c r="AB15" s="393"/>
      <c r="AC15" s="359">
        <v>2490</v>
      </c>
      <c r="AD15" s="360"/>
      <c r="AE15" s="360"/>
      <c r="AF15" s="360"/>
      <c r="AG15" s="361"/>
      <c r="AH15" s="359">
        <v>2526</v>
      </c>
      <c r="AI15" s="360"/>
      <c r="AJ15" s="360"/>
      <c r="AK15" s="360"/>
      <c r="AL15" s="419"/>
      <c r="AM15" s="463"/>
      <c r="AN15" s="363"/>
      <c r="AO15" s="363"/>
      <c r="AP15" s="363"/>
      <c r="AQ15" s="363"/>
      <c r="AR15" s="363"/>
      <c r="AS15" s="363"/>
      <c r="AT15" s="364"/>
      <c r="AU15" s="464"/>
      <c r="AV15" s="465"/>
      <c r="AW15" s="465"/>
      <c r="AX15" s="465"/>
      <c r="AY15" s="432" t="s">
        <v>138</v>
      </c>
      <c r="AZ15" s="433"/>
      <c r="BA15" s="433"/>
      <c r="BB15" s="433"/>
      <c r="BC15" s="433"/>
      <c r="BD15" s="433"/>
      <c r="BE15" s="433"/>
      <c r="BF15" s="433"/>
      <c r="BG15" s="433"/>
      <c r="BH15" s="433"/>
      <c r="BI15" s="433"/>
      <c r="BJ15" s="433"/>
      <c r="BK15" s="433"/>
      <c r="BL15" s="433"/>
      <c r="BM15" s="434"/>
      <c r="BN15" s="435">
        <v>2764085</v>
      </c>
      <c r="BO15" s="436"/>
      <c r="BP15" s="436"/>
      <c r="BQ15" s="436"/>
      <c r="BR15" s="436"/>
      <c r="BS15" s="436"/>
      <c r="BT15" s="436"/>
      <c r="BU15" s="437"/>
      <c r="BV15" s="435">
        <v>2722536</v>
      </c>
      <c r="BW15" s="436"/>
      <c r="BX15" s="436"/>
      <c r="BY15" s="436"/>
      <c r="BZ15" s="436"/>
      <c r="CA15" s="436"/>
      <c r="CB15" s="436"/>
      <c r="CC15" s="437"/>
      <c r="CD15" s="506" t="s">
        <v>139</v>
      </c>
      <c r="CE15" s="507"/>
      <c r="CF15" s="507"/>
      <c r="CG15" s="507"/>
      <c r="CH15" s="507"/>
      <c r="CI15" s="507"/>
      <c r="CJ15" s="507"/>
      <c r="CK15" s="507"/>
      <c r="CL15" s="507"/>
      <c r="CM15" s="507"/>
      <c r="CN15" s="507"/>
      <c r="CO15" s="507"/>
      <c r="CP15" s="507"/>
      <c r="CQ15" s="507"/>
      <c r="CR15" s="507"/>
      <c r="CS15" s="508"/>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3"/>
      <c r="B16" s="515"/>
      <c r="C16" s="516"/>
      <c r="D16" s="516"/>
      <c r="E16" s="516"/>
      <c r="F16" s="516"/>
      <c r="G16" s="516"/>
      <c r="H16" s="516"/>
      <c r="I16" s="516"/>
      <c r="J16" s="516"/>
      <c r="K16" s="517"/>
      <c r="L16" s="480" t="s">
        <v>140</v>
      </c>
      <c r="M16" s="481"/>
      <c r="N16" s="481"/>
      <c r="O16" s="481"/>
      <c r="P16" s="481"/>
      <c r="Q16" s="482"/>
      <c r="R16" s="483" t="s">
        <v>141</v>
      </c>
      <c r="S16" s="484"/>
      <c r="T16" s="484"/>
      <c r="U16" s="484"/>
      <c r="V16" s="485"/>
      <c r="W16" s="497"/>
      <c r="X16" s="395"/>
      <c r="Y16" s="395"/>
      <c r="Z16" s="395"/>
      <c r="AA16" s="395"/>
      <c r="AB16" s="396"/>
      <c r="AC16" s="486">
        <v>22.1</v>
      </c>
      <c r="AD16" s="487"/>
      <c r="AE16" s="487"/>
      <c r="AF16" s="487"/>
      <c r="AG16" s="488"/>
      <c r="AH16" s="486">
        <v>22.1</v>
      </c>
      <c r="AI16" s="487"/>
      <c r="AJ16" s="487"/>
      <c r="AK16" s="487"/>
      <c r="AL16" s="489"/>
      <c r="AM16" s="463"/>
      <c r="AN16" s="363"/>
      <c r="AO16" s="363"/>
      <c r="AP16" s="363"/>
      <c r="AQ16" s="363"/>
      <c r="AR16" s="363"/>
      <c r="AS16" s="363"/>
      <c r="AT16" s="364"/>
      <c r="AU16" s="464"/>
      <c r="AV16" s="465"/>
      <c r="AW16" s="465"/>
      <c r="AX16" s="465"/>
      <c r="AY16" s="420" t="s">
        <v>142</v>
      </c>
      <c r="AZ16" s="421"/>
      <c r="BA16" s="421"/>
      <c r="BB16" s="421"/>
      <c r="BC16" s="421"/>
      <c r="BD16" s="421"/>
      <c r="BE16" s="421"/>
      <c r="BF16" s="421"/>
      <c r="BG16" s="421"/>
      <c r="BH16" s="421"/>
      <c r="BI16" s="421"/>
      <c r="BJ16" s="421"/>
      <c r="BK16" s="421"/>
      <c r="BL16" s="421"/>
      <c r="BM16" s="422"/>
      <c r="BN16" s="406">
        <v>5768281</v>
      </c>
      <c r="BO16" s="407"/>
      <c r="BP16" s="407"/>
      <c r="BQ16" s="407"/>
      <c r="BR16" s="407"/>
      <c r="BS16" s="407"/>
      <c r="BT16" s="407"/>
      <c r="BU16" s="408"/>
      <c r="BV16" s="406">
        <v>5555063</v>
      </c>
      <c r="BW16" s="407"/>
      <c r="BX16" s="407"/>
      <c r="BY16" s="407"/>
      <c r="BZ16" s="407"/>
      <c r="CA16" s="407"/>
      <c r="CB16" s="407"/>
      <c r="CC16" s="408"/>
      <c r="CD16" s="172"/>
      <c r="CE16" s="438"/>
      <c r="CF16" s="438"/>
      <c r="CG16" s="438"/>
      <c r="CH16" s="438"/>
      <c r="CI16" s="438"/>
      <c r="CJ16" s="438"/>
      <c r="CK16" s="438"/>
      <c r="CL16" s="438"/>
      <c r="CM16" s="438"/>
      <c r="CN16" s="438"/>
      <c r="CO16" s="438"/>
      <c r="CP16" s="438"/>
      <c r="CQ16" s="438"/>
      <c r="CR16" s="438"/>
      <c r="CS16" s="439"/>
      <c r="CT16" s="403"/>
      <c r="CU16" s="404"/>
      <c r="CV16" s="404"/>
      <c r="CW16" s="404"/>
      <c r="CX16" s="404"/>
      <c r="CY16" s="404"/>
      <c r="CZ16" s="404"/>
      <c r="DA16" s="405"/>
      <c r="DB16" s="403"/>
      <c r="DC16" s="404"/>
      <c r="DD16" s="404"/>
      <c r="DE16" s="404"/>
      <c r="DF16" s="404"/>
      <c r="DG16" s="404"/>
      <c r="DH16" s="404"/>
      <c r="DI16" s="405"/>
    </row>
    <row r="17" spans="1:113" ht="18.75" customHeight="1" thickBot="1" x14ac:dyDescent="0.2">
      <c r="A17" s="163"/>
      <c r="B17" s="518"/>
      <c r="C17" s="519"/>
      <c r="D17" s="519"/>
      <c r="E17" s="519"/>
      <c r="F17" s="519"/>
      <c r="G17" s="519"/>
      <c r="H17" s="519"/>
      <c r="I17" s="519"/>
      <c r="J17" s="519"/>
      <c r="K17" s="520"/>
      <c r="L17" s="182"/>
      <c r="M17" s="499" t="s">
        <v>143</v>
      </c>
      <c r="N17" s="500"/>
      <c r="O17" s="500"/>
      <c r="P17" s="500"/>
      <c r="Q17" s="501"/>
      <c r="R17" s="483" t="s">
        <v>144</v>
      </c>
      <c r="S17" s="484"/>
      <c r="T17" s="484"/>
      <c r="U17" s="484"/>
      <c r="V17" s="485"/>
      <c r="W17" s="496" t="s">
        <v>145</v>
      </c>
      <c r="X17" s="392"/>
      <c r="Y17" s="392"/>
      <c r="Z17" s="392"/>
      <c r="AA17" s="392"/>
      <c r="AB17" s="393"/>
      <c r="AC17" s="359">
        <v>7816</v>
      </c>
      <c r="AD17" s="360"/>
      <c r="AE17" s="360"/>
      <c r="AF17" s="360"/>
      <c r="AG17" s="361"/>
      <c r="AH17" s="359">
        <v>7779</v>
      </c>
      <c r="AI17" s="360"/>
      <c r="AJ17" s="360"/>
      <c r="AK17" s="360"/>
      <c r="AL17" s="419"/>
      <c r="AM17" s="463"/>
      <c r="AN17" s="363"/>
      <c r="AO17" s="363"/>
      <c r="AP17" s="363"/>
      <c r="AQ17" s="363"/>
      <c r="AR17" s="363"/>
      <c r="AS17" s="363"/>
      <c r="AT17" s="364"/>
      <c r="AU17" s="464"/>
      <c r="AV17" s="465"/>
      <c r="AW17" s="465"/>
      <c r="AX17" s="465"/>
      <c r="AY17" s="420" t="s">
        <v>146</v>
      </c>
      <c r="AZ17" s="421"/>
      <c r="BA17" s="421"/>
      <c r="BB17" s="421"/>
      <c r="BC17" s="421"/>
      <c r="BD17" s="421"/>
      <c r="BE17" s="421"/>
      <c r="BF17" s="421"/>
      <c r="BG17" s="421"/>
      <c r="BH17" s="421"/>
      <c r="BI17" s="421"/>
      <c r="BJ17" s="421"/>
      <c r="BK17" s="421"/>
      <c r="BL17" s="421"/>
      <c r="BM17" s="422"/>
      <c r="BN17" s="406">
        <v>3462312</v>
      </c>
      <c r="BO17" s="407"/>
      <c r="BP17" s="407"/>
      <c r="BQ17" s="407"/>
      <c r="BR17" s="407"/>
      <c r="BS17" s="407"/>
      <c r="BT17" s="407"/>
      <c r="BU17" s="408"/>
      <c r="BV17" s="406">
        <v>3405596</v>
      </c>
      <c r="BW17" s="407"/>
      <c r="BX17" s="407"/>
      <c r="BY17" s="407"/>
      <c r="BZ17" s="407"/>
      <c r="CA17" s="407"/>
      <c r="CB17" s="407"/>
      <c r="CC17" s="408"/>
      <c r="CD17" s="172"/>
      <c r="CE17" s="438"/>
      <c r="CF17" s="438"/>
      <c r="CG17" s="438"/>
      <c r="CH17" s="438"/>
      <c r="CI17" s="438"/>
      <c r="CJ17" s="438"/>
      <c r="CK17" s="438"/>
      <c r="CL17" s="438"/>
      <c r="CM17" s="438"/>
      <c r="CN17" s="438"/>
      <c r="CO17" s="438"/>
      <c r="CP17" s="438"/>
      <c r="CQ17" s="438"/>
      <c r="CR17" s="438"/>
      <c r="CS17" s="439"/>
      <c r="CT17" s="403"/>
      <c r="CU17" s="404"/>
      <c r="CV17" s="404"/>
      <c r="CW17" s="404"/>
      <c r="CX17" s="404"/>
      <c r="CY17" s="404"/>
      <c r="CZ17" s="404"/>
      <c r="DA17" s="405"/>
      <c r="DB17" s="403"/>
      <c r="DC17" s="404"/>
      <c r="DD17" s="404"/>
      <c r="DE17" s="404"/>
      <c r="DF17" s="404"/>
      <c r="DG17" s="404"/>
      <c r="DH17" s="404"/>
      <c r="DI17" s="405"/>
    </row>
    <row r="18" spans="1:113" ht="18.75" customHeight="1" thickBot="1" x14ac:dyDescent="0.2">
      <c r="A18" s="163"/>
      <c r="B18" s="456" t="s">
        <v>147</v>
      </c>
      <c r="C18" s="457"/>
      <c r="D18" s="457"/>
      <c r="E18" s="458"/>
      <c r="F18" s="458"/>
      <c r="G18" s="458"/>
      <c r="H18" s="458"/>
      <c r="I18" s="458"/>
      <c r="J18" s="458"/>
      <c r="K18" s="458"/>
      <c r="L18" s="459">
        <v>28.85</v>
      </c>
      <c r="M18" s="459"/>
      <c r="N18" s="459"/>
      <c r="O18" s="459"/>
      <c r="P18" s="459"/>
      <c r="Q18" s="459"/>
      <c r="R18" s="460"/>
      <c r="S18" s="460"/>
      <c r="T18" s="460"/>
      <c r="U18" s="460"/>
      <c r="V18" s="461"/>
      <c r="W18" s="477"/>
      <c r="X18" s="478"/>
      <c r="Y18" s="478"/>
      <c r="Z18" s="478"/>
      <c r="AA18" s="478"/>
      <c r="AB18" s="502"/>
      <c r="AC18" s="376">
        <v>69.3</v>
      </c>
      <c r="AD18" s="377"/>
      <c r="AE18" s="377"/>
      <c r="AF18" s="377"/>
      <c r="AG18" s="462"/>
      <c r="AH18" s="376">
        <v>68.2</v>
      </c>
      <c r="AI18" s="377"/>
      <c r="AJ18" s="377"/>
      <c r="AK18" s="377"/>
      <c r="AL18" s="378"/>
      <c r="AM18" s="463"/>
      <c r="AN18" s="363"/>
      <c r="AO18" s="363"/>
      <c r="AP18" s="363"/>
      <c r="AQ18" s="363"/>
      <c r="AR18" s="363"/>
      <c r="AS18" s="363"/>
      <c r="AT18" s="364"/>
      <c r="AU18" s="464"/>
      <c r="AV18" s="465"/>
      <c r="AW18" s="465"/>
      <c r="AX18" s="465"/>
      <c r="AY18" s="420" t="s">
        <v>148</v>
      </c>
      <c r="AZ18" s="421"/>
      <c r="BA18" s="421"/>
      <c r="BB18" s="421"/>
      <c r="BC18" s="421"/>
      <c r="BD18" s="421"/>
      <c r="BE18" s="421"/>
      <c r="BF18" s="421"/>
      <c r="BG18" s="421"/>
      <c r="BH18" s="421"/>
      <c r="BI18" s="421"/>
      <c r="BJ18" s="421"/>
      <c r="BK18" s="421"/>
      <c r="BL18" s="421"/>
      <c r="BM18" s="422"/>
      <c r="BN18" s="406">
        <v>5965797</v>
      </c>
      <c r="BO18" s="407"/>
      <c r="BP18" s="407"/>
      <c r="BQ18" s="407"/>
      <c r="BR18" s="407"/>
      <c r="BS18" s="407"/>
      <c r="BT18" s="407"/>
      <c r="BU18" s="408"/>
      <c r="BV18" s="406">
        <v>5764042</v>
      </c>
      <c r="BW18" s="407"/>
      <c r="BX18" s="407"/>
      <c r="BY18" s="407"/>
      <c r="BZ18" s="407"/>
      <c r="CA18" s="407"/>
      <c r="CB18" s="407"/>
      <c r="CC18" s="408"/>
      <c r="CD18" s="172"/>
      <c r="CE18" s="438"/>
      <c r="CF18" s="438"/>
      <c r="CG18" s="438"/>
      <c r="CH18" s="438"/>
      <c r="CI18" s="438"/>
      <c r="CJ18" s="438"/>
      <c r="CK18" s="438"/>
      <c r="CL18" s="438"/>
      <c r="CM18" s="438"/>
      <c r="CN18" s="438"/>
      <c r="CO18" s="438"/>
      <c r="CP18" s="438"/>
      <c r="CQ18" s="438"/>
      <c r="CR18" s="438"/>
      <c r="CS18" s="439"/>
      <c r="CT18" s="403"/>
      <c r="CU18" s="404"/>
      <c r="CV18" s="404"/>
      <c r="CW18" s="404"/>
      <c r="CX18" s="404"/>
      <c r="CY18" s="404"/>
      <c r="CZ18" s="404"/>
      <c r="DA18" s="405"/>
      <c r="DB18" s="403"/>
      <c r="DC18" s="404"/>
      <c r="DD18" s="404"/>
      <c r="DE18" s="404"/>
      <c r="DF18" s="404"/>
      <c r="DG18" s="404"/>
      <c r="DH18" s="404"/>
      <c r="DI18" s="405"/>
    </row>
    <row r="19" spans="1:113" ht="18.75" customHeight="1" thickBot="1" x14ac:dyDescent="0.2">
      <c r="A19" s="163"/>
      <c r="B19" s="456" t="s">
        <v>149</v>
      </c>
      <c r="C19" s="457"/>
      <c r="D19" s="457"/>
      <c r="E19" s="458"/>
      <c r="F19" s="458"/>
      <c r="G19" s="458"/>
      <c r="H19" s="458"/>
      <c r="I19" s="458"/>
      <c r="J19" s="458"/>
      <c r="K19" s="458"/>
      <c r="L19" s="466">
        <v>861</v>
      </c>
      <c r="M19" s="466"/>
      <c r="N19" s="466"/>
      <c r="O19" s="466"/>
      <c r="P19" s="466"/>
      <c r="Q19" s="466"/>
      <c r="R19" s="467"/>
      <c r="S19" s="467"/>
      <c r="T19" s="467"/>
      <c r="U19" s="467"/>
      <c r="V19" s="468"/>
      <c r="W19" s="475"/>
      <c r="X19" s="476"/>
      <c r="Y19" s="476"/>
      <c r="Z19" s="476"/>
      <c r="AA19" s="476"/>
      <c r="AB19" s="476"/>
      <c r="AC19" s="479"/>
      <c r="AD19" s="479"/>
      <c r="AE19" s="479"/>
      <c r="AF19" s="479"/>
      <c r="AG19" s="479"/>
      <c r="AH19" s="479"/>
      <c r="AI19" s="479"/>
      <c r="AJ19" s="479"/>
      <c r="AK19" s="479"/>
      <c r="AL19" s="498"/>
      <c r="AM19" s="463"/>
      <c r="AN19" s="363"/>
      <c r="AO19" s="363"/>
      <c r="AP19" s="363"/>
      <c r="AQ19" s="363"/>
      <c r="AR19" s="363"/>
      <c r="AS19" s="363"/>
      <c r="AT19" s="364"/>
      <c r="AU19" s="464"/>
      <c r="AV19" s="465"/>
      <c r="AW19" s="465"/>
      <c r="AX19" s="465"/>
      <c r="AY19" s="420" t="s">
        <v>150</v>
      </c>
      <c r="AZ19" s="421"/>
      <c r="BA19" s="421"/>
      <c r="BB19" s="421"/>
      <c r="BC19" s="421"/>
      <c r="BD19" s="421"/>
      <c r="BE19" s="421"/>
      <c r="BF19" s="421"/>
      <c r="BG19" s="421"/>
      <c r="BH19" s="421"/>
      <c r="BI19" s="421"/>
      <c r="BJ19" s="421"/>
      <c r="BK19" s="421"/>
      <c r="BL19" s="421"/>
      <c r="BM19" s="422"/>
      <c r="BN19" s="406">
        <v>8217314</v>
      </c>
      <c r="BO19" s="407"/>
      <c r="BP19" s="407"/>
      <c r="BQ19" s="407"/>
      <c r="BR19" s="407"/>
      <c r="BS19" s="407"/>
      <c r="BT19" s="407"/>
      <c r="BU19" s="408"/>
      <c r="BV19" s="406">
        <v>7930248</v>
      </c>
      <c r="BW19" s="407"/>
      <c r="BX19" s="407"/>
      <c r="BY19" s="407"/>
      <c r="BZ19" s="407"/>
      <c r="CA19" s="407"/>
      <c r="CB19" s="407"/>
      <c r="CC19" s="408"/>
      <c r="CD19" s="172"/>
      <c r="CE19" s="438"/>
      <c r="CF19" s="438"/>
      <c r="CG19" s="438"/>
      <c r="CH19" s="438"/>
      <c r="CI19" s="438"/>
      <c r="CJ19" s="438"/>
      <c r="CK19" s="438"/>
      <c r="CL19" s="438"/>
      <c r="CM19" s="438"/>
      <c r="CN19" s="438"/>
      <c r="CO19" s="438"/>
      <c r="CP19" s="438"/>
      <c r="CQ19" s="438"/>
      <c r="CR19" s="438"/>
      <c r="CS19" s="439"/>
      <c r="CT19" s="403"/>
      <c r="CU19" s="404"/>
      <c r="CV19" s="404"/>
      <c r="CW19" s="404"/>
      <c r="CX19" s="404"/>
      <c r="CY19" s="404"/>
      <c r="CZ19" s="404"/>
      <c r="DA19" s="405"/>
      <c r="DB19" s="403"/>
      <c r="DC19" s="404"/>
      <c r="DD19" s="404"/>
      <c r="DE19" s="404"/>
      <c r="DF19" s="404"/>
      <c r="DG19" s="404"/>
      <c r="DH19" s="404"/>
      <c r="DI19" s="405"/>
    </row>
    <row r="20" spans="1:113" ht="18.75" customHeight="1" thickBot="1" x14ac:dyDescent="0.2">
      <c r="A20" s="163"/>
      <c r="B20" s="456" t="s">
        <v>151</v>
      </c>
      <c r="C20" s="457"/>
      <c r="D20" s="457"/>
      <c r="E20" s="458"/>
      <c r="F20" s="458"/>
      <c r="G20" s="458"/>
      <c r="H20" s="458"/>
      <c r="I20" s="458"/>
      <c r="J20" s="458"/>
      <c r="K20" s="458"/>
      <c r="L20" s="466">
        <v>9624</v>
      </c>
      <c r="M20" s="466"/>
      <c r="N20" s="466"/>
      <c r="O20" s="466"/>
      <c r="P20" s="466"/>
      <c r="Q20" s="466"/>
      <c r="R20" s="467"/>
      <c r="S20" s="467"/>
      <c r="T20" s="467"/>
      <c r="U20" s="467"/>
      <c r="V20" s="468"/>
      <c r="W20" s="477"/>
      <c r="X20" s="478"/>
      <c r="Y20" s="478"/>
      <c r="Z20" s="478"/>
      <c r="AA20" s="478"/>
      <c r="AB20" s="478"/>
      <c r="AC20" s="469"/>
      <c r="AD20" s="469"/>
      <c r="AE20" s="469"/>
      <c r="AF20" s="469"/>
      <c r="AG20" s="469"/>
      <c r="AH20" s="469"/>
      <c r="AI20" s="469"/>
      <c r="AJ20" s="469"/>
      <c r="AK20" s="469"/>
      <c r="AL20" s="470"/>
      <c r="AM20" s="471"/>
      <c r="AN20" s="368"/>
      <c r="AO20" s="368"/>
      <c r="AP20" s="368"/>
      <c r="AQ20" s="368"/>
      <c r="AR20" s="368"/>
      <c r="AS20" s="368"/>
      <c r="AT20" s="369"/>
      <c r="AU20" s="472"/>
      <c r="AV20" s="473"/>
      <c r="AW20" s="473"/>
      <c r="AX20" s="474"/>
      <c r="AY20" s="420"/>
      <c r="AZ20" s="421"/>
      <c r="BA20" s="421"/>
      <c r="BB20" s="421"/>
      <c r="BC20" s="421"/>
      <c r="BD20" s="421"/>
      <c r="BE20" s="421"/>
      <c r="BF20" s="421"/>
      <c r="BG20" s="421"/>
      <c r="BH20" s="421"/>
      <c r="BI20" s="421"/>
      <c r="BJ20" s="421"/>
      <c r="BK20" s="421"/>
      <c r="BL20" s="421"/>
      <c r="BM20" s="422"/>
      <c r="BN20" s="406"/>
      <c r="BO20" s="407"/>
      <c r="BP20" s="407"/>
      <c r="BQ20" s="407"/>
      <c r="BR20" s="407"/>
      <c r="BS20" s="407"/>
      <c r="BT20" s="407"/>
      <c r="BU20" s="408"/>
      <c r="BV20" s="406"/>
      <c r="BW20" s="407"/>
      <c r="BX20" s="407"/>
      <c r="BY20" s="407"/>
      <c r="BZ20" s="407"/>
      <c r="CA20" s="407"/>
      <c r="CB20" s="407"/>
      <c r="CC20" s="408"/>
      <c r="CD20" s="172"/>
      <c r="CE20" s="438"/>
      <c r="CF20" s="438"/>
      <c r="CG20" s="438"/>
      <c r="CH20" s="438"/>
      <c r="CI20" s="438"/>
      <c r="CJ20" s="438"/>
      <c r="CK20" s="438"/>
      <c r="CL20" s="438"/>
      <c r="CM20" s="438"/>
      <c r="CN20" s="438"/>
      <c r="CO20" s="438"/>
      <c r="CP20" s="438"/>
      <c r="CQ20" s="438"/>
      <c r="CR20" s="438"/>
      <c r="CS20" s="439"/>
      <c r="CT20" s="403"/>
      <c r="CU20" s="404"/>
      <c r="CV20" s="404"/>
      <c r="CW20" s="404"/>
      <c r="CX20" s="404"/>
      <c r="CY20" s="404"/>
      <c r="CZ20" s="404"/>
      <c r="DA20" s="405"/>
      <c r="DB20" s="403"/>
      <c r="DC20" s="404"/>
      <c r="DD20" s="404"/>
      <c r="DE20" s="404"/>
      <c r="DF20" s="404"/>
      <c r="DG20" s="404"/>
      <c r="DH20" s="404"/>
      <c r="DI20" s="405"/>
    </row>
    <row r="21" spans="1:113" ht="18.75" customHeight="1" thickBot="1" x14ac:dyDescent="0.2">
      <c r="A21" s="163"/>
      <c r="B21" s="453" t="s">
        <v>152</v>
      </c>
      <c r="C21" s="454"/>
      <c r="D21" s="454"/>
      <c r="E21" s="454"/>
      <c r="F21" s="454"/>
      <c r="G21" s="454"/>
      <c r="H21" s="454"/>
      <c r="I21" s="454"/>
      <c r="J21" s="454"/>
      <c r="K21" s="454"/>
      <c r="L21" s="454"/>
      <c r="M21" s="454"/>
      <c r="N21" s="454"/>
      <c r="O21" s="454"/>
      <c r="P21" s="454"/>
      <c r="Q21" s="454"/>
      <c r="R21" s="454"/>
      <c r="S21" s="454"/>
      <c r="T21" s="454"/>
      <c r="U21" s="454"/>
      <c r="V21" s="454"/>
      <c r="W21" s="454"/>
      <c r="X21" s="454"/>
      <c r="Y21" s="454"/>
      <c r="Z21" s="454"/>
      <c r="AA21" s="454"/>
      <c r="AB21" s="454"/>
      <c r="AC21" s="454"/>
      <c r="AD21" s="454"/>
      <c r="AE21" s="454"/>
      <c r="AF21" s="454"/>
      <c r="AG21" s="454"/>
      <c r="AH21" s="454"/>
      <c r="AI21" s="454"/>
      <c r="AJ21" s="454"/>
      <c r="AK21" s="454"/>
      <c r="AL21" s="454"/>
      <c r="AM21" s="454"/>
      <c r="AN21" s="454"/>
      <c r="AO21" s="454"/>
      <c r="AP21" s="454"/>
      <c r="AQ21" s="454"/>
      <c r="AR21" s="454"/>
      <c r="AS21" s="454"/>
      <c r="AT21" s="454"/>
      <c r="AU21" s="454"/>
      <c r="AV21" s="454"/>
      <c r="AW21" s="454"/>
      <c r="AX21" s="455"/>
      <c r="AY21" s="379"/>
      <c r="AZ21" s="380"/>
      <c r="BA21" s="380"/>
      <c r="BB21" s="380"/>
      <c r="BC21" s="380"/>
      <c r="BD21" s="380"/>
      <c r="BE21" s="380"/>
      <c r="BF21" s="380"/>
      <c r="BG21" s="380"/>
      <c r="BH21" s="380"/>
      <c r="BI21" s="380"/>
      <c r="BJ21" s="380"/>
      <c r="BK21" s="380"/>
      <c r="BL21" s="380"/>
      <c r="BM21" s="381"/>
      <c r="BN21" s="440"/>
      <c r="BO21" s="441"/>
      <c r="BP21" s="441"/>
      <c r="BQ21" s="441"/>
      <c r="BR21" s="441"/>
      <c r="BS21" s="441"/>
      <c r="BT21" s="441"/>
      <c r="BU21" s="442"/>
      <c r="BV21" s="440"/>
      <c r="BW21" s="441"/>
      <c r="BX21" s="441"/>
      <c r="BY21" s="441"/>
      <c r="BZ21" s="441"/>
      <c r="CA21" s="441"/>
      <c r="CB21" s="441"/>
      <c r="CC21" s="442"/>
      <c r="CD21" s="172"/>
      <c r="CE21" s="438"/>
      <c r="CF21" s="438"/>
      <c r="CG21" s="438"/>
      <c r="CH21" s="438"/>
      <c r="CI21" s="438"/>
      <c r="CJ21" s="438"/>
      <c r="CK21" s="438"/>
      <c r="CL21" s="438"/>
      <c r="CM21" s="438"/>
      <c r="CN21" s="438"/>
      <c r="CO21" s="438"/>
      <c r="CP21" s="438"/>
      <c r="CQ21" s="438"/>
      <c r="CR21" s="438"/>
      <c r="CS21" s="439"/>
      <c r="CT21" s="403"/>
      <c r="CU21" s="404"/>
      <c r="CV21" s="404"/>
      <c r="CW21" s="404"/>
      <c r="CX21" s="404"/>
      <c r="CY21" s="404"/>
      <c r="CZ21" s="404"/>
      <c r="DA21" s="405"/>
      <c r="DB21" s="403"/>
      <c r="DC21" s="404"/>
      <c r="DD21" s="404"/>
      <c r="DE21" s="404"/>
      <c r="DF21" s="404"/>
      <c r="DG21" s="404"/>
      <c r="DH21" s="404"/>
      <c r="DI21" s="405"/>
    </row>
    <row r="22" spans="1:113" ht="18.75" customHeight="1" x14ac:dyDescent="0.15">
      <c r="A22" s="163"/>
      <c r="B22" s="382" t="s">
        <v>153</v>
      </c>
      <c r="C22" s="383"/>
      <c r="D22" s="384"/>
      <c r="E22" s="391" t="s">
        <v>1</v>
      </c>
      <c r="F22" s="392"/>
      <c r="G22" s="392"/>
      <c r="H22" s="392"/>
      <c r="I22" s="392"/>
      <c r="J22" s="392"/>
      <c r="K22" s="393"/>
      <c r="L22" s="391" t="s">
        <v>154</v>
      </c>
      <c r="M22" s="392"/>
      <c r="N22" s="392"/>
      <c r="O22" s="392"/>
      <c r="P22" s="393"/>
      <c r="Q22" s="397" t="s">
        <v>155</v>
      </c>
      <c r="R22" s="398"/>
      <c r="S22" s="398"/>
      <c r="T22" s="398"/>
      <c r="U22" s="398"/>
      <c r="V22" s="399"/>
      <c r="W22" s="448" t="s">
        <v>156</v>
      </c>
      <c r="X22" s="383"/>
      <c r="Y22" s="384"/>
      <c r="Z22" s="391" t="s">
        <v>1</v>
      </c>
      <c r="AA22" s="392"/>
      <c r="AB22" s="392"/>
      <c r="AC22" s="392"/>
      <c r="AD22" s="392"/>
      <c r="AE22" s="392"/>
      <c r="AF22" s="392"/>
      <c r="AG22" s="393"/>
      <c r="AH22" s="409" t="s">
        <v>157</v>
      </c>
      <c r="AI22" s="392"/>
      <c r="AJ22" s="392"/>
      <c r="AK22" s="392"/>
      <c r="AL22" s="393"/>
      <c r="AM22" s="409" t="s">
        <v>158</v>
      </c>
      <c r="AN22" s="410"/>
      <c r="AO22" s="410"/>
      <c r="AP22" s="410"/>
      <c r="AQ22" s="410"/>
      <c r="AR22" s="411"/>
      <c r="AS22" s="397" t="s">
        <v>155</v>
      </c>
      <c r="AT22" s="398"/>
      <c r="AU22" s="398"/>
      <c r="AV22" s="398"/>
      <c r="AW22" s="398"/>
      <c r="AX22" s="415"/>
      <c r="AY22" s="432" t="s">
        <v>159</v>
      </c>
      <c r="AZ22" s="433"/>
      <c r="BA22" s="433"/>
      <c r="BB22" s="433"/>
      <c r="BC22" s="433"/>
      <c r="BD22" s="433"/>
      <c r="BE22" s="433"/>
      <c r="BF22" s="433"/>
      <c r="BG22" s="433"/>
      <c r="BH22" s="433"/>
      <c r="BI22" s="433"/>
      <c r="BJ22" s="433"/>
      <c r="BK22" s="433"/>
      <c r="BL22" s="433"/>
      <c r="BM22" s="434"/>
      <c r="BN22" s="435">
        <v>4514885</v>
      </c>
      <c r="BO22" s="436"/>
      <c r="BP22" s="436"/>
      <c r="BQ22" s="436"/>
      <c r="BR22" s="436"/>
      <c r="BS22" s="436"/>
      <c r="BT22" s="436"/>
      <c r="BU22" s="437"/>
      <c r="BV22" s="435">
        <v>4205898</v>
      </c>
      <c r="BW22" s="436"/>
      <c r="BX22" s="436"/>
      <c r="BY22" s="436"/>
      <c r="BZ22" s="436"/>
      <c r="CA22" s="436"/>
      <c r="CB22" s="436"/>
      <c r="CC22" s="437"/>
      <c r="CD22" s="172"/>
      <c r="CE22" s="438"/>
      <c r="CF22" s="438"/>
      <c r="CG22" s="438"/>
      <c r="CH22" s="438"/>
      <c r="CI22" s="438"/>
      <c r="CJ22" s="438"/>
      <c r="CK22" s="438"/>
      <c r="CL22" s="438"/>
      <c r="CM22" s="438"/>
      <c r="CN22" s="438"/>
      <c r="CO22" s="438"/>
      <c r="CP22" s="438"/>
      <c r="CQ22" s="438"/>
      <c r="CR22" s="438"/>
      <c r="CS22" s="439"/>
      <c r="CT22" s="403"/>
      <c r="CU22" s="404"/>
      <c r="CV22" s="404"/>
      <c r="CW22" s="404"/>
      <c r="CX22" s="404"/>
      <c r="CY22" s="404"/>
      <c r="CZ22" s="404"/>
      <c r="DA22" s="405"/>
      <c r="DB22" s="403"/>
      <c r="DC22" s="404"/>
      <c r="DD22" s="404"/>
      <c r="DE22" s="404"/>
      <c r="DF22" s="404"/>
      <c r="DG22" s="404"/>
      <c r="DH22" s="404"/>
      <c r="DI22" s="405"/>
    </row>
    <row r="23" spans="1:113" ht="18.75" customHeight="1" x14ac:dyDescent="0.15">
      <c r="A23" s="163"/>
      <c r="B23" s="385"/>
      <c r="C23" s="386"/>
      <c r="D23" s="387"/>
      <c r="E23" s="394"/>
      <c r="F23" s="395"/>
      <c r="G23" s="395"/>
      <c r="H23" s="395"/>
      <c r="I23" s="395"/>
      <c r="J23" s="395"/>
      <c r="K23" s="396"/>
      <c r="L23" s="394"/>
      <c r="M23" s="395"/>
      <c r="N23" s="395"/>
      <c r="O23" s="395"/>
      <c r="P23" s="396"/>
      <c r="Q23" s="400"/>
      <c r="R23" s="401"/>
      <c r="S23" s="401"/>
      <c r="T23" s="401"/>
      <c r="U23" s="401"/>
      <c r="V23" s="402"/>
      <c r="W23" s="449"/>
      <c r="X23" s="386"/>
      <c r="Y23" s="387"/>
      <c r="Z23" s="394"/>
      <c r="AA23" s="395"/>
      <c r="AB23" s="395"/>
      <c r="AC23" s="395"/>
      <c r="AD23" s="395"/>
      <c r="AE23" s="395"/>
      <c r="AF23" s="395"/>
      <c r="AG23" s="396"/>
      <c r="AH23" s="394"/>
      <c r="AI23" s="395"/>
      <c r="AJ23" s="395"/>
      <c r="AK23" s="395"/>
      <c r="AL23" s="396"/>
      <c r="AM23" s="412"/>
      <c r="AN23" s="413"/>
      <c r="AO23" s="413"/>
      <c r="AP23" s="413"/>
      <c r="AQ23" s="413"/>
      <c r="AR23" s="414"/>
      <c r="AS23" s="400"/>
      <c r="AT23" s="401"/>
      <c r="AU23" s="401"/>
      <c r="AV23" s="401"/>
      <c r="AW23" s="401"/>
      <c r="AX23" s="416"/>
      <c r="AY23" s="420" t="s">
        <v>160</v>
      </c>
      <c r="AZ23" s="421"/>
      <c r="BA23" s="421"/>
      <c r="BB23" s="421"/>
      <c r="BC23" s="421"/>
      <c r="BD23" s="421"/>
      <c r="BE23" s="421"/>
      <c r="BF23" s="421"/>
      <c r="BG23" s="421"/>
      <c r="BH23" s="421"/>
      <c r="BI23" s="421"/>
      <c r="BJ23" s="421"/>
      <c r="BK23" s="421"/>
      <c r="BL23" s="421"/>
      <c r="BM23" s="422"/>
      <c r="BN23" s="406">
        <v>1868062</v>
      </c>
      <c r="BO23" s="407"/>
      <c r="BP23" s="407"/>
      <c r="BQ23" s="407"/>
      <c r="BR23" s="407"/>
      <c r="BS23" s="407"/>
      <c r="BT23" s="407"/>
      <c r="BU23" s="408"/>
      <c r="BV23" s="406">
        <v>1965294</v>
      </c>
      <c r="BW23" s="407"/>
      <c r="BX23" s="407"/>
      <c r="BY23" s="407"/>
      <c r="BZ23" s="407"/>
      <c r="CA23" s="407"/>
      <c r="CB23" s="407"/>
      <c r="CC23" s="408"/>
      <c r="CD23" s="172"/>
      <c r="CE23" s="438"/>
      <c r="CF23" s="438"/>
      <c r="CG23" s="438"/>
      <c r="CH23" s="438"/>
      <c r="CI23" s="438"/>
      <c r="CJ23" s="438"/>
      <c r="CK23" s="438"/>
      <c r="CL23" s="438"/>
      <c r="CM23" s="438"/>
      <c r="CN23" s="438"/>
      <c r="CO23" s="438"/>
      <c r="CP23" s="438"/>
      <c r="CQ23" s="438"/>
      <c r="CR23" s="438"/>
      <c r="CS23" s="439"/>
      <c r="CT23" s="403"/>
      <c r="CU23" s="404"/>
      <c r="CV23" s="404"/>
      <c r="CW23" s="404"/>
      <c r="CX23" s="404"/>
      <c r="CY23" s="404"/>
      <c r="CZ23" s="404"/>
      <c r="DA23" s="405"/>
      <c r="DB23" s="403"/>
      <c r="DC23" s="404"/>
      <c r="DD23" s="404"/>
      <c r="DE23" s="404"/>
      <c r="DF23" s="404"/>
      <c r="DG23" s="404"/>
      <c r="DH23" s="404"/>
      <c r="DI23" s="405"/>
    </row>
    <row r="24" spans="1:113" ht="18.75" customHeight="1" thickBot="1" x14ac:dyDescent="0.2">
      <c r="A24" s="163"/>
      <c r="B24" s="385"/>
      <c r="C24" s="386"/>
      <c r="D24" s="387"/>
      <c r="E24" s="362" t="s">
        <v>161</v>
      </c>
      <c r="F24" s="363"/>
      <c r="G24" s="363"/>
      <c r="H24" s="363"/>
      <c r="I24" s="363"/>
      <c r="J24" s="363"/>
      <c r="K24" s="364"/>
      <c r="L24" s="359">
        <v>1</v>
      </c>
      <c r="M24" s="360"/>
      <c r="N24" s="360"/>
      <c r="O24" s="360"/>
      <c r="P24" s="361"/>
      <c r="Q24" s="359">
        <v>7860</v>
      </c>
      <c r="R24" s="360"/>
      <c r="S24" s="360"/>
      <c r="T24" s="360"/>
      <c r="U24" s="360"/>
      <c r="V24" s="361"/>
      <c r="W24" s="449"/>
      <c r="X24" s="386"/>
      <c r="Y24" s="387"/>
      <c r="Z24" s="362" t="s">
        <v>162</v>
      </c>
      <c r="AA24" s="363"/>
      <c r="AB24" s="363"/>
      <c r="AC24" s="363"/>
      <c r="AD24" s="363"/>
      <c r="AE24" s="363"/>
      <c r="AF24" s="363"/>
      <c r="AG24" s="364"/>
      <c r="AH24" s="359">
        <v>186</v>
      </c>
      <c r="AI24" s="360"/>
      <c r="AJ24" s="360"/>
      <c r="AK24" s="360"/>
      <c r="AL24" s="361"/>
      <c r="AM24" s="359">
        <v>565998</v>
      </c>
      <c r="AN24" s="360"/>
      <c r="AO24" s="360"/>
      <c r="AP24" s="360"/>
      <c r="AQ24" s="360"/>
      <c r="AR24" s="361"/>
      <c r="AS24" s="359">
        <v>3043</v>
      </c>
      <c r="AT24" s="360"/>
      <c r="AU24" s="360"/>
      <c r="AV24" s="360"/>
      <c r="AW24" s="360"/>
      <c r="AX24" s="419"/>
      <c r="AY24" s="379" t="s">
        <v>163</v>
      </c>
      <c r="AZ24" s="380"/>
      <c r="BA24" s="380"/>
      <c r="BB24" s="380"/>
      <c r="BC24" s="380"/>
      <c r="BD24" s="380"/>
      <c r="BE24" s="380"/>
      <c r="BF24" s="380"/>
      <c r="BG24" s="380"/>
      <c r="BH24" s="380"/>
      <c r="BI24" s="380"/>
      <c r="BJ24" s="380"/>
      <c r="BK24" s="380"/>
      <c r="BL24" s="380"/>
      <c r="BM24" s="381"/>
      <c r="BN24" s="406">
        <v>3142542</v>
      </c>
      <c r="BO24" s="407"/>
      <c r="BP24" s="407"/>
      <c r="BQ24" s="407"/>
      <c r="BR24" s="407"/>
      <c r="BS24" s="407"/>
      <c r="BT24" s="407"/>
      <c r="BU24" s="408"/>
      <c r="BV24" s="406">
        <v>2557562</v>
      </c>
      <c r="BW24" s="407"/>
      <c r="BX24" s="407"/>
      <c r="BY24" s="407"/>
      <c r="BZ24" s="407"/>
      <c r="CA24" s="407"/>
      <c r="CB24" s="407"/>
      <c r="CC24" s="408"/>
      <c r="CD24" s="172"/>
      <c r="CE24" s="438"/>
      <c r="CF24" s="438"/>
      <c r="CG24" s="438"/>
      <c r="CH24" s="438"/>
      <c r="CI24" s="438"/>
      <c r="CJ24" s="438"/>
      <c r="CK24" s="438"/>
      <c r="CL24" s="438"/>
      <c r="CM24" s="438"/>
      <c r="CN24" s="438"/>
      <c r="CO24" s="438"/>
      <c r="CP24" s="438"/>
      <c r="CQ24" s="438"/>
      <c r="CR24" s="438"/>
      <c r="CS24" s="439"/>
      <c r="CT24" s="403"/>
      <c r="CU24" s="404"/>
      <c r="CV24" s="404"/>
      <c r="CW24" s="404"/>
      <c r="CX24" s="404"/>
      <c r="CY24" s="404"/>
      <c r="CZ24" s="404"/>
      <c r="DA24" s="405"/>
      <c r="DB24" s="403"/>
      <c r="DC24" s="404"/>
      <c r="DD24" s="404"/>
      <c r="DE24" s="404"/>
      <c r="DF24" s="404"/>
      <c r="DG24" s="404"/>
      <c r="DH24" s="404"/>
      <c r="DI24" s="405"/>
    </row>
    <row r="25" spans="1:113" ht="18.75" customHeight="1" x14ac:dyDescent="0.15">
      <c r="A25" s="163"/>
      <c r="B25" s="385"/>
      <c r="C25" s="386"/>
      <c r="D25" s="387"/>
      <c r="E25" s="362" t="s">
        <v>164</v>
      </c>
      <c r="F25" s="363"/>
      <c r="G25" s="363"/>
      <c r="H25" s="363"/>
      <c r="I25" s="363"/>
      <c r="J25" s="363"/>
      <c r="K25" s="364"/>
      <c r="L25" s="359">
        <v>1</v>
      </c>
      <c r="M25" s="360"/>
      <c r="N25" s="360"/>
      <c r="O25" s="360"/>
      <c r="P25" s="361"/>
      <c r="Q25" s="359">
        <v>6290</v>
      </c>
      <c r="R25" s="360"/>
      <c r="S25" s="360"/>
      <c r="T25" s="360"/>
      <c r="U25" s="360"/>
      <c r="V25" s="361"/>
      <c r="W25" s="449"/>
      <c r="X25" s="386"/>
      <c r="Y25" s="387"/>
      <c r="Z25" s="362" t="s">
        <v>165</v>
      </c>
      <c r="AA25" s="363"/>
      <c r="AB25" s="363"/>
      <c r="AC25" s="363"/>
      <c r="AD25" s="363"/>
      <c r="AE25" s="363"/>
      <c r="AF25" s="363"/>
      <c r="AG25" s="364"/>
      <c r="AH25" s="359" t="s">
        <v>121</v>
      </c>
      <c r="AI25" s="360"/>
      <c r="AJ25" s="360"/>
      <c r="AK25" s="360"/>
      <c r="AL25" s="361"/>
      <c r="AM25" s="359" t="s">
        <v>121</v>
      </c>
      <c r="AN25" s="360"/>
      <c r="AO25" s="360"/>
      <c r="AP25" s="360"/>
      <c r="AQ25" s="360"/>
      <c r="AR25" s="361"/>
      <c r="AS25" s="359" t="s">
        <v>121</v>
      </c>
      <c r="AT25" s="360"/>
      <c r="AU25" s="360"/>
      <c r="AV25" s="360"/>
      <c r="AW25" s="360"/>
      <c r="AX25" s="419"/>
      <c r="AY25" s="432" t="s">
        <v>166</v>
      </c>
      <c r="AZ25" s="433"/>
      <c r="BA25" s="433"/>
      <c r="BB25" s="433"/>
      <c r="BC25" s="433"/>
      <c r="BD25" s="433"/>
      <c r="BE25" s="433"/>
      <c r="BF25" s="433"/>
      <c r="BG25" s="433"/>
      <c r="BH25" s="433"/>
      <c r="BI25" s="433"/>
      <c r="BJ25" s="433"/>
      <c r="BK25" s="433"/>
      <c r="BL25" s="433"/>
      <c r="BM25" s="434"/>
      <c r="BN25" s="435">
        <v>4066297</v>
      </c>
      <c r="BO25" s="436"/>
      <c r="BP25" s="436"/>
      <c r="BQ25" s="436"/>
      <c r="BR25" s="436"/>
      <c r="BS25" s="436"/>
      <c r="BT25" s="436"/>
      <c r="BU25" s="437"/>
      <c r="BV25" s="435">
        <v>1841106</v>
      </c>
      <c r="BW25" s="436"/>
      <c r="BX25" s="436"/>
      <c r="BY25" s="436"/>
      <c r="BZ25" s="436"/>
      <c r="CA25" s="436"/>
      <c r="CB25" s="436"/>
      <c r="CC25" s="437"/>
      <c r="CD25" s="172"/>
      <c r="CE25" s="438"/>
      <c r="CF25" s="438"/>
      <c r="CG25" s="438"/>
      <c r="CH25" s="438"/>
      <c r="CI25" s="438"/>
      <c r="CJ25" s="438"/>
      <c r="CK25" s="438"/>
      <c r="CL25" s="438"/>
      <c r="CM25" s="438"/>
      <c r="CN25" s="438"/>
      <c r="CO25" s="438"/>
      <c r="CP25" s="438"/>
      <c r="CQ25" s="438"/>
      <c r="CR25" s="438"/>
      <c r="CS25" s="439"/>
      <c r="CT25" s="403"/>
      <c r="CU25" s="404"/>
      <c r="CV25" s="404"/>
      <c r="CW25" s="404"/>
      <c r="CX25" s="404"/>
      <c r="CY25" s="404"/>
      <c r="CZ25" s="404"/>
      <c r="DA25" s="405"/>
      <c r="DB25" s="403"/>
      <c r="DC25" s="404"/>
      <c r="DD25" s="404"/>
      <c r="DE25" s="404"/>
      <c r="DF25" s="404"/>
      <c r="DG25" s="404"/>
      <c r="DH25" s="404"/>
      <c r="DI25" s="405"/>
    </row>
    <row r="26" spans="1:113" ht="18.75" customHeight="1" x14ac:dyDescent="0.15">
      <c r="A26" s="163"/>
      <c r="B26" s="385"/>
      <c r="C26" s="386"/>
      <c r="D26" s="387"/>
      <c r="E26" s="362" t="s">
        <v>167</v>
      </c>
      <c r="F26" s="363"/>
      <c r="G26" s="363"/>
      <c r="H26" s="363"/>
      <c r="I26" s="363"/>
      <c r="J26" s="363"/>
      <c r="K26" s="364"/>
      <c r="L26" s="359">
        <v>1</v>
      </c>
      <c r="M26" s="360"/>
      <c r="N26" s="360"/>
      <c r="O26" s="360"/>
      <c r="P26" s="361"/>
      <c r="Q26" s="359">
        <v>5740</v>
      </c>
      <c r="R26" s="360"/>
      <c r="S26" s="360"/>
      <c r="T26" s="360"/>
      <c r="U26" s="360"/>
      <c r="V26" s="361"/>
      <c r="W26" s="449"/>
      <c r="X26" s="386"/>
      <c r="Y26" s="387"/>
      <c r="Z26" s="362" t="s">
        <v>168</v>
      </c>
      <c r="AA26" s="417"/>
      <c r="AB26" s="417"/>
      <c r="AC26" s="417"/>
      <c r="AD26" s="417"/>
      <c r="AE26" s="417"/>
      <c r="AF26" s="417"/>
      <c r="AG26" s="418"/>
      <c r="AH26" s="359">
        <v>19</v>
      </c>
      <c r="AI26" s="360"/>
      <c r="AJ26" s="360"/>
      <c r="AK26" s="360"/>
      <c r="AL26" s="361"/>
      <c r="AM26" s="359">
        <v>65607</v>
      </c>
      <c r="AN26" s="360"/>
      <c r="AO26" s="360"/>
      <c r="AP26" s="360"/>
      <c r="AQ26" s="360"/>
      <c r="AR26" s="361"/>
      <c r="AS26" s="359">
        <v>3453</v>
      </c>
      <c r="AT26" s="360"/>
      <c r="AU26" s="360"/>
      <c r="AV26" s="360"/>
      <c r="AW26" s="360"/>
      <c r="AX26" s="419"/>
      <c r="AY26" s="446" t="s">
        <v>169</v>
      </c>
      <c r="AZ26" s="366"/>
      <c r="BA26" s="366"/>
      <c r="BB26" s="366"/>
      <c r="BC26" s="366"/>
      <c r="BD26" s="366"/>
      <c r="BE26" s="366"/>
      <c r="BF26" s="366"/>
      <c r="BG26" s="366"/>
      <c r="BH26" s="366"/>
      <c r="BI26" s="366"/>
      <c r="BJ26" s="366"/>
      <c r="BK26" s="366"/>
      <c r="BL26" s="366"/>
      <c r="BM26" s="447"/>
      <c r="BN26" s="406" t="s">
        <v>121</v>
      </c>
      <c r="BO26" s="407"/>
      <c r="BP26" s="407"/>
      <c r="BQ26" s="407"/>
      <c r="BR26" s="407"/>
      <c r="BS26" s="407"/>
      <c r="BT26" s="407"/>
      <c r="BU26" s="408"/>
      <c r="BV26" s="406" t="s">
        <v>121</v>
      </c>
      <c r="BW26" s="407"/>
      <c r="BX26" s="407"/>
      <c r="BY26" s="407"/>
      <c r="BZ26" s="407"/>
      <c r="CA26" s="407"/>
      <c r="CB26" s="407"/>
      <c r="CC26" s="408"/>
      <c r="CD26" s="172"/>
      <c r="CE26" s="438"/>
      <c r="CF26" s="438"/>
      <c r="CG26" s="438"/>
      <c r="CH26" s="438"/>
      <c r="CI26" s="438"/>
      <c r="CJ26" s="438"/>
      <c r="CK26" s="438"/>
      <c r="CL26" s="438"/>
      <c r="CM26" s="438"/>
      <c r="CN26" s="438"/>
      <c r="CO26" s="438"/>
      <c r="CP26" s="438"/>
      <c r="CQ26" s="438"/>
      <c r="CR26" s="438"/>
      <c r="CS26" s="439"/>
      <c r="CT26" s="403"/>
      <c r="CU26" s="404"/>
      <c r="CV26" s="404"/>
      <c r="CW26" s="404"/>
      <c r="CX26" s="404"/>
      <c r="CY26" s="404"/>
      <c r="CZ26" s="404"/>
      <c r="DA26" s="405"/>
      <c r="DB26" s="403"/>
      <c r="DC26" s="404"/>
      <c r="DD26" s="404"/>
      <c r="DE26" s="404"/>
      <c r="DF26" s="404"/>
      <c r="DG26" s="404"/>
      <c r="DH26" s="404"/>
      <c r="DI26" s="405"/>
    </row>
    <row r="27" spans="1:113" ht="18.75" customHeight="1" thickBot="1" x14ac:dyDescent="0.2">
      <c r="A27" s="163"/>
      <c r="B27" s="385"/>
      <c r="C27" s="386"/>
      <c r="D27" s="387"/>
      <c r="E27" s="362" t="s">
        <v>170</v>
      </c>
      <c r="F27" s="363"/>
      <c r="G27" s="363"/>
      <c r="H27" s="363"/>
      <c r="I27" s="363"/>
      <c r="J27" s="363"/>
      <c r="K27" s="364"/>
      <c r="L27" s="359">
        <v>1</v>
      </c>
      <c r="M27" s="360"/>
      <c r="N27" s="360"/>
      <c r="O27" s="360"/>
      <c r="P27" s="361"/>
      <c r="Q27" s="359">
        <v>2980</v>
      </c>
      <c r="R27" s="360"/>
      <c r="S27" s="360"/>
      <c r="T27" s="360"/>
      <c r="U27" s="360"/>
      <c r="V27" s="361"/>
      <c r="W27" s="449"/>
      <c r="X27" s="386"/>
      <c r="Y27" s="387"/>
      <c r="Z27" s="362" t="s">
        <v>171</v>
      </c>
      <c r="AA27" s="363"/>
      <c r="AB27" s="363"/>
      <c r="AC27" s="363"/>
      <c r="AD27" s="363"/>
      <c r="AE27" s="363"/>
      <c r="AF27" s="363"/>
      <c r="AG27" s="364"/>
      <c r="AH27" s="359">
        <v>28</v>
      </c>
      <c r="AI27" s="360"/>
      <c r="AJ27" s="360"/>
      <c r="AK27" s="360"/>
      <c r="AL27" s="361"/>
      <c r="AM27" s="359">
        <v>91353</v>
      </c>
      <c r="AN27" s="360"/>
      <c r="AO27" s="360"/>
      <c r="AP27" s="360"/>
      <c r="AQ27" s="360"/>
      <c r="AR27" s="361"/>
      <c r="AS27" s="359">
        <v>3263</v>
      </c>
      <c r="AT27" s="360"/>
      <c r="AU27" s="360"/>
      <c r="AV27" s="360"/>
      <c r="AW27" s="360"/>
      <c r="AX27" s="419"/>
      <c r="AY27" s="443" t="s">
        <v>172</v>
      </c>
      <c r="AZ27" s="444"/>
      <c r="BA27" s="444"/>
      <c r="BB27" s="444"/>
      <c r="BC27" s="444"/>
      <c r="BD27" s="444"/>
      <c r="BE27" s="444"/>
      <c r="BF27" s="444"/>
      <c r="BG27" s="444"/>
      <c r="BH27" s="444"/>
      <c r="BI27" s="444"/>
      <c r="BJ27" s="444"/>
      <c r="BK27" s="444"/>
      <c r="BL27" s="444"/>
      <c r="BM27" s="445"/>
      <c r="BN27" s="440">
        <v>292000</v>
      </c>
      <c r="BO27" s="441"/>
      <c r="BP27" s="441"/>
      <c r="BQ27" s="441"/>
      <c r="BR27" s="441"/>
      <c r="BS27" s="441"/>
      <c r="BT27" s="441"/>
      <c r="BU27" s="442"/>
      <c r="BV27" s="440">
        <v>292000</v>
      </c>
      <c r="BW27" s="441"/>
      <c r="BX27" s="441"/>
      <c r="BY27" s="441"/>
      <c r="BZ27" s="441"/>
      <c r="CA27" s="441"/>
      <c r="CB27" s="441"/>
      <c r="CC27" s="442"/>
      <c r="CD27" s="166"/>
      <c r="CE27" s="438"/>
      <c r="CF27" s="438"/>
      <c r="CG27" s="438"/>
      <c r="CH27" s="438"/>
      <c r="CI27" s="438"/>
      <c r="CJ27" s="438"/>
      <c r="CK27" s="438"/>
      <c r="CL27" s="438"/>
      <c r="CM27" s="438"/>
      <c r="CN27" s="438"/>
      <c r="CO27" s="438"/>
      <c r="CP27" s="438"/>
      <c r="CQ27" s="438"/>
      <c r="CR27" s="438"/>
      <c r="CS27" s="439"/>
      <c r="CT27" s="403"/>
      <c r="CU27" s="404"/>
      <c r="CV27" s="404"/>
      <c r="CW27" s="404"/>
      <c r="CX27" s="404"/>
      <c r="CY27" s="404"/>
      <c r="CZ27" s="404"/>
      <c r="DA27" s="405"/>
      <c r="DB27" s="403"/>
      <c r="DC27" s="404"/>
      <c r="DD27" s="404"/>
      <c r="DE27" s="404"/>
      <c r="DF27" s="404"/>
      <c r="DG27" s="404"/>
      <c r="DH27" s="404"/>
      <c r="DI27" s="405"/>
    </row>
    <row r="28" spans="1:113" ht="18.75" customHeight="1" x14ac:dyDescent="0.15">
      <c r="A28" s="163"/>
      <c r="B28" s="385"/>
      <c r="C28" s="386"/>
      <c r="D28" s="387"/>
      <c r="E28" s="362" t="s">
        <v>173</v>
      </c>
      <c r="F28" s="363"/>
      <c r="G28" s="363"/>
      <c r="H28" s="363"/>
      <c r="I28" s="363"/>
      <c r="J28" s="363"/>
      <c r="K28" s="364"/>
      <c r="L28" s="359">
        <v>1</v>
      </c>
      <c r="M28" s="360"/>
      <c r="N28" s="360"/>
      <c r="O28" s="360"/>
      <c r="P28" s="361"/>
      <c r="Q28" s="359">
        <v>2495</v>
      </c>
      <c r="R28" s="360"/>
      <c r="S28" s="360"/>
      <c r="T28" s="360"/>
      <c r="U28" s="360"/>
      <c r="V28" s="361"/>
      <c r="W28" s="449"/>
      <c r="X28" s="386"/>
      <c r="Y28" s="387"/>
      <c r="Z28" s="362" t="s">
        <v>174</v>
      </c>
      <c r="AA28" s="363"/>
      <c r="AB28" s="363"/>
      <c r="AC28" s="363"/>
      <c r="AD28" s="363"/>
      <c r="AE28" s="363"/>
      <c r="AF28" s="363"/>
      <c r="AG28" s="364"/>
      <c r="AH28" s="359" t="s">
        <v>121</v>
      </c>
      <c r="AI28" s="360"/>
      <c r="AJ28" s="360"/>
      <c r="AK28" s="360"/>
      <c r="AL28" s="361"/>
      <c r="AM28" s="359" t="s">
        <v>121</v>
      </c>
      <c r="AN28" s="360"/>
      <c r="AO28" s="360"/>
      <c r="AP28" s="360"/>
      <c r="AQ28" s="360"/>
      <c r="AR28" s="361"/>
      <c r="AS28" s="359" t="s">
        <v>121</v>
      </c>
      <c r="AT28" s="360"/>
      <c r="AU28" s="360"/>
      <c r="AV28" s="360"/>
      <c r="AW28" s="360"/>
      <c r="AX28" s="419"/>
      <c r="AY28" s="423" t="s">
        <v>175</v>
      </c>
      <c r="AZ28" s="424"/>
      <c r="BA28" s="424"/>
      <c r="BB28" s="425"/>
      <c r="BC28" s="432" t="s">
        <v>46</v>
      </c>
      <c r="BD28" s="433"/>
      <c r="BE28" s="433"/>
      <c r="BF28" s="433"/>
      <c r="BG28" s="433"/>
      <c r="BH28" s="433"/>
      <c r="BI28" s="433"/>
      <c r="BJ28" s="433"/>
      <c r="BK28" s="433"/>
      <c r="BL28" s="433"/>
      <c r="BM28" s="434"/>
      <c r="BN28" s="435">
        <v>1913000</v>
      </c>
      <c r="BO28" s="436"/>
      <c r="BP28" s="436"/>
      <c r="BQ28" s="436"/>
      <c r="BR28" s="436"/>
      <c r="BS28" s="436"/>
      <c r="BT28" s="436"/>
      <c r="BU28" s="437"/>
      <c r="BV28" s="435">
        <v>1991000</v>
      </c>
      <c r="BW28" s="436"/>
      <c r="BX28" s="436"/>
      <c r="BY28" s="436"/>
      <c r="BZ28" s="436"/>
      <c r="CA28" s="436"/>
      <c r="CB28" s="436"/>
      <c r="CC28" s="437"/>
      <c r="CD28" s="172"/>
      <c r="CE28" s="438"/>
      <c r="CF28" s="438"/>
      <c r="CG28" s="438"/>
      <c r="CH28" s="438"/>
      <c r="CI28" s="438"/>
      <c r="CJ28" s="438"/>
      <c r="CK28" s="438"/>
      <c r="CL28" s="438"/>
      <c r="CM28" s="438"/>
      <c r="CN28" s="438"/>
      <c r="CO28" s="438"/>
      <c r="CP28" s="438"/>
      <c r="CQ28" s="438"/>
      <c r="CR28" s="438"/>
      <c r="CS28" s="439"/>
      <c r="CT28" s="403"/>
      <c r="CU28" s="404"/>
      <c r="CV28" s="404"/>
      <c r="CW28" s="404"/>
      <c r="CX28" s="404"/>
      <c r="CY28" s="404"/>
      <c r="CZ28" s="404"/>
      <c r="DA28" s="405"/>
      <c r="DB28" s="403"/>
      <c r="DC28" s="404"/>
      <c r="DD28" s="404"/>
      <c r="DE28" s="404"/>
      <c r="DF28" s="404"/>
      <c r="DG28" s="404"/>
      <c r="DH28" s="404"/>
      <c r="DI28" s="405"/>
    </row>
    <row r="29" spans="1:113" ht="18.75" customHeight="1" x14ac:dyDescent="0.15">
      <c r="A29" s="163"/>
      <c r="B29" s="385"/>
      <c r="C29" s="386"/>
      <c r="D29" s="387"/>
      <c r="E29" s="362" t="s">
        <v>176</v>
      </c>
      <c r="F29" s="363"/>
      <c r="G29" s="363"/>
      <c r="H29" s="363"/>
      <c r="I29" s="363"/>
      <c r="J29" s="363"/>
      <c r="K29" s="364"/>
      <c r="L29" s="359">
        <v>12</v>
      </c>
      <c r="M29" s="360"/>
      <c r="N29" s="360"/>
      <c r="O29" s="360"/>
      <c r="P29" s="361"/>
      <c r="Q29" s="359">
        <v>2030</v>
      </c>
      <c r="R29" s="360"/>
      <c r="S29" s="360"/>
      <c r="T29" s="360"/>
      <c r="U29" s="360"/>
      <c r="V29" s="361"/>
      <c r="W29" s="450"/>
      <c r="X29" s="451"/>
      <c r="Y29" s="452"/>
      <c r="Z29" s="362" t="s">
        <v>177</v>
      </c>
      <c r="AA29" s="363"/>
      <c r="AB29" s="363"/>
      <c r="AC29" s="363"/>
      <c r="AD29" s="363"/>
      <c r="AE29" s="363"/>
      <c r="AF29" s="363"/>
      <c r="AG29" s="364"/>
      <c r="AH29" s="359">
        <v>214</v>
      </c>
      <c r="AI29" s="360"/>
      <c r="AJ29" s="360"/>
      <c r="AK29" s="360"/>
      <c r="AL29" s="361"/>
      <c r="AM29" s="359">
        <v>657351</v>
      </c>
      <c r="AN29" s="360"/>
      <c r="AO29" s="360"/>
      <c r="AP29" s="360"/>
      <c r="AQ29" s="360"/>
      <c r="AR29" s="361"/>
      <c r="AS29" s="359">
        <v>3072</v>
      </c>
      <c r="AT29" s="360"/>
      <c r="AU29" s="360"/>
      <c r="AV29" s="360"/>
      <c r="AW29" s="360"/>
      <c r="AX29" s="419"/>
      <c r="AY29" s="426"/>
      <c r="AZ29" s="427"/>
      <c r="BA29" s="427"/>
      <c r="BB29" s="428"/>
      <c r="BC29" s="420" t="s">
        <v>178</v>
      </c>
      <c r="BD29" s="421"/>
      <c r="BE29" s="421"/>
      <c r="BF29" s="421"/>
      <c r="BG29" s="421"/>
      <c r="BH29" s="421"/>
      <c r="BI29" s="421"/>
      <c r="BJ29" s="421"/>
      <c r="BK29" s="421"/>
      <c r="BL29" s="421"/>
      <c r="BM29" s="422"/>
      <c r="BN29" s="406">
        <v>677000</v>
      </c>
      <c r="BO29" s="407"/>
      <c r="BP29" s="407"/>
      <c r="BQ29" s="407"/>
      <c r="BR29" s="407"/>
      <c r="BS29" s="407"/>
      <c r="BT29" s="407"/>
      <c r="BU29" s="408"/>
      <c r="BV29" s="406">
        <v>654000</v>
      </c>
      <c r="BW29" s="407"/>
      <c r="BX29" s="407"/>
      <c r="BY29" s="407"/>
      <c r="BZ29" s="407"/>
      <c r="CA29" s="407"/>
      <c r="CB29" s="407"/>
      <c r="CC29" s="408"/>
      <c r="CD29" s="166"/>
      <c r="CE29" s="438"/>
      <c r="CF29" s="438"/>
      <c r="CG29" s="438"/>
      <c r="CH29" s="438"/>
      <c r="CI29" s="438"/>
      <c r="CJ29" s="438"/>
      <c r="CK29" s="438"/>
      <c r="CL29" s="438"/>
      <c r="CM29" s="438"/>
      <c r="CN29" s="438"/>
      <c r="CO29" s="438"/>
      <c r="CP29" s="438"/>
      <c r="CQ29" s="438"/>
      <c r="CR29" s="438"/>
      <c r="CS29" s="439"/>
      <c r="CT29" s="403"/>
      <c r="CU29" s="404"/>
      <c r="CV29" s="404"/>
      <c r="CW29" s="404"/>
      <c r="CX29" s="404"/>
      <c r="CY29" s="404"/>
      <c r="CZ29" s="404"/>
      <c r="DA29" s="405"/>
      <c r="DB29" s="403"/>
      <c r="DC29" s="404"/>
      <c r="DD29" s="404"/>
      <c r="DE29" s="404"/>
      <c r="DF29" s="404"/>
      <c r="DG29" s="404"/>
      <c r="DH29" s="404"/>
      <c r="DI29" s="405"/>
    </row>
    <row r="30" spans="1:113" ht="18.75" customHeight="1" thickBot="1" x14ac:dyDescent="0.2">
      <c r="A30" s="163"/>
      <c r="B30" s="388"/>
      <c r="C30" s="389"/>
      <c r="D30" s="390"/>
      <c r="E30" s="367"/>
      <c r="F30" s="368"/>
      <c r="G30" s="368"/>
      <c r="H30" s="368"/>
      <c r="I30" s="368"/>
      <c r="J30" s="368"/>
      <c r="K30" s="369"/>
      <c r="L30" s="370"/>
      <c r="M30" s="371"/>
      <c r="N30" s="371"/>
      <c r="O30" s="371"/>
      <c r="P30" s="372"/>
      <c r="Q30" s="370"/>
      <c r="R30" s="371"/>
      <c r="S30" s="371"/>
      <c r="T30" s="371"/>
      <c r="U30" s="371"/>
      <c r="V30" s="372"/>
      <c r="W30" s="373" t="s">
        <v>179</v>
      </c>
      <c r="X30" s="374"/>
      <c r="Y30" s="374"/>
      <c r="Z30" s="374"/>
      <c r="AA30" s="374"/>
      <c r="AB30" s="374"/>
      <c r="AC30" s="374"/>
      <c r="AD30" s="374"/>
      <c r="AE30" s="374"/>
      <c r="AF30" s="374"/>
      <c r="AG30" s="375"/>
      <c r="AH30" s="376">
        <v>99</v>
      </c>
      <c r="AI30" s="377"/>
      <c r="AJ30" s="377"/>
      <c r="AK30" s="377"/>
      <c r="AL30" s="377"/>
      <c r="AM30" s="377"/>
      <c r="AN30" s="377"/>
      <c r="AO30" s="377"/>
      <c r="AP30" s="377"/>
      <c r="AQ30" s="377"/>
      <c r="AR30" s="377"/>
      <c r="AS30" s="377"/>
      <c r="AT30" s="377"/>
      <c r="AU30" s="377"/>
      <c r="AV30" s="377"/>
      <c r="AW30" s="377"/>
      <c r="AX30" s="378"/>
      <c r="AY30" s="429"/>
      <c r="AZ30" s="430"/>
      <c r="BA30" s="430"/>
      <c r="BB30" s="431"/>
      <c r="BC30" s="379" t="s">
        <v>48</v>
      </c>
      <c r="BD30" s="380"/>
      <c r="BE30" s="380"/>
      <c r="BF30" s="380"/>
      <c r="BG30" s="380"/>
      <c r="BH30" s="380"/>
      <c r="BI30" s="380"/>
      <c r="BJ30" s="380"/>
      <c r="BK30" s="380"/>
      <c r="BL30" s="380"/>
      <c r="BM30" s="381"/>
      <c r="BN30" s="440">
        <v>1059471</v>
      </c>
      <c r="BO30" s="441"/>
      <c r="BP30" s="441"/>
      <c r="BQ30" s="441"/>
      <c r="BR30" s="441"/>
      <c r="BS30" s="441"/>
      <c r="BT30" s="441"/>
      <c r="BU30" s="442"/>
      <c r="BV30" s="440">
        <v>1061085</v>
      </c>
      <c r="BW30" s="441"/>
      <c r="BX30" s="441"/>
      <c r="BY30" s="441"/>
      <c r="BZ30" s="441"/>
      <c r="CA30" s="441"/>
      <c r="CB30" s="441"/>
      <c r="CC30" s="442"/>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15">
      <c r="A31" s="163"/>
      <c r="B31" s="188"/>
      <c r="DI31" s="189"/>
    </row>
    <row r="32" spans="1:113" ht="13.5" customHeight="1" x14ac:dyDescent="0.15">
      <c r="A32" s="163"/>
      <c r="B32" s="190"/>
      <c r="C32" s="365" t="s">
        <v>180</v>
      </c>
      <c r="D32" s="365"/>
      <c r="E32" s="365"/>
      <c r="F32" s="365"/>
      <c r="G32" s="365"/>
      <c r="H32" s="365"/>
      <c r="I32" s="365"/>
      <c r="J32" s="365"/>
      <c r="K32" s="365"/>
      <c r="L32" s="365"/>
      <c r="M32" s="365"/>
      <c r="N32" s="365"/>
      <c r="O32" s="365"/>
      <c r="P32" s="365"/>
      <c r="Q32" s="365"/>
      <c r="R32" s="365"/>
      <c r="S32" s="365"/>
      <c r="U32" s="366" t="s">
        <v>181</v>
      </c>
      <c r="V32" s="366"/>
      <c r="W32" s="366"/>
      <c r="X32" s="366"/>
      <c r="Y32" s="366"/>
      <c r="Z32" s="366"/>
      <c r="AA32" s="366"/>
      <c r="AB32" s="366"/>
      <c r="AC32" s="366"/>
      <c r="AD32" s="366"/>
      <c r="AE32" s="366"/>
      <c r="AF32" s="366"/>
      <c r="AG32" s="366"/>
      <c r="AH32" s="366"/>
      <c r="AI32" s="366"/>
      <c r="AJ32" s="366"/>
      <c r="AK32" s="366"/>
      <c r="AM32" s="366" t="s">
        <v>182</v>
      </c>
      <c r="AN32" s="366"/>
      <c r="AO32" s="366"/>
      <c r="AP32" s="366"/>
      <c r="AQ32" s="366"/>
      <c r="AR32" s="366"/>
      <c r="AS32" s="366"/>
      <c r="AT32" s="366"/>
      <c r="AU32" s="366"/>
      <c r="AV32" s="366"/>
      <c r="AW32" s="366"/>
      <c r="AX32" s="366"/>
      <c r="AY32" s="366"/>
      <c r="AZ32" s="366"/>
      <c r="BA32" s="366"/>
      <c r="BB32" s="366"/>
      <c r="BC32" s="366"/>
      <c r="BE32" s="366" t="s">
        <v>183</v>
      </c>
      <c r="BF32" s="366"/>
      <c r="BG32" s="366"/>
      <c r="BH32" s="366"/>
      <c r="BI32" s="366"/>
      <c r="BJ32" s="366"/>
      <c r="BK32" s="366"/>
      <c r="BL32" s="366"/>
      <c r="BM32" s="366"/>
      <c r="BN32" s="366"/>
      <c r="BO32" s="366"/>
      <c r="BP32" s="366"/>
      <c r="BQ32" s="366"/>
      <c r="BR32" s="366"/>
      <c r="BS32" s="366"/>
      <c r="BT32" s="366"/>
      <c r="BU32" s="366"/>
      <c r="BW32" s="366" t="s">
        <v>184</v>
      </c>
      <c r="BX32" s="366"/>
      <c r="BY32" s="366"/>
      <c r="BZ32" s="366"/>
      <c r="CA32" s="366"/>
      <c r="CB32" s="366"/>
      <c r="CC32" s="366"/>
      <c r="CD32" s="366"/>
      <c r="CE32" s="366"/>
      <c r="CF32" s="366"/>
      <c r="CG32" s="366"/>
      <c r="CH32" s="366"/>
      <c r="CI32" s="366"/>
      <c r="CJ32" s="366"/>
      <c r="CK32" s="366"/>
      <c r="CL32" s="366"/>
      <c r="CM32" s="366"/>
      <c r="CO32" s="366" t="s">
        <v>185</v>
      </c>
      <c r="CP32" s="366"/>
      <c r="CQ32" s="366"/>
      <c r="CR32" s="366"/>
      <c r="CS32" s="366"/>
      <c r="CT32" s="366"/>
      <c r="CU32" s="366"/>
      <c r="CV32" s="366"/>
      <c r="CW32" s="366"/>
      <c r="CX32" s="366"/>
      <c r="CY32" s="366"/>
      <c r="CZ32" s="366"/>
      <c r="DA32" s="366"/>
      <c r="DB32" s="366"/>
      <c r="DC32" s="366"/>
      <c r="DD32" s="366"/>
      <c r="DE32" s="366"/>
      <c r="DI32" s="189"/>
    </row>
    <row r="33" spans="1:113" ht="13.5" customHeight="1" x14ac:dyDescent="0.15">
      <c r="A33" s="163"/>
      <c r="B33" s="190"/>
      <c r="C33" s="358" t="s">
        <v>186</v>
      </c>
      <c r="D33" s="358"/>
      <c r="E33" s="357" t="s">
        <v>187</v>
      </c>
      <c r="F33" s="357"/>
      <c r="G33" s="357"/>
      <c r="H33" s="357"/>
      <c r="I33" s="357"/>
      <c r="J33" s="357"/>
      <c r="K33" s="357"/>
      <c r="L33" s="357"/>
      <c r="M33" s="357"/>
      <c r="N33" s="357"/>
      <c r="O33" s="357"/>
      <c r="P33" s="357"/>
      <c r="Q33" s="357"/>
      <c r="R33" s="357"/>
      <c r="S33" s="357"/>
      <c r="T33" s="167"/>
      <c r="U33" s="358" t="s">
        <v>186</v>
      </c>
      <c r="V33" s="358"/>
      <c r="W33" s="357" t="s">
        <v>187</v>
      </c>
      <c r="X33" s="357"/>
      <c r="Y33" s="357"/>
      <c r="Z33" s="357"/>
      <c r="AA33" s="357"/>
      <c r="AB33" s="357"/>
      <c r="AC33" s="357"/>
      <c r="AD33" s="357"/>
      <c r="AE33" s="357"/>
      <c r="AF33" s="357"/>
      <c r="AG33" s="357"/>
      <c r="AH33" s="357"/>
      <c r="AI33" s="357"/>
      <c r="AJ33" s="357"/>
      <c r="AK33" s="357"/>
      <c r="AL33" s="167"/>
      <c r="AM33" s="358" t="s">
        <v>186</v>
      </c>
      <c r="AN33" s="358"/>
      <c r="AO33" s="357" t="s">
        <v>187</v>
      </c>
      <c r="AP33" s="357"/>
      <c r="AQ33" s="357"/>
      <c r="AR33" s="357"/>
      <c r="AS33" s="357"/>
      <c r="AT33" s="357"/>
      <c r="AU33" s="357"/>
      <c r="AV33" s="357"/>
      <c r="AW33" s="357"/>
      <c r="AX33" s="357"/>
      <c r="AY33" s="357"/>
      <c r="AZ33" s="357"/>
      <c r="BA33" s="357"/>
      <c r="BB33" s="357"/>
      <c r="BC33" s="357"/>
      <c r="BD33" s="173"/>
      <c r="BE33" s="357" t="s">
        <v>188</v>
      </c>
      <c r="BF33" s="357"/>
      <c r="BG33" s="357" t="s">
        <v>189</v>
      </c>
      <c r="BH33" s="357"/>
      <c r="BI33" s="357"/>
      <c r="BJ33" s="357"/>
      <c r="BK33" s="357"/>
      <c r="BL33" s="357"/>
      <c r="BM33" s="357"/>
      <c r="BN33" s="357"/>
      <c r="BO33" s="357"/>
      <c r="BP33" s="357"/>
      <c r="BQ33" s="357"/>
      <c r="BR33" s="357"/>
      <c r="BS33" s="357"/>
      <c r="BT33" s="357"/>
      <c r="BU33" s="357"/>
      <c r="BV33" s="173"/>
      <c r="BW33" s="358" t="s">
        <v>188</v>
      </c>
      <c r="BX33" s="358"/>
      <c r="BY33" s="357" t="s">
        <v>190</v>
      </c>
      <c r="BZ33" s="357"/>
      <c r="CA33" s="357"/>
      <c r="CB33" s="357"/>
      <c r="CC33" s="357"/>
      <c r="CD33" s="357"/>
      <c r="CE33" s="357"/>
      <c r="CF33" s="357"/>
      <c r="CG33" s="357"/>
      <c r="CH33" s="357"/>
      <c r="CI33" s="357"/>
      <c r="CJ33" s="357"/>
      <c r="CK33" s="357"/>
      <c r="CL33" s="357"/>
      <c r="CM33" s="357"/>
      <c r="CN33" s="167"/>
      <c r="CO33" s="358" t="s">
        <v>186</v>
      </c>
      <c r="CP33" s="358"/>
      <c r="CQ33" s="357" t="s">
        <v>191</v>
      </c>
      <c r="CR33" s="357"/>
      <c r="CS33" s="357"/>
      <c r="CT33" s="357"/>
      <c r="CU33" s="357"/>
      <c r="CV33" s="357"/>
      <c r="CW33" s="357"/>
      <c r="CX33" s="357"/>
      <c r="CY33" s="357"/>
      <c r="CZ33" s="357"/>
      <c r="DA33" s="357"/>
      <c r="DB33" s="357"/>
      <c r="DC33" s="357"/>
      <c r="DD33" s="357"/>
      <c r="DE33" s="357"/>
      <c r="DF33" s="167"/>
      <c r="DG33" s="356" t="s">
        <v>192</v>
      </c>
      <c r="DH33" s="356"/>
      <c r="DI33" s="168"/>
    </row>
    <row r="34" spans="1:113" ht="32.25" customHeight="1" x14ac:dyDescent="0.15">
      <c r="A34" s="163"/>
      <c r="B34" s="190"/>
      <c r="C34" s="354">
        <f>IF(E34="","",1)</f>
        <v>1</v>
      </c>
      <c r="D34" s="354"/>
      <c r="E34" s="355" t="str">
        <f>IF('各会計、関係団体の財政状況及び健全化判断比率'!B7="","",'各会計、関係団体の財政状況及び健全化判断比率'!B7)</f>
        <v>一般会計</v>
      </c>
      <c r="F34" s="355"/>
      <c r="G34" s="355"/>
      <c r="H34" s="355"/>
      <c r="I34" s="355"/>
      <c r="J34" s="355"/>
      <c r="K34" s="355"/>
      <c r="L34" s="355"/>
      <c r="M34" s="355"/>
      <c r="N34" s="355"/>
      <c r="O34" s="355"/>
      <c r="P34" s="355"/>
      <c r="Q34" s="355"/>
      <c r="R34" s="355"/>
      <c r="S34" s="355"/>
      <c r="T34" s="163"/>
      <c r="U34" s="354">
        <f>IF(W34="","",MAX(C34:D43)+1)</f>
        <v>3</v>
      </c>
      <c r="V34" s="354"/>
      <c r="W34" s="355" t="str">
        <f>IF('各会計、関係団体の財政状況及び健全化判断比率'!B28="","",'各会計、関係団体の財政状況及び健全化判断比率'!B28)</f>
        <v>石井町国民健康保険特別会計</v>
      </c>
      <c r="X34" s="355"/>
      <c r="Y34" s="355"/>
      <c r="Z34" s="355"/>
      <c r="AA34" s="355"/>
      <c r="AB34" s="355"/>
      <c r="AC34" s="355"/>
      <c r="AD34" s="355"/>
      <c r="AE34" s="355"/>
      <c r="AF34" s="355"/>
      <c r="AG34" s="355"/>
      <c r="AH34" s="355"/>
      <c r="AI34" s="355"/>
      <c r="AJ34" s="355"/>
      <c r="AK34" s="355"/>
      <c r="AL34" s="163"/>
      <c r="AM34" s="354">
        <f>IF(AO34="","",MAX(C34:D43,U34:V43)+1)</f>
        <v>6</v>
      </c>
      <c r="AN34" s="354"/>
      <c r="AO34" s="355" t="str">
        <f>IF('各会計、関係団体の財政状況及び健全化判断比率'!B31="","",'各会計、関係団体の財政状況及び健全化判断比率'!B31)</f>
        <v>石井町水道事業会計</v>
      </c>
      <c r="AP34" s="355"/>
      <c r="AQ34" s="355"/>
      <c r="AR34" s="355"/>
      <c r="AS34" s="355"/>
      <c r="AT34" s="355"/>
      <c r="AU34" s="355"/>
      <c r="AV34" s="355"/>
      <c r="AW34" s="355"/>
      <c r="AX34" s="355"/>
      <c r="AY34" s="355"/>
      <c r="AZ34" s="355"/>
      <c r="BA34" s="355"/>
      <c r="BB34" s="355"/>
      <c r="BC34" s="355"/>
      <c r="BD34" s="163"/>
      <c r="BE34" s="354" t="str">
        <f>IF(BG34="","",MAX(C34:D43,U34:V43,AM34:AN43)+1)</f>
        <v/>
      </c>
      <c r="BF34" s="354"/>
      <c r="BG34" s="355"/>
      <c r="BH34" s="355"/>
      <c r="BI34" s="355"/>
      <c r="BJ34" s="355"/>
      <c r="BK34" s="355"/>
      <c r="BL34" s="355"/>
      <c r="BM34" s="355"/>
      <c r="BN34" s="355"/>
      <c r="BO34" s="355"/>
      <c r="BP34" s="355"/>
      <c r="BQ34" s="355"/>
      <c r="BR34" s="355"/>
      <c r="BS34" s="355"/>
      <c r="BT34" s="355"/>
      <c r="BU34" s="355"/>
      <c r="BV34" s="163"/>
      <c r="BW34" s="354">
        <f>IF(BY34="","",MAX(C34:D43,U34:V43,AM34:AN43,BE34:BF43)+1)</f>
        <v>7</v>
      </c>
      <c r="BX34" s="354"/>
      <c r="BY34" s="355" t="str">
        <f>IF('各会計、関係団体の財政状況及び健全化判断比率'!B68="","",'各会計、関係団体の財政状況及び健全化判断比率'!B68)</f>
        <v>名西消防組合</v>
      </c>
      <c r="BZ34" s="355"/>
      <c r="CA34" s="355"/>
      <c r="CB34" s="355"/>
      <c r="CC34" s="355"/>
      <c r="CD34" s="355"/>
      <c r="CE34" s="355"/>
      <c r="CF34" s="355"/>
      <c r="CG34" s="355"/>
      <c r="CH34" s="355"/>
      <c r="CI34" s="355"/>
      <c r="CJ34" s="355"/>
      <c r="CK34" s="355"/>
      <c r="CL34" s="355"/>
      <c r="CM34" s="355"/>
      <c r="CN34" s="163"/>
      <c r="CO34" s="354" t="str">
        <f>IF(CQ34="","",MAX(C34:D43,U34:V43,AM34:AN43,BE34:BF43,BW34:BX43)+1)</f>
        <v/>
      </c>
      <c r="CP34" s="354"/>
      <c r="CQ34" s="355" t="str">
        <f>IF('各会計、関係団体の財政状況及び健全化判断比率'!BS7="","",'各会計、関係団体の財政状況及び健全化判断比率'!BS7)</f>
        <v/>
      </c>
      <c r="CR34" s="355"/>
      <c r="CS34" s="355"/>
      <c r="CT34" s="355"/>
      <c r="CU34" s="355"/>
      <c r="CV34" s="355"/>
      <c r="CW34" s="355"/>
      <c r="CX34" s="355"/>
      <c r="CY34" s="355"/>
      <c r="CZ34" s="355"/>
      <c r="DA34" s="355"/>
      <c r="DB34" s="355"/>
      <c r="DC34" s="355"/>
      <c r="DD34" s="355"/>
      <c r="DE34" s="355"/>
      <c r="DG34" s="352" t="str">
        <f>IF('各会計、関係団体の財政状況及び健全化判断比率'!BR7="","",'各会計、関係団体の財政状況及び健全化判断比率'!BR7)</f>
        <v/>
      </c>
      <c r="DH34" s="352"/>
      <c r="DI34" s="168"/>
    </row>
    <row r="35" spans="1:113" ht="32.25" customHeight="1" x14ac:dyDescent="0.15">
      <c r="A35" s="163"/>
      <c r="B35" s="190"/>
      <c r="C35" s="354">
        <f>IF(E35="","",C34+1)</f>
        <v>2</v>
      </c>
      <c r="D35" s="354"/>
      <c r="E35" s="355" t="str">
        <f>IF('各会計、関係団体の財政状況及び健全化判断比率'!B8="","",'各会計、関係団体の財政状況及び健全化判断比率'!B8)</f>
        <v>石井町給与集中管理特別会計</v>
      </c>
      <c r="F35" s="355"/>
      <c r="G35" s="355"/>
      <c r="H35" s="355"/>
      <c r="I35" s="355"/>
      <c r="J35" s="355"/>
      <c r="K35" s="355"/>
      <c r="L35" s="355"/>
      <c r="M35" s="355"/>
      <c r="N35" s="355"/>
      <c r="O35" s="355"/>
      <c r="P35" s="355"/>
      <c r="Q35" s="355"/>
      <c r="R35" s="355"/>
      <c r="S35" s="355"/>
      <c r="T35" s="163"/>
      <c r="U35" s="354">
        <f>IF(W35="","",U34+1)</f>
        <v>4</v>
      </c>
      <c r="V35" s="354"/>
      <c r="W35" s="355" t="str">
        <f>IF('各会計、関係団体の財政状況及び健全化判断比率'!B29="","",'各会計、関係団体の財政状況及び健全化判断比率'!B29)</f>
        <v>石井町介護保険特別会計</v>
      </c>
      <c r="X35" s="355"/>
      <c r="Y35" s="355"/>
      <c r="Z35" s="355"/>
      <c r="AA35" s="355"/>
      <c r="AB35" s="355"/>
      <c r="AC35" s="355"/>
      <c r="AD35" s="355"/>
      <c r="AE35" s="355"/>
      <c r="AF35" s="355"/>
      <c r="AG35" s="355"/>
      <c r="AH35" s="355"/>
      <c r="AI35" s="355"/>
      <c r="AJ35" s="355"/>
      <c r="AK35" s="355"/>
      <c r="AL35" s="163"/>
      <c r="AM35" s="354" t="str">
        <f t="shared" ref="AM35:AM43" si="0">IF(AO35="","",AM34+1)</f>
        <v/>
      </c>
      <c r="AN35" s="354"/>
      <c r="AO35" s="355"/>
      <c r="AP35" s="355"/>
      <c r="AQ35" s="355"/>
      <c r="AR35" s="355"/>
      <c r="AS35" s="355"/>
      <c r="AT35" s="355"/>
      <c r="AU35" s="355"/>
      <c r="AV35" s="355"/>
      <c r="AW35" s="355"/>
      <c r="AX35" s="355"/>
      <c r="AY35" s="355"/>
      <c r="AZ35" s="355"/>
      <c r="BA35" s="355"/>
      <c r="BB35" s="355"/>
      <c r="BC35" s="355"/>
      <c r="BD35" s="163"/>
      <c r="BE35" s="354" t="str">
        <f t="shared" ref="BE35:BE43" si="1">IF(BG35="","",BE34+1)</f>
        <v/>
      </c>
      <c r="BF35" s="354"/>
      <c r="BG35" s="355"/>
      <c r="BH35" s="355"/>
      <c r="BI35" s="355"/>
      <c r="BJ35" s="355"/>
      <c r="BK35" s="355"/>
      <c r="BL35" s="355"/>
      <c r="BM35" s="355"/>
      <c r="BN35" s="355"/>
      <c r="BO35" s="355"/>
      <c r="BP35" s="355"/>
      <c r="BQ35" s="355"/>
      <c r="BR35" s="355"/>
      <c r="BS35" s="355"/>
      <c r="BT35" s="355"/>
      <c r="BU35" s="355"/>
      <c r="BV35" s="163"/>
      <c r="BW35" s="354">
        <f t="shared" ref="BW35:BW43" si="2">IF(BY35="","",BW34+1)</f>
        <v>8</v>
      </c>
      <c r="BX35" s="354"/>
      <c r="BY35" s="355" t="str">
        <f>IF('各会計、関係団体の財政状況及び健全化判断比率'!B69="","",'各会計、関係団体の財政状況及び健全化判断比率'!B69)</f>
        <v>徳島県市町村議会議員公務災害補償等組合</v>
      </c>
      <c r="BZ35" s="355"/>
      <c r="CA35" s="355"/>
      <c r="CB35" s="355"/>
      <c r="CC35" s="355"/>
      <c r="CD35" s="355"/>
      <c r="CE35" s="355"/>
      <c r="CF35" s="355"/>
      <c r="CG35" s="355"/>
      <c r="CH35" s="355"/>
      <c r="CI35" s="355"/>
      <c r="CJ35" s="355"/>
      <c r="CK35" s="355"/>
      <c r="CL35" s="355"/>
      <c r="CM35" s="355"/>
      <c r="CN35" s="163"/>
      <c r="CO35" s="354" t="str">
        <f t="shared" ref="CO35:CO43" si="3">IF(CQ35="","",CO34+1)</f>
        <v/>
      </c>
      <c r="CP35" s="354"/>
      <c r="CQ35" s="355" t="str">
        <f>IF('各会計、関係団体の財政状況及び健全化判断比率'!BS8="","",'各会計、関係団体の財政状況及び健全化判断比率'!BS8)</f>
        <v/>
      </c>
      <c r="CR35" s="355"/>
      <c r="CS35" s="355"/>
      <c r="CT35" s="355"/>
      <c r="CU35" s="355"/>
      <c r="CV35" s="355"/>
      <c r="CW35" s="355"/>
      <c r="CX35" s="355"/>
      <c r="CY35" s="355"/>
      <c r="CZ35" s="355"/>
      <c r="DA35" s="355"/>
      <c r="DB35" s="355"/>
      <c r="DC35" s="355"/>
      <c r="DD35" s="355"/>
      <c r="DE35" s="355"/>
      <c r="DG35" s="352" t="str">
        <f>IF('各会計、関係団体の財政状況及び健全化判断比率'!BR8="","",'各会計、関係団体の財政状況及び健全化判断比率'!BR8)</f>
        <v/>
      </c>
      <c r="DH35" s="352"/>
      <c r="DI35" s="168"/>
    </row>
    <row r="36" spans="1:113" ht="32.25" customHeight="1" x14ac:dyDescent="0.15">
      <c r="A36" s="163"/>
      <c r="B36" s="190"/>
      <c r="C36" s="354" t="str">
        <f>IF(E36="","",C35+1)</f>
        <v/>
      </c>
      <c r="D36" s="354"/>
      <c r="E36" s="355" t="str">
        <f>IF('各会計、関係団体の財政状況及び健全化判断比率'!B9="","",'各会計、関係団体の財政状況及び健全化判断比率'!B9)</f>
        <v/>
      </c>
      <c r="F36" s="355"/>
      <c r="G36" s="355"/>
      <c r="H36" s="355"/>
      <c r="I36" s="355"/>
      <c r="J36" s="355"/>
      <c r="K36" s="355"/>
      <c r="L36" s="355"/>
      <c r="M36" s="355"/>
      <c r="N36" s="355"/>
      <c r="O36" s="355"/>
      <c r="P36" s="355"/>
      <c r="Q36" s="355"/>
      <c r="R36" s="355"/>
      <c r="S36" s="355"/>
      <c r="T36" s="163"/>
      <c r="U36" s="354">
        <f t="shared" ref="U36:U43" si="4">IF(W36="","",U35+1)</f>
        <v>5</v>
      </c>
      <c r="V36" s="354"/>
      <c r="W36" s="355" t="str">
        <f>IF('各会計、関係団体の財政状況及び健全化判断比率'!B30="","",'各会計、関係団体の財政状況及び健全化判断比率'!B30)</f>
        <v>石井町後期高齢者医療特別会計</v>
      </c>
      <c r="X36" s="355"/>
      <c r="Y36" s="355"/>
      <c r="Z36" s="355"/>
      <c r="AA36" s="355"/>
      <c r="AB36" s="355"/>
      <c r="AC36" s="355"/>
      <c r="AD36" s="355"/>
      <c r="AE36" s="355"/>
      <c r="AF36" s="355"/>
      <c r="AG36" s="355"/>
      <c r="AH36" s="355"/>
      <c r="AI36" s="355"/>
      <c r="AJ36" s="355"/>
      <c r="AK36" s="355"/>
      <c r="AL36" s="163"/>
      <c r="AM36" s="354" t="str">
        <f t="shared" si="0"/>
        <v/>
      </c>
      <c r="AN36" s="354"/>
      <c r="AO36" s="355"/>
      <c r="AP36" s="355"/>
      <c r="AQ36" s="355"/>
      <c r="AR36" s="355"/>
      <c r="AS36" s="355"/>
      <c r="AT36" s="355"/>
      <c r="AU36" s="355"/>
      <c r="AV36" s="355"/>
      <c r="AW36" s="355"/>
      <c r="AX36" s="355"/>
      <c r="AY36" s="355"/>
      <c r="AZ36" s="355"/>
      <c r="BA36" s="355"/>
      <c r="BB36" s="355"/>
      <c r="BC36" s="355"/>
      <c r="BD36" s="163"/>
      <c r="BE36" s="354" t="str">
        <f t="shared" si="1"/>
        <v/>
      </c>
      <c r="BF36" s="354"/>
      <c r="BG36" s="355"/>
      <c r="BH36" s="355"/>
      <c r="BI36" s="355"/>
      <c r="BJ36" s="355"/>
      <c r="BK36" s="355"/>
      <c r="BL36" s="355"/>
      <c r="BM36" s="355"/>
      <c r="BN36" s="355"/>
      <c r="BO36" s="355"/>
      <c r="BP36" s="355"/>
      <c r="BQ36" s="355"/>
      <c r="BR36" s="355"/>
      <c r="BS36" s="355"/>
      <c r="BT36" s="355"/>
      <c r="BU36" s="355"/>
      <c r="BV36" s="163"/>
      <c r="BW36" s="354">
        <f t="shared" si="2"/>
        <v>9</v>
      </c>
      <c r="BX36" s="354"/>
      <c r="BY36" s="355" t="str">
        <f>IF('各会計、関係団体の財政状況及び健全化判断比率'!B70="","",'各会計、関係団体の財政状況及び健全化判断比率'!B70)</f>
        <v>徳島県市町村総合事務組合（一般会計）</v>
      </c>
      <c r="BZ36" s="355"/>
      <c r="CA36" s="355"/>
      <c r="CB36" s="355"/>
      <c r="CC36" s="355"/>
      <c r="CD36" s="355"/>
      <c r="CE36" s="355"/>
      <c r="CF36" s="355"/>
      <c r="CG36" s="355"/>
      <c r="CH36" s="355"/>
      <c r="CI36" s="355"/>
      <c r="CJ36" s="355"/>
      <c r="CK36" s="355"/>
      <c r="CL36" s="355"/>
      <c r="CM36" s="355"/>
      <c r="CN36" s="163"/>
      <c r="CO36" s="354" t="str">
        <f t="shared" si="3"/>
        <v/>
      </c>
      <c r="CP36" s="354"/>
      <c r="CQ36" s="355" t="str">
        <f>IF('各会計、関係団体の財政状況及び健全化判断比率'!BS9="","",'各会計、関係団体の財政状況及び健全化判断比率'!BS9)</f>
        <v/>
      </c>
      <c r="CR36" s="355"/>
      <c r="CS36" s="355"/>
      <c r="CT36" s="355"/>
      <c r="CU36" s="355"/>
      <c r="CV36" s="355"/>
      <c r="CW36" s="355"/>
      <c r="CX36" s="355"/>
      <c r="CY36" s="355"/>
      <c r="CZ36" s="355"/>
      <c r="DA36" s="355"/>
      <c r="DB36" s="355"/>
      <c r="DC36" s="355"/>
      <c r="DD36" s="355"/>
      <c r="DE36" s="355"/>
      <c r="DG36" s="352" t="str">
        <f>IF('各会計、関係団体の財政状況及び健全化判断比率'!BR9="","",'各会計、関係団体の財政状況及び健全化判断比率'!BR9)</f>
        <v/>
      </c>
      <c r="DH36" s="352"/>
      <c r="DI36" s="168"/>
    </row>
    <row r="37" spans="1:113" ht="32.25" customHeight="1" x14ac:dyDescent="0.15">
      <c r="A37" s="163"/>
      <c r="B37" s="190"/>
      <c r="C37" s="354" t="str">
        <f>IF(E37="","",C36+1)</f>
        <v/>
      </c>
      <c r="D37" s="354"/>
      <c r="E37" s="355" t="str">
        <f>IF('各会計、関係団体の財政状況及び健全化判断比率'!B10="","",'各会計、関係団体の財政状況及び健全化判断比率'!B10)</f>
        <v/>
      </c>
      <c r="F37" s="355"/>
      <c r="G37" s="355"/>
      <c r="H37" s="355"/>
      <c r="I37" s="355"/>
      <c r="J37" s="355"/>
      <c r="K37" s="355"/>
      <c r="L37" s="355"/>
      <c r="M37" s="355"/>
      <c r="N37" s="355"/>
      <c r="O37" s="355"/>
      <c r="P37" s="355"/>
      <c r="Q37" s="355"/>
      <c r="R37" s="355"/>
      <c r="S37" s="355"/>
      <c r="T37" s="163"/>
      <c r="U37" s="354" t="str">
        <f t="shared" si="4"/>
        <v/>
      </c>
      <c r="V37" s="354"/>
      <c r="W37" s="355"/>
      <c r="X37" s="355"/>
      <c r="Y37" s="355"/>
      <c r="Z37" s="355"/>
      <c r="AA37" s="355"/>
      <c r="AB37" s="355"/>
      <c r="AC37" s="355"/>
      <c r="AD37" s="355"/>
      <c r="AE37" s="355"/>
      <c r="AF37" s="355"/>
      <c r="AG37" s="355"/>
      <c r="AH37" s="355"/>
      <c r="AI37" s="355"/>
      <c r="AJ37" s="355"/>
      <c r="AK37" s="355"/>
      <c r="AL37" s="163"/>
      <c r="AM37" s="354" t="str">
        <f t="shared" si="0"/>
        <v/>
      </c>
      <c r="AN37" s="354"/>
      <c r="AO37" s="355"/>
      <c r="AP37" s="355"/>
      <c r="AQ37" s="355"/>
      <c r="AR37" s="355"/>
      <c r="AS37" s="355"/>
      <c r="AT37" s="355"/>
      <c r="AU37" s="355"/>
      <c r="AV37" s="355"/>
      <c r="AW37" s="355"/>
      <c r="AX37" s="355"/>
      <c r="AY37" s="355"/>
      <c r="AZ37" s="355"/>
      <c r="BA37" s="355"/>
      <c r="BB37" s="355"/>
      <c r="BC37" s="355"/>
      <c r="BD37" s="163"/>
      <c r="BE37" s="354" t="str">
        <f t="shared" si="1"/>
        <v/>
      </c>
      <c r="BF37" s="354"/>
      <c r="BG37" s="355"/>
      <c r="BH37" s="355"/>
      <c r="BI37" s="355"/>
      <c r="BJ37" s="355"/>
      <c r="BK37" s="355"/>
      <c r="BL37" s="355"/>
      <c r="BM37" s="355"/>
      <c r="BN37" s="355"/>
      <c r="BO37" s="355"/>
      <c r="BP37" s="355"/>
      <c r="BQ37" s="355"/>
      <c r="BR37" s="355"/>
      <c r="BS37" s="355"/>
      <c r="BT37" s="355"/>
      <c r="BU37" s="355"/>
      <c r="BV37" s="163"/>
      <c r="BW37" s="354">
        <f t="shared" si="2"/>
        <v>10</v>
      </c>
      <c r="BX37" s="354"/>
      <c r="BY37" s="355" t="str">
        <f>IF('各会計、関係団体の財政状況及び健全化判断比率'!B71="","",'各会計、関係団体の財政状況及び健全化判断比率'!B71)</f>
        <v>徳島県市町村総合事務組合（徳島滞納整理機構特別会計）</v>
      </c>
      <c r="BZ37" s="355"/>
      <c r="CA37" s="355"/>
      <c r="CB37" s="355"/>
      <c r="CC37" s="355"/>
      <c r="CD37" s="355"/>
      <c r="CE37" s="355"/>
      <c r="CF37" s="355"/>
      <c r="CG37" s="355"/>
      <c r="CH37" s="355"/>
      <c r="CI37" s="355"/>
      <c r="CJ37" s="355"/>
      <c r="CK37" s="355"/>
      <c r="CL37" s="355"/>
      <c r="CM37" s="355"/>
      <c r="CN37" s="163"/>
      <c r="CO37" s="354" t="str">
        <f t="shared" si="3"/>
        <v/>
      </c>
      <c r="CP37" s="354"/>
      <c r="CQ37" s="355" t="str">
        <f>IF('各会計、関係団体の財政状況及び健全化判断比率'!BS10="","",'各会計、関係団体の財政状況及び健全化判断比率'!BS10)</f>
        <v/>
      </c>
      <c r="CR37" s="355"/>
      <c r="CS37" s="355"/>
      <c r="CT37" s="355"/>
      <c r="CU37" s="355"/>
      <c r="CV37" s="355"/>
      <c r="CW37" s="355"/>
      <c r="CX37" s="355"/>
      <c r="CY37" s="355"/>
      <c r="CZ37" s="355"/>
      <c r="DA37" s="355"/>
      <c r="DB37" s="355"/>
      <c r="DC37" s="355"/>
      <c r="DD37" s="355"/>
      <c r="DE37" s="355"/>
      <c r="DG37" s="352" t="str">
        <f>IF('各会計、関係団体の財政状況及び健全化判断比率'!BR10="","",'各会計、関係団体の財政状況及び健全化判断比率'!BR10)</f>
        <v/>
      </c>
      <c r="DH37" s="352"/>
      <c r="DI37" s="168"/>
    </row>
    <row r="38" spans="1:113" ht="32.25" customHeight="1" x14ac:dyDescent="0.15">
      <c r="A38" s="163"/>
      <c r="B38" s="190"/>
      <c r="C38" s="354" t="str">
        <f t="shared" ref="C38:C43" si="5">IF(E38="","",C37+1)</f>
        <v/>
      </c>
      <c r="D38" s="354"/>
      <c r="E38" s="355" t="str">
        <f>IF('各会計、関係団体の財政状況及び健全化判断比率'!B11="","",'各会計、関係団体の財政状況及び健全化判断比率'!B11)</f>
        <v/>
      </c>
      <c r="F38" s="355"/>
      <c r="G38" s="355"/>
      <c r="H38" s="355"/>
      <c r="I38" s="355"/>
      <c r="J38" s="355"/>
      <c r="K38" s="355"/>
      <c r="L38" s="355"/>
      <c r="M38" s="355"/>
      <c r="N38" s="355"/>
      <c r="O38" s="355"/>
      <c r="P38" s="355"/>
      <c r="Q38" s="355"/>
      <c r="R38" s="355"/>
      <c r="S38" s="355"/>
      <c r="T38" s="163"/>
      <c r="U38" s="354" t="str">
        <f t="shared" si="4"/>
        <v/>
      </c>
      <c r="V38" s="354"/>
      <c r="W38" s="355"/>
      <c r="X38" s="355"/>
      <c r="Y38" s="355"/>
      <c r="Z38" s="355"/>
      <c r="AA38" s="355"/>
      <c r="AB38" s="355"/>
      <c r="AC38" s="355"/>
      <c r="AD38" s="355"/>
      <c r="AE38" s="355"/>
      <c r="AF38" s="355"/>
      <c r="AG38" s="355"/>
      <c r="AH38" s="355"/>
      <c r="AI38" s="355"/>
      <c r="AJ38" s="355"/>
      <c r="AK38" s="355"/>
      <c r="AL38" s="163"/>
      <c r="AM38" s="354" t="str">
        <f t="shared" si="0"/>
        <v/>
      </c>
      <c r="AN38" s="354"/>
      <c r="AO38" s="355"/>
      <c r="AP38" s="355"/>
      <c r="AQ38" s="355"/>
      <c r="AR38" s="355"/>
      <c r="AS38" s="355"/>
      <c r="AT38" s="355"/>
      <c r="AU38" s="355"/>
      <c r="AV38" s="355"/>
      <c r="AW38" s="355"/>
      <c r="AX38" s="355"/>
      <c r="AY38" s="355"/>
      <c r="AZ38" s="355"/>
      <c r="BA38" s="355"/>
      <c r="BB38" s="355"/>
      <c r="BC38" s="355"/>
      <c r="BD38" s="163"/>
      <c r="BE38" s="354" t="str">
        <f t="shared" si="1"/>
        <v/>
      </c>
      <c r="BF38" s="354"/>
      <c r="BG38" s="355"/>
      <c r="BH38" s="355"/>
      <c r="BI38" s="355"/>
      <c r="BJ38" s="355"/>
      <c r="BK38" s="355"/>
      <c r="BL38" s="355"/>
      <c r="BM38" s="355"/>
      <c r="BN38" s="355"/>
      <c r="BO38" s="355"/>
      <c r="BP38" s="355"/>
      <c r="BQ38" s="355"/>
      <c r="BR38" s="355"/>
      <c r="BS38" s="355"/>
      <c r="BT38" s="355"/>
      <c r="BU38" s="355"/>
      <c r="BV38" s="163"/>
      <c r="BW38" s="354">
        <f t="shared" si="2"/>
        <v>11</v>
      </c>
      <c r="BX38" s="354"/>
      <c r="BY38" s="355" t="str">
        <f>IF('各会計、関係団体の財政状況及び健全化判断比率'!B72="","",'各会計、関係団体の財政状況及び健全化判断比率'!B72)</f>
        <v>徳島県後期高齢者医療広域連合（一般会計）</v>
      </c>
      <c r="BZ38" s="355"/>
      <c r="CA38" s="355"/>
      <c r="CB38" s="355"/>
      <c r="CC38" s="355"/>
      <c r="CD38" s="355"/>
      <c r="CE38" s="355"/>
      <c r="CF38" s="355"/>
      <c r="CG38" s="355"/>
      <c r="CH38" s="355"/>
      <c r="CI38" s="355"/>
      <c r="CJ38" s="355"/>
      <c r="CK38" s="355"/>
      <c r="CL38" s="355"/>
      <c r="CM38" s="355"/>
      <c r="CN38" s="163"/>
      <c r="CO38" s="354" t="str">
        <f t="shared" si="3"/>
        <v/>
      </c>
      <c r="CP38" s="354"/>
      <c r="CQ38" s="355" t="str">
        <f>IF('各会計、関係団体の財政状況及び健全化判断比率'!BS11="","",'各会計、関係団体の財政状況及び健全化判断比率'!BS11)</f>
        <v/>
      </c>
      <c r="CR38" s="355"/>
      <c r="CS38" s="355"/>
      <c r="CT38" s="355"/>
      <c r="CU38" s="355"/>
      <c r="CV38" s="355"/>
      <c r="CW38" s="355"/>
      <c r="CX38" s="355"/>
      <c r="CY38" s="355"/>
      <c r="CZ38" s="355"/>
      <c r="DA38" s="355"/>
      <c r="DB38" s="355"/>
      <c r="DC38" s="355"/>
      <c r="DD38" s="355"/>
      <c r="DE38" s="355"/>
      <c r="DG38" s="352" t="str">
        <f>IF('各会計、関係団体の財政状況及び健全化判断比率'!BR11="","",'各会計、関係団体の財政状況及び健全化判断比率'!BR11)</f>
        <v/>
      </c>
      <c r="DH38" s="352"/>
      <c r="DI38" s="168"/>
    </row>
    <row r="39" spans="1:113" ht="32.25" customHeight="1" x14ac:dyDescent="0.15">
      <c r="A39" s="163"/>
      <c r="B39" s="190"/>
      <c r="C39" s="354" t="str">
        <f t="shared" si="5"/>
        <v/>
      </c>
      <c r="D39" s="354"/>
      <c r="E39" s="355" t="str">
        <f>IF('各会計、関係団体の財政状況及び健全化判断比率'!B12="","",'各会計、関係団体の財政状況及び健全化判断比率'!B12)</f>
        <v/>
      </c>
      <c r="F39" s="355"/>
      <c r="G39" s="355"/>
      <c r="H39" s="355"/>
      <c r="I39" s="355"/>
      <c r="J39" s="355"/>
      <c r="K39" s="355"/>
      <c r="L39" s="355"/>
      <c r="M39" s="355"/>
      <c r="N39" s="355"/>
      <c r="O39" s="355"/>
      <c r="P39" s="355"/>
      <c r="Q39" s="355"/>
      <c r="R39" s="355"/>
      <c r="S39" s="355"/>
      <c r="T39" s="163"/>
      <c r="U39" s="354" t="str">
        <f t="shared" si="4"/>
        <v/>
      </c>
      <c r="V39" s="354"/>
      <c r="W39" s="355"/>
      <c r="X39" s="355"/>
      <c r="Y39" s="355"/>
      <c r="Z39" s="355"/>
      <c r="AA39" s="355"/>
      <c r="AB39" s="355"/>
      <c r="AC39" s="355"/>
      <c r="AD39" s="355"/>
      <c r="AE39" s="355"/>
      <c r="AF39" s="355"/>
      <c r="AG39" s="355"/>
      <c r="AH39" s="355"/>
      <c r="AI39" s="355"/>
      <c r="AJ39" s="355"/>
      <c r="AK39" s="355"/>
      <c r="AL39" s="163"/>
      <c r="AM39" s="354" t="str">
        <f t="shared" si="0"/>
        <v/>
      </c>
      <c r="AN39" s="354"/>
      <c r="AO39" s="355"/>
      <c r="AP39" s="355"/>
      <c r="AQ39" s="355"/>
      <c r="AR39" s="355"/>
      <c r="AS39" s="355"/>
      <c r="AT39" s="355"/>
      <c r="AU39" s="355"/>
      <c r="AV39" s="355"/>
      <c r="AW39" s="355"/>
      <c r="AX39" s="355"/>
      <c r="AY39" s="355"/>
      <c r="AZ39" s="355"/>
      <c r="BA39" s="355"/>
      <c r="BB39" s="355"/>
      <c r="BC39" s="355"/>
      <c r="BD39" s="163"/>
      <c r="BE39" s="354" t="str">
        <f t="shared" si="1"/>
        <v/>
      </c>
      <c r="BF39" s="354"/>
      <c r="BG39" s="355"/>
      <c r="BH39" s="355"/>
      <c r="BI39" s="355"/>
      <c r="BJ39" s="355"/>
      <c r="BK39" s="355"/>
      <c r="BL39" s="355"/>
      <c r="BM39" s="355"/>
      <c r="BN39" s="355"/>
      <c r="BO39" s="355"/>
      <c r="BP39" s="355"/>
      <c r="BQ39" s="355"/>
      <c r="BR39" s="355"/>
      <c r="BS39" s="355"/>
      <c r="BT39" s="355"/>
      <c r="BU39" s="355"/>
      <c r="BV39" s="163"/>
      <c r="BW39" s="354">
        <f t="shared" si="2"/>
        <v>12</v>
      </c>
      <c r="BX39" s="354"/>
      <c r="BY39" s="355" t="str">
        <f>IF('各会計、関係団体の財政状況及び健全化判断比率'!B73="","",'各会計、関係団体の財政状況及び健全化判断比率'!B73)</f>
        <v>徳島県後期高齢者医療広域連合（後期高齢者医療事業会計）</v>
      </c>
      <c r="BZ39" s="355"/>
      <c r="CA39" s="355"/>
      <c r="CB39" s="355"/>
      <c r="CC39" s="355"/>
      <c r="CD39" s="355"/>
      <c r="CE39" s="355"/>
      <c r="CF39" s="355"/>
      <c r="CG39" s="355"/>
      <c r="CH39" s="355"/>
      <c r="CI39" s="355"/>
      <c r="CJ39" s="355"/>
      <c r="CK39" s="355"/>
      <c r="CL39" s="355"/>
      <c r="CM39" s="355"/>
      <c r="CN39" s="163"/>
      <c r="CO39" s="354" t="str">
        <f t="shared" si="3"/>
        <v/>
      </c>
      <c r="CP39" s="354"/>
      <c r="CQ39" s="355" t="str">
        <f>IF('各会計、関係団体の財政状況及び健全化判断比率'!BS12="","",'各会計、関係団体の財政状況及び健全化判断比率'!BS12)</f>
        <v/>
      </c>
      <c r="CR39" s="355"/>
      <c r="CS39" s="355"/>
      <c r="CT39" s="355"/>
      <c r="CU39" s="355"/>
      <c r="CV39" s="355"/>
      <c r="CW39" s="355"/>
      <c r="CX39" s="355"/>
      <c r="CY39" s="355"/>
      <c r="CZ39" s="355"/>
      <c r="DA39" s="355"/>
      <c r="DB39" s="355"/>
      <c r="DC39" s="355"/>
      <c r="DD39" s="355"/>
      <c r="DE39" s="355"/>
      <c r="DG39" s="352" t="str">
        <f>IF('各会計、関係団体の財政状況及び健全化判断比率'!BR12="","",'各会計、関係団体の財政状況及び健全化判断比率'!BR12)</f>
        <v/>
      </c>
      <c r="DH39" s="352"/>
      <c r="DI39" s="168"/>
    </row>
    <row r="40" spans="1:113" ht="32.25" customHeight="1" x14ac:dyDescent="0.15">
      <c r="A40" s="163"/>
      <c r="B40" s="190"/>
      <c r="C40" s="354" t="str">
        <f t="shared" si="5"/>
        <v/>
      </c>
      <c r="D40" s="354"/>
      <c r="E40" s="355" t="str">
        <f>IF('各会計、関係団体の財政状況及び健全化判断比率'!B13="","",'各会計、関係団体の財政状況及び健全化判断比率'!B13)</f>
        <v/>
      </c>
      <c r="F40" s="355"/>
      <c r="G40" s="355"/>
      <c r="H40" s="355"/>
      <c r="I40" s="355"/>
      <c r="J40" s="355"/>
      <c r="K40" s="355"/>
      <c r="L40" s="355"/>
      <c r="M40" s="355"/>
      <c r="N40" s="355"/>
      <c r="O40" s="355"/>
      <c r="P40" s="355"/>
      <c r="Q40" s="355"/>
      <c r="R40" s="355"/>
      <c r="S40" s="355"/>
      <c r="T40" s="163"/>
      <c r="U40" s="354" t="str">
        <f t="shared" si="4"/>
        <v/>
      </c>
      <c r="V40" s="354"/>
      <c r="W40" s="355"/>
      <c r="X40" s="355"/>
      <c r="Y40" s="355"/>
      <c r="Z40" s="355"/>
      <c r="AA40" s="355"/>
      <c r="AB40" s="355"/>
      <c r="AC40" s="355"/>
      <c r="AD40" s="355"/>
      <c r="AE40" s="355"/>
      <c r="AF40" s="355"/>
      <c r="AG40" s="355"/>
      <c r="AH40" s="355"/>
      <c r="AI40" s="355"/>
      <c r="AJ40" s="355"/>
      <c r="AK40" s="355"/>
      <c r="AL40" s="163"/>
      <c r="AM40" s="354" t="str">
        <f t="shared" si="0"/>
        <v/>
      </c>
      <c r="AN40" s="354"/>
      <c r="AO40" s="355"/>
      <c r="AP40" s="355"/>
      <c r="AQ40" s="355"/>
      <c r="AR40" s="355"/>
      <c r="AS40" s="355"/>
      <c r="AT40" s="355"/>
      <c r="AU40" s="355"/>
      <c r="AV40" s="355"/>
      <c r="AW40" s="355"/>
      <c r="AX40" s="355"/>
      <c r="AY40" s="355"/>
      <c r="AZ40" s="355"/>
      <c r="BA40" s="355"/>
      <c r="BB40" s="355"/>
      <c r="BC40" s="355"/>
      <c r="BD40" s="163"/>
      <c r="BE40" s="354" t="str">
        <f t="shared" si="1"/>
        <v/>
      </c>
      <c r="BF40" s="354"/>
      <c r="BG40" s="355"/>
      <c r="BH40" s="355"/>
      <c r="BI40" s="355"/>
      <c r="BJ40" s="355"/>
      <c r="BK40" s="355"/>
      <c r="BL40" s="355"/>
      <c r="BM40" s="355"/>
      <c r="BN40" s="355"/>
      <c r="BO40" s="355"/>
      <c r="BP40" s="355"/>
      <c r="BQ40" s="355"/>
      <c r="BR40" s="355"/>
      <c r="BS40" s="355"/>
      <c r="BT40" s="355"/>
      <c r="BU40" s="355"/>
      <c r="BV40" s="163"/>
      <c r="BW40" s="354" t="str">
        <f t="shared" si="2"/>
        <v/>
      </c>
      <c r="BX40" s="354"/>
      <c r="BY40" s="355" t="str">
        <f>IF('各会計、関係団体の財政状況及び健全化判断比率'!B74="","",'各会計、関係団体の財政状況及び健全化判断比率'!B74)</f>
        <v/>
      </c>
      <c r="BZ40" s="355"/>
      <c r="CA40" s="355"/>
      <c r="CB40" s="355"/>
      <c r="CC40" s="355"/>
      <c r="CD40" s="355"/>
      <c r="CE40" s="355"/>
      <c r="CF40" s="355"/>
      <c r="CG40" s="355"/>
      <c r="CH40" s="355"/>
      <c r="CI40" s="355"/>
      <c r="CJ40" s="355"/>
      <c r="CK40" s="355"/>
      <c r="CL40" s="355"/>
      <c r="CM40" s="355"/>
      <c r="CN40" s="163"/>
      <c r="CO40" s="354" t="str">
        <f t="shared" si="3"/>
        <v/>
      </c>
      <c r="CP40" s="354"/>
      <c r="CQ40" s="355" t="str">
        <f>IF('各会計、関係団体の財政状況及び健全化判断比率'!BS13="","",'各会計、関係団体の財政状況及び健全化判断比率'!BS13)</f>
        <v/>
      </c>
      <c r="CR40" s="355"/>
      <c r="CS40" s="355"/>
      <c r="CT40" s="355"/>
      <c r="CU40" s="355"/>
      <c r="CV40" s="355"/>
      <c r="CW40" s="355"/>
      <c r="CX40" s="355"/>
      <c r="CY40" s="355"/>
      <c r="CZ40" s="355"/>
      <c r="DA40" s="355"/>
      <c r="DB40" s="355"/>
      <c r="DC40" s="355"/>
      <c r="DD40" s="355"/>
      <c r="DE40" s="355"/>
      <c r="DG40" s="352" t="str">
        <f>IF('各会計、関係団体の財政状況及び健全化判断比率'!BR13="","",'各会計、関係団体の財政状況及び健全化判断比率'!BR13)</f>
        <v/>
      </c>
      <c r="DH40" s="352"/>
      <c r="DI40" s="168"/>
    </row>
    <row r="41" spans="1:113" ht="32.25" customHeight="1" x14ac:dyDescent="0.15">
      <c r="A41" s="163"/>
      <c r="B41" s="190"/>
      <c r="C41" s="354" t="str">
        <f t="shared" si="5"/>
        <v/>
      </c>
      <c r="D41" s="354"/>
      <c r="E41" s="355" t="str">
        <f>IF('各会計、関係団体の財政状況及び健全化判断比率'!B14="","",'各会計、関係団体の財政状況及び健全化判断比率'!B14)</f>
        <v/>
      </c>
      <c r="F41" s="355"/>
      <c r="G41" s="355"/>
      <c r="H41" s="355"/>
      <c r="I41" s="355"/>
      <c r="J41" s="355"/>
      <c r="K41" s="355"/>
      <c r="L41" s="355"/>
      <c r="M41" s="355"/>
      <c r="N41" s="355"/>
      <c r="O41" s="355"/>
      <c r="P41" s="355"/>
      <c r="Q41" s="355"/>
      <c r="R41" s="355"/>
      <c r="S41" s="355"/>
      <c r="T41" s="163"/>
      <c r="U41" s="354" t="str">
        <f t="shared" si="4"/>
        <v/>
      </c>
      <c r="V41" s="354"/>
      <c r="W41" s="355"/>
      <c r="X41" s="355"/>
      <c r="Y41" s="355"/>
      <c r="Z41" s="355"/>
      <c r="AA41" s="355"/>
      <c r="AB41" s="355"/>
      <c r="AC41" s="355"/>
      <c r="AD41" s="355"/>
      <c r="AE41" s="355"/>
      <c r="AF41" s="355"/>
      <c r="AG41" s="355"/>
      <c r="AH41" s="355"/>
      <c r="AI41" s="355"/>
      <c r="AJ41" s="355"/>
      <c r="AK41" s="355"/>
      <c r="AL41" s="163"/>
      <c r="AM41" s="354" t="str">
        <f t="shared" si="0"/>
        <v/>
      </c>
      <c r="AN41" s="354"/>
      <c r="AO41" s="355"/>
      <c r="AP41" s="355"/>
      <c r="AQ41" s="355"/>
      <c r="AR41" s="355"/>
      <c r="AS41" s="355"/>
      <c r="AT41" s="355"/>
      <c r="AU41" s="355"/>
      <c r="AV41" s="355"/>
      <c r="AW41" s="355"/>
      <c r="AX41" s="355"/>
      <c r="AY41" s="355"/>
      <c r="AZ41" s="355"/>
      <c r="BA41" s="355"/>
      <c r="BB41" s="355"/>
      <c r="BC41" s="355"/>
      <c r="BD41" s="163"/>
      <c r="BE41" s="354" t="str">
        <f t="shared" si="1"/>
        <v/>
      </c>
      <c r="BF41" s="354"/>
      <c r="BG41" s="355"/>
      <c r="BH41" s="355"/>
      <c r="BI41" s="355"/>
      <c r="BJ41" s="355"/>
      <c r="BK41" s="355"/>
      <c r="BL41" s="355"/>
      <c r="BM41" s="355"/>
      <c r="BN41" s="355"/>
      <c r="BO41" s="355"/>
      <c r="BP41" s="355"/>
      <c r="BQ41" s="355"/>
      <c r="BR41" s="355"/>
      <c r="BS41" s="355"/>
      <c r="BT41" s="355"/>
      <c r="BU41" s="355"/>
      <c r="BV41" s="163"/>
      <c r="BW41" s="354" t="str">
        <f t="shared" si="2"/>
        <v/>
      </c>
      <c r="BX41" s="354"/>
      <c r="BY41" s="355" t="str">
        <f>IF('各会計、関係団体の財政状況及び健全化判断比率'!B75="","",'各会計、関係団体の財政状況及び健全化判断比率'!B75)</f>
        <v/>
      </c>
      <c r="BZ41" s="355"/>
      <c r="CA41" s="355"/>
      <c r="CB41" s="355"/>
      <c r="CC41" s="355"/>
      <c r="CD41" s="355"/>
      <c r="CE41" s="355"/>
      <c r="CF41" s="355"/>
      <c r="CG41" s="355"/>
      <c r="CH41" s="355"/>
      <c r="CI41" s="355"/>
      <c r="CJ41" s="355"/>
      <c r="CK41" s="355"/>
      <c r="CL41" s="355"/>
      <c r="CM41" s="355"/>
      <c r="CN41" s="163"/>
      <c r="CO41" s="354" t="str">
        <f t="shared" si="3"/>
        <v/>
      </c>
      <c r="CP41" s="354"/>
      <c r="CQ41" s="355" t="str">
        <f>IF('各会計、関係団体の財政状況及び健全化判断比率'!BS14="","",'各会計、関係団体の財政状況及び健全化判断比率'!BS14)</f>
        <v/>
      </c>
      <c r="CR41" s="355"/>
      <c r="CS41" s="355"/>
      <c r="CT41" s="355"/>
      <c r="CU41" s="355"/>
      <c r="CV41" s="355"/>
      <c r="CW41" s="355"/>
      <c r="CX41" s="355"/>
      <c r="CY41" s="355"/>
      <c r="CZ41" s="355"/>
      <c r="DA41" s="355"/>
      <c r="DB41" s="355"/>
      <c r="DC41" s="355"/>
      <c r="DD41" s="355"/>
      <c r="DE41" s="355"/>
      <c r="DG41" s="352" t="str">
        <f>IF('各会計、関係団体の財政状況及び健全化判断比率'!BR14="","",'各会計、関係団体の財政状況及び健全化判断比率'!BR14)</f>
        <v/>
      </c>
      <c r="DH41" s="352"/>
      <c r="DI41" s="168"/>
    </row>
    <row r="42" spans="1:113" ht="32.25" customHeight="1" x14ac:dyDescent="0.15">
      <c r="B42" s="190"/>
      <c r="C42" s="354" t="str">
        <f t="shared" si="5"/>
        <v/>
      </c>
      <c r="D42" s="354"/>
      <c r="E42" s="355" t="str">
        <f>IF('各会計、関係団体の財政状況及び健全化判断比率'!B15="","",'各会計、関係団体の財政状況及び健全化判断比率'!B15)</f>
        <v/>
      </c>
      <c r="F42" s="355"/>
      <c r="G42" s="355"/>
      <c r="H42" s="355"/>
      <c r="I42" s="355"/>
      <c r="J42" s="355"/>
      <c r="K42" s="355"/>
      <c r="L42" s="355"/>
      <c r="M42" s="355"/>
      <c r="N42" s="355"/>
      <c r="O42" s="355"/>
      <c r="P42" s="355"/>
      <c r="Q42" s="355"/>
      <c r="R42" s="355"/>
      <c r="S42" s="355"/>
      <c r="T42" s="163"/>
      <c r="U42" s="354" t="str">
        <f t="shared" si="4"/>
        <v/>
      </c>
      <c r="V42" s="354"/>
      <c r="W42" s="355"/>
      <c r="X42" s="355"/>
      <c r="Y42" s="355"/>
      <c r="Z42" s="355"/>
      <c r="AA42" s="355"/>
      <c r="AB42" s="355"/>
      <c r="AC42" s="355"/>
      <c r="AD42" s="355"/>
      <c r="AE42" s="355"/>
      <c r="AF42" s="355"/>
      <c r="AG42" s="355"/>
      <c r="AH42" s="355"/>
      <c r="AI42" s="355"/>
      <c r="AJ42" s="355"/>
      <c r="AK42" s="355"/>
      <c r="AL42" s="163"/>
      <c r="AM42" s="354" t="str">
        <f t="shared" si="0"/>
        <v/>
      </c>
      <c r="AN42" s="354"/>
      <c r="AO42" s="355"/>
      <c r="AP42" s="355"/>
      <c r="AQ42" s="355"/>
      <c r="AR42" s="355"/>
      <c r="AS42" s="355"/>
      <c r="AT42" s="355"/>
      <c r="AU42" s="355"/>
      <c r="AV42" s="355"/>
      <c r="AW42" s="355"/>
      <c r="AX42" s="355"/>
      <c r="AY42" s="355"/>
      <c r="AZ42" s="355"/>
      <c r="BA42" s="355"/>
      <c r="BB42" s="355"/>
      <c r="BC42" s="355"/>
      <c r="BD42" s="163"/>
      <c r="BE42" s="354" t="str">
        <f t="shared" si="1"/>
        <v/>
      </c>
      <c r="BF42" s="354"/>
      <c r="BG42" s="355"/>
      <c r="BH42" s="355"/>
      <c r="BI42" s="355"/>
      <c r="BJ42" s="355"/>
      <c r="BK42" s="355"/>
      <c r="BL42" s="355"/>
      <c r="BM42" s="355"/>
      <c r="BN42" s="355"/>
      <c r="BO42" s="355"/>
      <c r="BP42" s="355"/>
      <c r="BQ42" s="355"/>
      <c r="BR42" s="355"/>
      <c r="BS42" s="355"/>
      <c r="BT42" s="355"/>
      <c r="BU42" s="355"/>
      <c r="BV42" s="163"/>
      <c r="BW42" s="354" t="str">
        <f t="shared" si="2"/>
        <v/>
      </c>
      <c r="BX42" s="354"/>
      <c r="BY42" s="355" t="str">
        <f>IF('各会計、関係団体の財政状況及び健全化判断比率'!B76="","",'各会計、関係団体の財政状況及び健全化判断比率'!B76)</f>
        <v/>
      </c>
      <c r="BZ42" s="355"/>
      <c r="CA42" s="355"/>
      <c r="CB42" s="355"/>
      <c r="CC42" s="355"/>
      <c r="CD42" s="355"/>
      <c r="CE42" s="355"/>
      <c r="CF42" s="355"/>
      <c r="CG42" s="355"/>
      <c r="CH42" s="355"/>
      <c r="CI42" s="355"/>
      <c r="CJ42" s="355"/>
      <c r="CK42" s="355"/>
      <c r="CL42" s="355"/>
      <c r="CM42" s="355"/>
      <c r="CN42" s="163"/>
      <c r="CO42" s="354" t="str">
        <f t="shared" si="3"/>
        <v/>
      </c>
      <c r="CP42" s="354"/>
      <c r="CQ42" s="355" t="str">
        <f>IF('各会計、関係団体の財政状況及び健全化判断比率'!BS15="","",'各会計、関係団体の財政状況及び健全化判断比率'!BS15)</f>
        <v/>
      </c>
      <c r="CR42" s="355"/>
      <c r="CS42" s="355"/>
      <c r="CT42" s="355"/>
      <c r="CU42" s="355"/>
      <c r="CV42" s="355"/>
      <c r="CW42" s="355"/>
      <c r="CX42" s="355"/>
      <c r="CY42" s="355"/>
      <c r="CZ42" s="355"/>
      <c r="DA42" s="355"/>
      <c r="DB42" s="355"/>
      <c r="DC42" s="355"/>
      <c r="DD42" s="355"/>
      <c r="DE42" s="355"/>
      <c r="DG42" s="352" t="str">
        <f>IF('各会計、関係団体の財政状況及び健全化判断比率'!BR15="","",'各会計、関係団体の財政状況及び健全化判断比率'!BR15)</f>
        <v/>
      </c>
      <c r="DH42" s="352"/>
      <c r="DI42" s="168"/>
    </row>
    <row r="43" spans="1:113" ht="32.25" customHeight="1" x14ac:dyDescent="0.15">
      <c r="B43" s="190"/>
      <c r="C43" s="354" t="str">
        <f t="shared" si="5"/>
        <v/>
      </c>
      <c r="D43" s="354"/>
      <c r="E43" s="355" t="str">
        <f>IF('各会計、関係団体の財政状況及び健全化判断比率'!B16="","",'各会計、関係団体の財政状況及び健全化判断比率'!B16)</f>
        <v/>
      </c>
      <c r="F43" s="355"/>
      <c r="G43" s="355"/>
      <c r="H43" s="355"/>
      <c r="I43" s="355"/>
      <c r="J43" s="355"/>
      <c r="K43" s="355"/>
      <c r="L43" s="355"/>
      <c r="M43" s="355"/>
      <c r="N43" s="355"/>
      <c r="O43" s="355"/>
      <c r="P43" s="355"/>
      <c r="Q43" s="355"/>
      <c r="R43" s="355"/>
      <c r="S43" s="355"/>
      <c r="T43" s="163"/>
      <c r="U43" s="354" t="str">
        <f t="shared" si="4"/>
        <v/>
      </c>
      <c r="V43" s="354"/>
      <c r="W43" s="355"/>
      <c r="X43" s="355"/>
      <c r="Y43" s="355"/>
      <c r="Z43" s="355"/>
      <c r="AA43" s="355"/>
      <c r="AB43" s="355"/>
      <c r="AC43" s="355"/>
      <c r="AD43" s="355"/>
      <c r="AE43" s="355"/>
      <c r="AF43" s="355"/>
      <c r="AG43" s="355"/>
      <c r="AH43" s="355"/>
      <c r="AI43" s="355"/>
      <c r="AJ43" s="355"/>
      <c r="AK43" s="355"/>
      <c r="AL43" s="163"/>
      <c r="AM43" s="354" t="str">
        <f t="shared" si="0"/>
        <v/>
      </c>
      <c r="AN43" s="354"/>
      <c r="AO43" s="355"/>
      <c r="AP43" s="355"/>
      <c r="AQ43" s="355"/>
      <c r="AR43" s="355"/>
      <c r="AS43" s="355"/>
      <c r="AT43" s="355"/>
      <c r="AU43" s="355"/>
      <c r="AV43" s="355"/>
      <c r="AW43" s="355"/>
      <c r="AX43" s="355"/>
      <c r="AY43" s="355"/>
      <c r="AZ43" s="355"/>
      <c r="BA43" s="355"/>
      <c r="BB43" s="355"/>
      <c r="BC43" s="355"/>
      <c r="BD43" s="163"/>
      <c r="BE43" s="354" t="str">
        <f t="shared" si="1"/>
        <v/>
      </c>
      <c r="BF43" s="354"/>
      <c r="BG43" s="355"/>
      <c r="BH43" s="355"/>
      <c r="BI43" s="355"/>
      <c r="BJ43" s="355"/>
      <c r="BK43" s="355"/>
      <c r="BL43" s="355"/>
      <c r="BM43" s="355"/>
      <c r="BN43" s="355"/>
      <c r="BO43" s="355"/>
      <c r="BP43" s="355"/>
      <c r="BQ43" s="355"/>
      <c r="BR43" s="355"/>
      <c r="BS43" s="355"/>
      <c r="BT43" s="355"/>
      <c r="BU43" s="355"/>
      <c r="BV43" s="163"/>
      <c r="BW43" s="354" t="str">
        <f t="shared" si="2"/>
        <v/>
      </c>
      <c r="BX43" s="354"/>
      <c r="BY43" s="355" t="str">
        <f>IF('各会計、関係団体の財政状況及び健全化判断比率'!B77="","",'各会計、関係団体の財政状況及び健全化判断比率'!B77)</f>
        <v/>
      </c>
      <c r="BZ43" s="355"/>
      <c r="CA43" s="355"/>
      <c r="CB43" s="355"/>
      <c r="CC43" s="355"/>
      <c r="CD43" s="355"/>
      <c r="CE43" s="355"/>
      <c r="CF43" s="355"/>
      <c r="CG43" s="355"/>
      <c r="CH43" s="355"/>
      <c r="CI43" s="355"/>
      <c r="CJ43" s="355"/>
      <c r="CK43" s="355"/>
      <c r="CL43" s="355"/>
      <c r="CM43" s="355"/>
      <c r="CN43" s="163"/>
      <c r="CO43" s="354" t="str">
        <f t="shared" si="3"/>
        <v/>
      </c>
      <c r="CP43" s="354"/>
      <c r="CQ43" s="355" t="str">
        <f>IF('各会計、関係団体の財政状況及び健全化判断比率'!BS16="","",'各会計、関係団体の財政状況及び健全化判断比率'!BS16)</f>
        <v/>
      </c>
      <c r="CR43" s="355"/>
      <c r="CS43" s="355"/>
      <c r="CT43" s="355"/>
      <c r="CU43" s="355"/>
      <c r="CV43" s="355"/>
      <c r="CW43" s="355"/>
      <c r="CX43" s="355"/>
      <c r="CY43" s="355"/>
      <c r="CZ43" s="355"/>
      <c r="DA43" s="355"/>
      <c r="DB43" s="355"/>
      <c r="DC43" s="355"/>
      <c r="DD43" s="355"/>
      <c r="DE43" s="355"/>
      <c r="DG43" s="352" t="str">
        <f>IF('各会計、関係団体の財政状況及び健全化判断比率'!BR16="","",'各会計、関係団体の財政状況及び健全化判断比率'!BR16)</f>
        <v/>
      </c>
      <c r="DH43" s="352"/>
      <c r="DI43" s="168"/>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193</v>
      </c>
      <c r="E46" s="351" t="s">
        <v>194</v>
      </c>
      <c r="F46" s="351"/>
      <c r="G46" s="351"/>
      <c r="H46" s="351"/>
      <c r="I46" s="351"/>
      <c r="J46" s="351"/>
      <c r="K46" s="351"/>
      <c r="L46" s="351"/>
      <c r="M46" s="351"/>
      <c r="N46" s="351"/>
      <c r="O46" s="351"/>
      <c r="P46" s="351"/>
      <c r="Q46" s="351"/>
      <c r="R46" s="351"/>
      <c r="S46" s="351"/>
      <c r="T46" s="351"/>
      <c r="U46" s="351"/>
      <c r="V46" s="351"/>
      <c r="W46" s="351"/>
      <c r="X46" s="351"/>
      <c r="Y46" s="351"/>
      <c r="Z46" s="351"/>
      <c r="AA46" s="351"/>
      <c r="AB46" s="351"/>
      <c r="AC46" s="351"/>
      <c r="AD46" s="351"/>
      <c r="AE46" s="351"/>
      <c r="AF46" s="351"/>
      <c r="AG46" s="351"/>
      <c r="AH46" s="351"/>
      <c r="AI46" s="351"/>
      <c r="AJ46" s="351"/>
      <c r="AK46" s="351"/>
      <c r="AL46" s="351"/>
      <c r="AM46" s="351"/>
      <c r="AN46" s="351"/>
      <c r="AO46" s="351"/>
      <c r="AP46" s="351"/>
      <c r="AQ46" s="351"/>
      <c r="AR46" s="351"/>
      <c r="AS46" s="351"/>
      <c r="AT46" s="351"/>
      <c r="AU46" s="351"/>
      <c r="AV46" s="351"/>
      <c r="AW46" s="351"/>
      <c r="AX46" s="351"/>
      <c r="AY46" s="351"/>
      <c r="AZ46" s="351"/>
      <c r="BA46" s="351"/>
      <c r="BB46" s="351"/>
      <c r="BC46" s="351"/>
      <c r="BD46" s="351"/>
      <c r="BE46" s="351"/>
      <c r="BF46" s="351"/>
      <c r="BG46" s="351"/>
      <c r="BH46" s="351"/>
      <c r="BI46" s="351"/>
      <c r="BJ46" s="351"/>
      <c r="BK46" s="351"/>
      <c r="BL46" s="351"/>
      <c r="BM46" s="351"/>
      <c r="BN46" s="351"/>
      <c r="BO46" s="351"/>
      <c r="BP46" s="351"/>
      <c r="BQ46" s="351"/>
      <c r="BR46" s="351"/>
      <c r="BS46" s="351"/>
      <c r="BT46" s="351"/>
      <c r="BU46" s="351"/>
      <c r="BV46" s="351"/>
      <c r="BW46" s="351"/>
      <c r="BX46" s="351"/>
      <c r="BY46" s="351"/>
      <c r="BZ46" s="351"/>
      <c r="CA46" s="351"/>
      <c r="CB46" s="351"/>
      <c r="CC46" s="351"/>
      <c r="CD46" s="351"/>
      <c r="CE46" s="351"/>
      <c r="CF46" s="351"/>
      <c r="CG46" s="351"/>
      <c r="CH46" s="351"/>
      <c r="CI46" s="351"/>
      <c r="CJ46" s="351"/>
      <c r="CK46" s="351"/>
      <c r="CL46" s="351"/>
      <c r="CM46" s="351"/>
      <c r="CN46" s="351"/>
      <c r="CO46" s="351"/>
      <c r="CP46" s="351"/>
      <c r="CQ46" s="351"/>
      <c r="CR46" s="351"/>
      <c r="CS46" s="351"/>
      <c r="CT46" s="351"/>
      <c r="CU46" s="351"/>
      <c r="CV46" s="351"/>
      <c r="CW46" s="351"/>
      <c r="CX46" s="351"/>
      <c r="CY46" s="351"/>
      <c r="CZ46" s="351"/>
      <c r="DA46" s="351"/>
      <c r="DB46" s="351"/>
      <c r="DC46" s="351"/>
      <c r="DD46" s="351"/>
      <c r="DE46" s="351"/>
      <c r="DF46" s="351"/>
      <c r="DG46" s="351"/>
      <c r="DH46" s="351"/>
      <c r="DI46" s="351"/>
    </row>
    <row r="47" spans="1:113" x14ac:dyDescent="0.15">
      <c r="E47" s="351" t="s">
        <v>195</v>
      </c>
      <c r="F47" s="351"/>
      <c r="G47" s="351"/>
      <c r="H47" s="351"/>
      <c r="I47" s="351"/>
      <c r="J47" s="351"/>
      <c r="K47" s="351"/>
      <c r="L47" s="351"/>
      <c r="M47" s="351"/>
      <c r="N47" s="351"/>
      <c r="O47" s="351"/>
      <c r="P47" s="351"/>
      <c r="Q47" s="351"/>
      <c r="R47" s="351"/>
      <c r="S47" s="351"/>
      <c r="T47" s="351"/>
      <c r="U47" s="351"/>
      <c r="V47" s="351"/>
      <c r="W47" s="351"/>
      <c r="X47" s="351"/>
      <c r="Y47" s="351"/>
      <c r="Z47" s="351"/>
      <c r="AA47" s="351"/>
      <c r="AB47" s="351"/>
      <c r="AC47" s="351"/>
      <c r="AD47" s="351"/>
      <c r="AE47" s="351"/>
      <c r="AF47" s="351"/>
      <c r="AG47" s="351"/>
      <c r="AH47" s="351"/>
      <c r="AI47" s="351"/>
      <c r="AJ47" s="351"/>
      <c r="AK47" s="351"/>
      <c r="AL47" s="351"/>
      <c r="AM47" s="351"/>
      <c r="AN47" s="351"/>
      <c r="AO47" s="351"/>
      <c r="AP47" s="351"/>
      <c r="AQ47" s="351"/>
      <c r="AR47" s="351"/>
      <c r="AS47" s="351"/>
      <c r="AT47" s="351"/>
      <c r="AU47" s="351"/>
      <c r="AV47" s="351"/>
      <c r="AW47" s="351"/>
      <c r="AX47" s="351"/>
      <c r="AY47" s="351"/>
      <c r="AZ47" s="351"/>
      <c r="BA47" s="351"/>
      <c r="BB47" s="351"/>
      <c r="BC47" s="351"/>
      <c r="BD47" s="351"/>
      <c r="BE47" s="351"/>
      <c r="BF47" s="351"/>
      <c r="BG47" s="351"/>
      <c r="BH47" s="351"/>
      <c r="BI47" s="351"/>
      <c r="BJ47" s="351"/>
      <c r="BK47" s="351"/>
      <c r="BL47" s="351"/>
      <c r="BM47" s="351"/>
      <c r="BN47" s="351"/>
      <c r="BO47" s="351"/>
      <c r="BP47" s="351"/>
      <c r="BQ47" s="351"/>
      <c r="BR47" s="351"/>
      <c r="BS47" s="351"/>
      <c r="BT47" s="351"/>
      <c r="BU47" s="351"/>
      <c r="BV47" s="351"/>
      <c r="BW47" s="351"/>
      <c r="BX47" s="351"/>
      <c r="BY47" s="351"/>
      <c r="BZ47" s="351"/>
      <c r="CA47" s="351"/>
      <c r="CB47" s="351"/>
      <c r="CC47" s="351"/>
      <c r="CD47" s="351"/>
      <c r="CE47" s="351"/>
      <c r="CF47" s="351"/>
      <c r="CG47" s="351"/>
      <c r="CH47" s="351"/>
      <c r="CI47" s="351"/>
      <c r="CJ47" s="351"/>
      <c r="CK47" s="351"/>
      <c r="CL47" s="351"/>
      <c r="CM47" s="351"/>
      <c r="CN47" s="351"/>
      <c r="CO47" s="351"/>
      <c r="CP47" s="351"/>
      <c r="CQ47" s="351"/>
      <c r="CR47" s="351"/>
      <c r="CS47" s="351"/>
      <c r="CT47" s="351"/>
      <c r="CU47" s="351"/>
      <c r="CV47" s="351"/>
      <c r="CW47" s="351"/>
      <c r="CX47" s="351"/>
      <c r="CY47" s="351"/>
      <c r="CZ47" s="351"/>
      <c r="DA47" s="351"/>
      <c r="DB47" s="351"/>
      <c r="DC47" s="351"/>
      <c r="DD47" s="351"/>
      <c r="DE47" s="351"/>
      <c r="DF47" s="351"/>
      <c r="DG47" s="351"/>
      <c r="DH47" s="351"/>
      <c r="DI47" s="351"/>
    </row>
    <row r="48" spans="1:113" x14ac:dyDescent="0.15">
      <c r="E48" s="351" t="s">
        <v>196</v>
      </c>
      <c r="F48" s="351"/>
      <c r="G48" s="351"/>
      <c r="H48" s="351"/>
      <c r="I48" s="351"/>
      <c r="J48" s="351"/>
      <c r="K48" s="351"/>
      <c r="L48" s="351"/>
      <c r="M48" s="351"/>
      <c r="N48" s="351"/>
      <c r="O48" s="351"/>
      <c r="P48" s="351"/>
      <c r="Q48" s="351"/>
      <c r="R48" s="351"/>
      <c r="S48" s="351"/>
      <c r="T48" s="351"/>
      <c r="U48" s="351"/>
      <c r="V48" s="351"/>
      <c r="W48" s="351"/>
      <c r="X48" s="351"/>
      <c r="Y48" s="351"/>
      <c r="Z48" s="351"/>
      <c r="AA48" s="351"/>
      <c r="AB48" s="351"/>
      <c r="AC48" s="351"/>
      <c r="AD48" s="351"/>
      <c r="AE48" s="351"/>
      <c r="AF48" s="351"/>
      <c r="AG48" s="351"/>
      <c r="AH48" s="351"/>
      <c r="AI48" s="351"/>
      <c r="AJ48" s="351"/>
      <c r="AK48" s="351"/>
      <c r="AL48" s="351"/>
      <c r="AM48" s="351"/>
      <c r="AN48" s="351"/>
      <c r="AO48" s="351"/>
      <c r="AP48" s="351"/>
      <c r="AQ48" s="351"/>
      <c r="AR48" s="351"/>
      <c r="AS48" s="351"/>
      <c r="AT48" s="351"/>
      <c r="AU48" s="351"/>
      <c r="AV48" s="351"/>
      <c r="AW48" s="351"/>
      <c r="AX48" s="351"/>
      <c r="AY48" s="351"/>
      <c r="AZ48" s="351"/>
      <c r="BA48" s="351"/>
      <c r="BB48" s="351"/>
      <c r="BC48" s="351"/>
      <c r="BD48" s="351"/>
      <c r="BE48" s="351"/>
      <c r="BF48" s="351"/>
      <c r="BG48" s="351"/>
      <c r="BH48" s="351"/>
      <c r="BI48" s="351"/>
      <c r="BJ48" s="351"/>
      <c r="BK48" s="351"/>
      <c r="BL48" s="351"/>
      <c r="BM48" s="351"/>
      <c r="BN48" s="351"/>
      <c r="BO48" s="351"/>
      <c r="BP48" s="351"/>
      <c r="BQ48" s="351"/>
      <c r="BR48" s="351"/>
      <c r="BS48" s="351"/>
      <c r="BT48" s="351"/>
      <c r="BU48" s="351"/>
      <c r="BV48" s="351"/>
      <c r="BW48" s="351"/>
      <c r="BX48" s="351"/>
      <c r="BY48" s="351"/>
      <c r="BZ48" s="351"/>
      <c r="CA48" s="351"/>
      <c r="CB48" s="351"/>
      <c r="CC48" s="351"/>
      <c r="CD48" s="351"/>
      <c r="CE48" s="351"/>
      <c r="CF48" s="351"/>
      <c r="CG48" s="351"/>
      <c r="CH48" s="351"/>
      <c r="CI48" s="351"/>
      <c r="CJ48" s="351"/>
      <c r="CK48" s="351"/>
      <c r="CL48" s="351"/>
      <c r="CM48" s="351"/>
      <c r="CN48" s="351"/>
      <c r="CO48" s="351"/>
      <c r="CP48" s="351"/>
      <c r="CQ48" s="351"/>
      <c r="CR48" s="351"/>
      <c r="CS48" s="351"/>
      <c r="CT48" s="351"/>
      <c r="CU48" s="351"/>
      <c r="CV48" s="351"/>
      <c r="CW48" s="351"/>
      <c r="CX48" s="351"/>
      <c r="CY48" s="351"/>
      <c r="CZ48" s="351"/>
      <c r="DA48" s="351"/>
      <c r="DB48" s="351"/>
      <c r="DC48" s="351"/>
      <c r="DD48" s="351"/>
      <c r="DE48" s="351"/>
      <c r="DF48" s="351"/>
      <c r="DG48" s="351"/>
      <c r="DH48" s="351"/>
      <c r="DI48" s="351"/>
    </row>
    <row r="49" spans="5:113" x14ac:dyDescent="0.15">
      <c r="E49" s="353" t="s">
        <v>197</v>
      </c>
      <c r="F49" s="353"/>
      <c r="G49" s="353"/>
      <c r="H49" s="353"/>
      <c r="I49" s="353"/>
      <c r="J49" s="353"/>
      <c r="K49" s="353"/>
      <c r="L49" s="353"/>
      <c r="M49" s="353"/>
      <c r="N49" s="353"/>
      <c r="O49" s="353"/>
      <c r="P49" s="353"/>
      <c r="Q49" s="353"/>
      <c r="R49" s="353"/>
      <c r="S49" s="353"/>
      <c r="T49" s="353"/>
      <c r="U49" s="353"/>
      <c r="V49" s="353"/>
      <c r="W49" s="353"/>
      <c r="X49" s="353"/>
      <c r="Y49" s="353"/>
      <c r="Z49" s="353"/>
      <c r="AA49" s="353"/>
      <c r="AB49" s="353"/>
      <c r="AC49" s="353"/>
      <c r="AD49" s="353"/>
      <c r="AE49" s="353"/>
      <c r="AF49" s="353"/>
      <c r="AG49" s="353"/>
      <c r="AH49" s="353"/>
      <c r="AI49" s="353"/>
      <c r="AJ49" s="353"/>
      <c r="AK49" s="353"/>
      <c r="AL49" s="353"/>
      <c r="AM49" s="353"/>
      <c r="AN49" s="353"/>
      <c r="AO49" s="353"/>
      <c r="AP49" s="353"/>
      <c r="AQ49" s="353"/>
      <c r="AR49" s="353"/>
      <c r="AS49" s="353"/>
      <c r="AT49" s="353"/>
      <c r="AU49" s="353"/>
      <c r="AV49" s="353"/>
      <c r="AW49" s="353"/>
      <c r="AX49" s="353"/>
      <c r="AY49" s="353"/>
      <c r="AZ49" s="353"/>
      <c r="BA49" s="353"/>
      <c r="BB49" s="353"/>
      <c r="BC49" s="353"/>
      <c r="BD49" s="353"/>
      <c r="BE49" s="353"/>
      <c r="BF49" s="353"/>
      <c r="BG49" s="353"/>
      <c r="BH49" s="353"/>
      <c r="BI49" s="353"/>
      <c r="BJ49" s="353"/>
      <c r="BK49" s="353"/>
      <c r="BL49" s="353"/>
      <c r="BM49" s="353"/>
      <c r="BN49" s="353"/>
      <c r="BO49" s="353"/>
      <c r="BP49" s="353"/>
      <c r="BQ49" s="353"/>
      <c r="BR49" s="353"/>
      <c r="BS49" s="353"/>
      <c r="BT49" s="353"/>
      <c r="BU49" s="353"/>
      <c r="BV49" s="353"/>
      <c r="BW49" s="353"/>
      <c r="BX49" s="353"/>
      <c r="BY49" s="353"/>
      <c r="BZ49" s="353"/>
      <c r="CA49" s="353"/>
      <c r="CB49" s="353"/>
      <c r="CC49" s="353"/>
      <c r="CD49" s="353"/>
      <c r="CE49" s="353"/>
      <c r="CF49" s="353"/>
      <c r="CG49" s="353"/>
      <c r="CH49" s="353"/>
      <c r="CI49" s="353"/>
      <c r="CJ49" s="353"/>
      <c r="CK49" s="353"/>
      <c r="CL49" s="353"/>
      <c r="CM49" s="353"/>
      <c r="CN49" s="353"/>
      <c r="CO49" s="353"/>
      <c r="CP49" s="353"/>
      <c r="CQ49" s="353"/>
      <c r="CR49" s="353"/>
      <c r="CS49" s="353"/>
      <c r="CT49" s="353"/>
      <c r="CU49" s="353"/>
      <c r="CV49" s="353"/>
      <c r="CW49" s="353"/>
      <c r="CX49" s="353"/>
      <c r="CY49" s="353"/>
      <c r="CZ49" s="353"/>
      <c r="DA49" s="353"/>
      <c r="DB49" s="353"/>
      <c r="DC49" s="353"/>
      <c r="DD49" s="353"/>
      <c r="DE49" s="353"/>
      <c r="DF49" s="353"/>
      <c r="DG49" s="353"/>
      <c r="DH49" s="353"/>
      <c r="DI49" s="353"/>
    </row>
    <row r="50" spans="5:113" x14ac:dyDescent="0.15">
      <c r="E50" s="351" t="s">
        <v>198</v>
      </c>
      <c r="F50" s="351"/>
      <c r="G50" s="351"/>
      <c r="H50" s="351"/>
      <c r="I50" s="351"/>
      <c r="J50" s="351"/>
      <c r="K50" s="351"/>
      <c r="L50" s="351"/>
      <c r="M50" s="351"/>
      <c r="N50" s="351"/>
      <c r="O50" s="351"/>
      <c r="P50" s="351"/>
      <c r="Q50" s="351"/>
      <c r="R50" s="351"/>
      <c r="S50" s="351"/>
      <c r="T50" s="351"/>
      <c r="U50" s="351"/>
      <c r="V50" s="351"/>
      <c r="W50" s="351"/>
      <c r="X50" s="351"/>
      <c r="Y50" s="351"/>
      <c r="Z50" s="351"/>
      <c r="AA50" s="351"/>
      <c r="AB50" s="351"/>
      <c r="AC50" s="351"/>
      <c r="AD50" s="351"/>
      <c r="AE50" s="351"/>
      <c r="AF50" s="351"/>
      <c r="AG50" s="351"/>
      <c r="AH50" s="351"/>
      <c r="AI50" s="351"/>
      <c r="AJ50" s="351"/>
      <c r="AK50" s="351"/>
      <c r="AL50" s="351"/>
      <c r="AM50" s="351"/>
      <c r="AN50" s="351"/>
      <c r="AO50" s="351"/>
      <c r="AP50" s="351"/>
      <c r="AQ50" s="351"/>
      <c r="AR50" s="351"/>
      <c r="AS50" s="351"/>
      <c r="AT50" s="351"/>
      <c r="AU50" s="351"/>
      <c r="AV50" s="351"/>
      <c r="AW50" s="351"/>
      <c r="AX50" s="351"/>
      <c r="AY50" s="351"/>
      <c r="AZ50" s="351"/>
      <c r="BA50" s="351"/>
      <c r="BB50" s="351"/>
      <c r="BC50" s="351"/>
      <c r="BD50" s="351"/>
      <c r="BE50" s="351"/>
      <c r="BF50" s="351"/>
      <c r="BG50" s="351"/>
      <c r="BH50" s="351"/>
      <c r="BI50" s="351"/>
      <c r="BJ50" s="351"/>
      <c r="BK50" s="351"/>
      <c r="BL50" s="351"/>
      <c r="BM50" s="351"/>
      <c r="BN50" s="351"/>
      <c r="BO50" s="351"/>
      <c r="BP50" s="351"/>
      <c r="BQ50" s="351"/>
      <c r="BR50" s="351"/>
      <c r="BS50" s="351"/>
      <c r="BT50" s="351"/>
      <c r="BU50" s="351"/>
      <c r="BV50" s="351"/>
      <c r="BW50" s="351"/>
      <c r="BX50" s="351"/>
      <c r="BY50" s="351"/>
      <c r="BZ50" s="351"/>
      <c r="CA50" s="351"/>
      <c r="CB50" s="351"/>
      <c r="CC50" s="351"/>
      <c r="CD50" s="351"/>
      <c r="CE50" s="351"/>
      <c r="CF50" s="351"/>
      <c r="CG50" s="351"/>
      <c r="CH50" s="351"/>
      <c r="CI50" s="351"/>
      <c r="CJ50" s="351"/>
      <c r="CK50" s="351"/>
      <c r="CL50" s="351"/>
      <c r="CM50" s="351"/>
      <c r="CN50" s="351"/>
      <c r="CO50" s="351"/>
      <c r="CP50" s="351"/>
      <c r="CQ50" s="351"/>
      <c r="CR50" s="351"/>
      <c r="CS50" s="351"/>
      <c r="CT50" s="351"/>
      <c r="CU50" s="351"/>
      <c r="CV50" s="351"/>
      <c r="CW50" s="351"/>
      <c r="CX50" s="351"/>
      <c r="CY50" s="351"/>
      <c r="CZ50" s="351"/>
      <c r="DA50" s="351"/>
      <c r="DB50" s="351"/>
      <c r="DC50" s="351"/>
      <c r="DD50" s="351"/>
      <c r="DE50" s="351"/>
      <c r="DF50" s="351"/>
      <c r="DG50" s="351"/>
      <c r="DH50" s="351"/>
      <c r="DI50" s="351"/>
    </row>
    <row r="51" spans="5:113" x14ac:dyDescent="0.15">
      <c r="E51" s="351" t="s">
        <v>199</v>
      </c>
      <c r="F51" s="351"/>
      <c r="G51" s="351"/>
      <c r="H51" s="351"/>
      <c r="I51" s="351"/>
      <c r="J51" s="351"/>
      <c r="K51" s="351"/>
      <c r="L51" s="351"/>
      <c r="M51" s="351"/>
      <c r="N51" s="351"/>
      <c r="O51" s="351"/>
      <c r="P51" s="351"/>
      <c r="Q51" s="351"/>
      <c r="R51" s="351"/>
      <c r="S51" s="351"/>
      <c r="T51" s="351"/>
      <c r="U51" s="351"/>
      <c r="V51" s="351"/>
      <c r="W51" s="351"/>
      <c r="X51" s="351"/>
      <c r="Y51" s="351"/>
      <c r="Z51" s="351"/>
      <c r="AA51" s="351"/>
      <c r="AB51" s="351"/>
      <c r="AC51" s="351"/>
      <c r="AD51" s="351"/>
      <c r="AE51" s="351"/>
      <c r="AF51" s="351"/>
      <c r="AG51" s="351"/>
      <c r="AH51" s="351"/>
      <c r="AI51" s="351"/>
      <c r="AJ51" s="351"/>
      <c r="AK51" s="351"/>
      <c r="AL51" s="351"/>
      <c r="AM51" s="351"/>
      <c r="AN51" s="351"/>
      <c r="AO51" s="351"/>
      <c r="AP51" s="351"/>
      <c r="AQ51" s="351"/>
      <c r="AR51" s="351"/>
      <c r="AS51" s="351"/>
      <c r="AT51" s="351"/>
      <c r="AU51" s="351"/>
      <c r="AV51" s="351"/>
      <c r="AW51" s="351"/>
      <c r="AX51" s="351"/>
      <c r="AY51" s="351"/>
      <c r="AZ51" s="351"/>
      <c r="BA51" s="351"/>
      <c r="BB51" s="351"/>
      <c r="BC51" s="351"/>
      <c r="BD51" s="351"/>
      <c r="BE51" s="351"/>
      <c r="BF51" s="351"/>
      <c r="BG51" s="351"/>
      <c r="BH51" s="351"/>
      <c r="BI51" s="351"/>
      <c r="BJ51" s="351"/>
      <c r="BK51" s="351"/>
      <c r="BL51" s="351"/>
      <c r="BM51" s="351"/>
      <c r="BN51" s="351"/>
      <c r="BO51" s="351"/>
      <c r="BP51" s="351"/>
      <c r="BQ51" s="351"/>
      <c r="BR51" s="351"/>
      <c r="BS51" s="351"/>
      <c r="BT51" s="351"/>
      <c r="BU51" s="351"/>
      <c r="BV51" s="351"/>
      <c r="BW51" s="351"/>
      <c r="BX51" s="351"/>
      <c r="BY51" s="351"/>
      <c r="BZ51" s="351"/>
      <c r="CA51" s="351"/>
      <c r="CB51" s="351"/>
      <c r="CC51" s="351"/>
      <c r="CD51" s="351"/>
      <c r="CE51" s="351"/>
      <c r="CF51" s="351"/>
      <c r="CG51" s="351"/>
      <c r="CH51" s="351"/>
      <c r="CI51" s="351"/>
      <c r="CJ51" s="351"/>
      <c r="CK51" s="351"/>
      <c r="CL51" s="351"/>
      <c r="CM51" s="351"/>
      <c r="CN51" s="351"/>
      <c r="CO51" s="351"/>
      <c r="CP51" s="351"/>
      <c r="CQ51" s="351"/>
      <c r="CR51" s="351"/>
      <c r="CS51" s="351"/>
      <c r="CT51" s="351"/>
      <c r="CU51" s="351"/>
      <c r="CV51" s="351"/>
      <c r="CW51" s="351"/>
      <c r="CX51" s="351"/>
      <c r="CY51" s="351"/>
      <c r="CZ51" s="351"/>
      <c r="DA51" s="351"/>
      <c r="DB51" s="351"/>
      <c r="DC51" s="351"/>
      <c r="DD51" s="351"/>
      <c r="DE51" s="351"/>
      <c r="DF51" s="351"/>
      <c r="DG51" s="351"/>
      <c r="DH51" s="351"/>
      <c r="DI51" s="351"/>
    </row>
    <row r="52" spans="5:113" x14ac:dyDescent="0.15">
      <c r="E52" s="351" t="s">
        <v>200</v>
      </c>
      <c r="F52" s="351"/>
      <c r="G52" s="351"/>
      <c r="H52" s="351"/>
      <c r="I52" s="351"/>
      <c r="J52" s="351"/>
      <c r="K52" s="351"/>
      <c r="L52" s="351"/>
      <c r="M52" s="351"/>
      <c r="N52" s="351"/>
      <c r="O52" s="351"/>
      <c r="P52" s="351"/>
      <c r="Q52" s="351"/>
      <c r="R52" s="351"/>
      <c r="S52" s="351"/>
      <c r="T52" s="351"/>
      <c r="U52" s="351"/>
      <c r="V52" s="351"/>
      <c r="W52" s="351"/>
      <c r="X52" s="351"/>
      <c r="Y52" s="351"/>
      <c r="Z52" s="351"/>
      <c r="AA52" s="351"/>
      <c r="AB52" s="351"/>
      <c r="AC52" s="351"/>
      <c r="AD52" s="351"/>
      <c r="AE52" s="351"/>
      <c r="AF52" s="351"/>
      <c r="AG52" s="351"/>
      <c r="AH52" s="351"/>
      <c r="AI52" s="351"/>
      <c r="AJ52" s="351"/>
      <c r="AK52" s="351"/>
      <c r="AL52" s="351"/>
      <c r="AM52" s="351"/>
      <c r="AN52" s="351"/>
      <c r="AO52" s="351"/>
      <c r="AP52" s="351"/>
      <c r="AQ52" s="351"/>
      <c r="AR52" s="351"/>
      <c r="AS52" s="351"/>
      <c r="AT52" s="351"/>
      <c r="AU52" s="351"/>
      <c r="AV52" s="351"/>
      <c r="AW52" s="351"/>
      <c r="AX52" s="351"/>
      <c r="AY52" s="351"/>
      <c r="AZ52" s="351"/>
      <c r="BA52" s="351"/>
      <c r="BB52" s="351"/>
      <c r="BC52" s="351"/>
      <c r="BD52" s="351"/>
      <c r="BE52" s="351"/>
      <c r="BF52" s="351"/>
      <c r="BG52" s="351"/>
      <c r="BH52" s="351"/>
      <c r="BI52" s="351"/>
      <c r="BJ52" s="351"/>
      <c r="BK52" s="351"/>
      <c r="BL52" s="351"/>
      <c r="BM52" s="351"/>
      <c r="BN52" s="351"/>
      <c r="BO52" s="351"/>
      <c r="BP52" s="351"/>
      <c r="BQ52" s="351"/>
      <c r="BR52" s="351"/>
      <c r="BS52" s="351"/>
      <c r="BT52" s="351"/>
      <c r="BU52" s="351"/>
      <c r="BV52" s="351"/>
      <c r="BW52" s="351"/>
      <c r="BX52" s="351"/>
      <c r="BY52" s="351"/>
      <c r="BZ52" s="351"/>
      <c r="CA52" s="351"/>
      <c r="CB52" s="351"/>
      <c r="CC52" s="351"/>
      <c r="CD52" s="351"/>
      <c r="CE52" s="351"/>
      <c r="CF52" s="351"/>
      <c r="CG52" s="351"/>
      <c r="CH52" s="351"/>
      <c r="CI52" s="351"/>
      <c r="CJ52" s="351"/>
      <c r="CK52" s="351"/>
      <c r="CL52" s="351"/>
      <c r="CM52" s="351"/>
      <c r="CN52" s="351"/>
      <c r="CO52" s="351"/>
      <c r="CP52" s="351"/>
      <c r="CQ52" s="351"/>
      <c r="CR52" s="351"/>
      <c r="CS52" s="351"/>
      <c r="CT52" s="351"/>
      <c r="CU52" s="351"/>
      <c r="CV52" s="351"/>
      <c r="CW52" s="351"/>
      <c r="CX52" s="351"/>
      <c r="CY52" s="351"/>
      <c r="CZ52" s="351"/>
      <c r="DA52" s="351"/>
      <c r="DB52" s="351"/>
      <c r="DC52" s="351"/>
      <c r="DD52" s="351"/>
      <c r="DE52" s="351"/>
      <c r="DF52" s="351"/>
      <c r="DG52" s="351"/>
      <c r="DH52" s="351"/>
      <c r="DI52" s="351"/>
    </row>
    <row r="53" spans="5:113" x14ac:dyDescent="0.15">
      <c r="E53" s="351" t="s">
        <v>201</v>
      </c>
      <c r="F53" s="351"/>
      <c r="G53" s="351"/>
      <c r="H53" s="351"/>
      <c r="I53" s="351"/>
      <c r="J53" s="351"/>
      <c r="K53" s="351"/>
      <c r="L53" s="351"/>
      <c r="M53" s="351"/>
      <c r="N53" s="351"/>
      <c r="O53" s="351"/>
      <c r="P53" s="351"/>
      <c r="Q53" s="351"/>
      <c r="R53" s="351"/>
      <c r="S53" s="351"/>
      <c r="T53" s="351"/>
      <c r="U53" s="351"/>
      <c r="V53" s="351"/>
      <c r="W53" s="351"/>
      <c r="X53" s="351"/>
      <c r="Y53" s="351"/>
      <c r="Z53" s="351"/>
      <c r="AA53" s="351"/>
      <c r="AB53" s="351"/>
      <c r="AC53" s="351"/>
      <c r="AD53" s="351"/>
      <c r="AE53" s="351"/>
      <c r="AF53" s="351"/>
      <c r="AG53" s="351"/>
      <c r="AH53" s="351"/>
      <c r="AI53" s="351"/>
      <c r="AJ53" s="351"/>
      <c r="AK53" s="351"/>
      <c r="AL53" s="351"/>
      <c r="AM53" s="351"/>
      <c r="AN53" s="351"/>
      <c r="AO53" s="351"/>
      <c r="AP53" s="351"/>
      <c r="AQ53" s="351"/>
      <c r="AR53" s="351"/>
      <c r="AS53" s="351"/>
      <c r="AT53" s="351"/>
      <c r="AU53" s="351"/>
      <c r="AV53" s="351"/>
      <c r="AW53" s="351"/>
      <c r="AX53" s="351"/>
      <c r="AY53" s="351"/>
      <c r="AZ53" s="351"/>
      <c r="BA53" s="351"/>
      <c r="BB53" s="351"/>
      <c r="BC53" s="351"/>
      <c r="BD53" s="351"/>
      <c r="BE53" s="351"/>
      <c r="BF53" s="351"/>
      <c r="BG53" s="351"/>
      <c r="BH53" s="351"/>
      <c r="BI53" s="351"/>
      <c r="BJ53" s="351"/>
      <c r="BK53" s="351"/>
      <c r="BL53" s="351"/>
      <c r="BM53" s="351"/>
      <c r="BN53" s="351"/>
      <c r="BO53" s="351"/>
      <c r="BP53" s="351"/>
      <c r="BQ53" s="351"/>
      <c r="BR53" s="351"/>
      <c r="BS53" s="351"/>
      <c r="BT53" s="351"/>
      <c r="BU53" s="351"/>
      <c r="BV53" s="351"/>
      <c r="BW53" s="351"/>
      <c r="BX53" s="351"/>
      <c r="BY53" s="351"/>
      <c r="BZ53" s="351"/>
      <c r="CA53" s="351"/>
      <c r="CB53" s="351"/>
      <c r="CC53" s="351"/>
      <c r="CD53" s="351"/>
      <c r="CE53" s="351"/>
      <c r="CF53" s="351"/>
      <c r="CG53" s="351"/>
      <c r="CH53" s="351"/>
      <c r="CI53" s="351"/>
      <c r="CJ53" s="351"/>
      <c r="CK53" s="351"/>
      <c r="CL53" s="351"/>
      <c r="CM53" s="351"/>
      <c r="CN53" s="351"/>
      <c r="CO53" s="351"/>
      <c r="CP53" s="351"/>
      <c r="CQ53" s="351"/>
      <c r="CR53" s="351"/>
      <c r="CS53" s="351"/>
      <c r="CT53" s="351"/>
      <c r="CU53" s="351"/>
      <c r="CV53" s="351"/>
      <c r="CW53" s="351"/>
      <c r="CX53" s="351"/>
      <c r="CY53" s="351"/>
      <c r="CZ53" s="351"/>
      <c r="DA53" s="351"/>
      <c r="DB53" s="351"/>
      <c r="DC53" s="351"/>
      <c r="DD53" s="351"/>
      <c r="DE53" s="351"/>
      <c r="DF53" s="351"/>
      <c r="DG53" s="351"/>
      <c r="DH53" s="351"/>
      <c r="DI53" s="351"/>
    </row>
    <row r="54" spans="5:113" x14ac:dyDescent="0.15"/>
    <row r="55" spans="5:113" x14ac:dyDescent="0.15"/>
    <row r="56" spans="5:113" x14ac:dyDescent="0.15"/>
  </sheetData>
  <sheetProtection algorithmName="SHA-512" hashValue="OK55sipSANcZcV4cDVbZ93dvYHd34RlqovbT3luamjsD0IfKc5DVg7yh7iSTZPgtLb5Bd0GzXP/IiXG/dkRrqA==" saltValue="/46okpUT+rhDcrsIOOTRH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04" t="s">
        <v>202</v>
      </c>
      <c r="DI1" s="705"/>
      <c r="DJ1" s="705"/>
      <c r="DK1" s="705"/>
      <c r="DL1" s="705"/>
      <c r="DM1" s="705"/>
      <c r="DN1" s="706"/>
      <c r="DO1" s="196"/>
      <c r="DP1" s="704" t="s">
        <v>203</v>
      </c>
      <c r="DQ1" s="705"/>
      <c r="DR1" s="705"/>
      <c r="DS1" s="705"/>
      <c r="DT1" s="705"/>
      <c r="DU1" s="705"/>
      <c r="DV1" s="705"/>
      <c r="DW1" s="705"/>
      <c r="DX1" s="705"/>
      <c r="DY1" s="705"/>
      <c r="DZ1" s="705"/>
      <c r="EA1" s="705"/>
      <c r="EB1" s="705"/>
      <c r="EC1" s="706"/>
      <c r="ED1" s="195"/>
      <c r="EE1" s="195"/>
      <c r="EF1" s="195"/>
      <c r="EG1" s="195"/>
      <c r="EH1" s="195"/>
      <c r="EI1" s="195"/>
      <c r="EJ1" s="195"/>
      <c r="EK1" s="195"/>
      <c r="EL1" s="195"/>
      <c r="EM1" s="195"/>
    </row>
    <row r="2" spans="2:143" ht="22.5" customHeight="1" x14ac:dyDescent="0.15">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660" t="s">
        <v>205</v>
      </c>
      <c r="C3" s="661"/>
      <c r="D3" s="661"/>
      <c r="E3" s="661"/>
      <c r="F3" s="661"/>
      <c r="G3" s="661"/>
      <c r="H3" s="661"/>
      <c r="I3" s="661"/>
      <c r="J3" s="661"/>
      <c r="K3" s="661"/>
      <c r="L3" s="661"/>
      <c r="M3" s="661"/>
      <c r="N3" s="661"/>
      <c r="O3" s="661"/>
      <c r="P3" s="661"/>
      <c r="Q3" s="661"/>
      <c r="R3" s="661"/>
      <c r="S3" s="661"/>
      <c r="T3" s="661"/>
      <c r="U3" s="661"/>
      <c r="V3" s="661"/>
      <c r="W3" s="661"/>
      <c r="X3" s="661"/>
      <c r="Y3" s="661"/>
      <c r="Z3" s="661"/>
      <c r="AA3" s="661"/>
      <c r="AB3" s="661"/>
      <c r="AC3" s="661"/>
      <c r="AD3" s="661"/>
      <c r="AE3" s="661"/>
      <c r="AF3" s="661"/>
      <c r="AG3" s="661"/>
      <c r="AH3" s="661"/>
      <c r="AI3" s="661"/>
      <c r="AJ3" s="661"/>
      <c r="AK3" s="661"/>
      <c r="AL3" s="661"/>
      <c r="AM3" s="661"/>
      <c r="AN3" s="661"/>
      <c r="AO3" s="661"/>
      <c r="AP3" s="660" t="s">
        <v>206</v>
      </c>
      <c r="AQ3" s="661"/>
      <c r="AR3" s="661"/>
      <c r="AS3" s="661"/>
      <c r="AT3" s="661"/>
      <c r="AU3" s="661"/>
      <c r="AV3" s="661"/>
      <c r="AW3" s="661"/>
      <c r="AX3" s="661"/>
      <c r="AY3" s="661"/>
      <c r="AZ3" s="661"/>
      <c r="BA3" s="661"/>
      <c r="BB3" s="661"/>
      <c r="BC3" s="661"/>
      <c r="BD3" s="661"/>
      <c r="BE3" s="661"/>
      <c r="BF3" s="661"/>
      <c r="BG3" s="661"/>
      <c r="BH3" s="661"/>
      <c r="BI3" s="661"/>
      <c r="BJ3" s="661"/>
      <c r="BK3" s="661"/>
      <c r="BL3" s="661"/>
      <c r="BM3" s="661"/>
      <c r="BN3" s="661"/>
      <c r="BO3" s="661"/>
      <c r="BP3" s="661"/>
      <c r="BQ3" s="661"/>
      <c r="BR3" s="661"/>
      <c r="BS3" s="661"/>
      <c r="BT3" s="661"/>
      <c r="BU3" s="661"/>
      <c r="BV3" s="661"/>
      <c r="BW3" s="661"/>
      <c r="BX3" s="661"/>
      <c r="BY3" s="661"/>
      <c r="BZ3" s="661"/>
      <c r="CA3" s="661"/>
      <c r="CB3" s="662"/>
      <c r="CD3" s="660" t="s">
        <v>207</v>
      </c>
      <c r="CE3" s="661"/>
      <c r="CF3" s="661"/>
      <c r="CG3" s="661"/>
      <c r="CH3" s="661"/>
      <c r="CI3" s="661"/>
      <c r="CJ3" s="661"/>
      <c r="CK3" s="661"/>
      <c r="CL3" s="661"/>
      <c r="CM3" s="661"/>
      <c r="CN3" s="661"/>
      <c r="CO3" s="661"/>
      <c r="CP3" s="661"/>
      <c r="CQ3" s="661"/>
      <c r="CR3" s="661"/>
      <c r="CS3" s="661"/>
      <c r="CT3" s="661"/>
      <c r="CU3" s="661"/>
      <c r="CV3" s="661"/>
      <c r="CW3" s="661"/>
      <c r="CX3" s="661"/>
      <c r="CY3" s="661"/>
      <c r="CZ3" s="661"/>
      <c r="DA3" s="661"/>
      <c r="DB3" s="661"/>
      <c r="DC3" s="661"/>
      <c r="DD3" s="661"/>
      <c r="DE3" s="661"/>
      <c r="DF3" s="661"/>
      <c r="DG3" s="661"/>
      <c r="DH3" s="661"/>
      <c r="DI3" s="661"/>
      <c r="DJ3" s="661"/>
      <c r="DK3" s="661"/>
      <c r="DL3" s="661"/>
      <c r="DM3" s="661"/>
      <c r="DN3" s="661"/>
      <c r="DO3" s="661"/>
      <c r="DP3" s="661"/>
      <c r="DQ3" s="661"/>
      <c r="DR3" s="661"/>
      <c r="DS3" s="661"/>
      <c r="DT3" s="661"/>
      <c r="DU3" s="661"/>
      <c r="DV3" s="661"/>
      <c r="DW3" s="661"/>
      <c r="DX3" s="661"/>
      <c r="DY3" s="661"/>
      <c r="DZ3" s="661"/>
      <c r="EA3" s="661"/>
      <c r="EB3" s="661"/>
      <c r="EC3" s="662"/>
    </row>
    <row r="4" spans="2:143" ht="11.25" customHeight="1" x14ac:dyDescent="0.15">
      <c r="B4" s="660" t="s">
        <v>1</v>
      </c>
      <c r="C4" s="661"/>
      <c r="D4" s="661"/>
      <c r="E4" s="661"/>
      <c r="F4" s="661"/>
      <c r="G4" s="661"/>
      <c r="H4" s="661"/>
      <c r="I4" s="661"/>
      <c r="J4" s="661"/>
      <c r="K4" s="661"/>
      <c r="L4" s="661"/>
      <c r="M4" s="661"/>
      <c r="N4" s="661"/>
      <c r="O4" s="661"/>
      <c r="P4" s="661"/>
      <c r="Q4" s="662"/>
      <c r="R4" s="660" t="s">
        <v>208</v>
      </c>
      <c r="S4" s="661"/>
      <c r="T4" s="661"/>
      <c r="U4" s="661"/>
      <c r="V4" s="661"/>
      <c r="W4" s="661"/>
      <c r="X4" s="661"/>
      <c r="Y4" s="662"/>
      <c r="Z4" s="660" t="s">
        <v>209</v>
      </c>
      <c r="AA4" s="661"/>
      <c r="AB4" s="661"/>
      <c r="AC4" s="662"/>
      <c r="AD4" s="660" t="s">
        <v>210</v>
      </c>
      <c r="AE4" s="661"/>
      <c r="AF4" s="661"/>
      <c r="AG4" s="661"/>
      <c r="AH4" s="661"/>
      <c r="AI4" s="661"/>
      <c r="AJ4" s="661"/>
      <c r="AK4" s="662"/>
      <c r="AL4" s="660" t="s">
        <v>209</v>
      </c>
      <c r="AM4" s="661"/>
      <c r="AN4" s="661"/>
      <c r="AO4" s="662"/>
      <c r="AP4" s="707" t="s">
        <v>211</v>
      </c>
      <c r="AQ4" s="707"/>
      <c r="AR4" s="707"/>
      <c r="AS4" s="707"/>
      <c r="AT4" s="707"/>
      <c r="AU4" s="707"/>
      <c r="AV4" s="707"/>
      <c r="AW4" s="707"/>
      <c r="AX4" s="707"/>
      <c r="AY4" s="707"/>
      <c r="AZ4" s="707"/>
      <c r="BA4" s="707"/>
      <c r="BB4" s="707"/>
      <c r="BC4" s="707"/>
      <c r="BD4" s="707"/>
      <c r="BE4" s="707"/>
      <c r="BF4" s="707"/>
      <c r="BG4" s="707" t="s">
        <v>212</v>
      </c>
      <c r="BH4" s="707"/>
      <c r="BI4" s="707"/>
      <c r="BJ4" s="707"/>
      <c r="BK4" s="707"/>
      <c r="BL4" s="707"/>
      <c r="BM4" s="707"/>
      <c r="BN4" s="707"/>
      <c r="BO4" s="707" t="s">
        <v>209</v>
      </c>
      <c r="BP4" s="707"/>
      <c r="BQ4" s="707"/>
      <c r="BR4" s="707"/>
      <c r="BS4" s="707" t="s">
        <v>213</v>
      </c>
      <c r="BT4" s="707"/>
      <c r="BU4" s="707"/>
      <c r="BV4" s="707"/>
      <c r="BW4" s="707"/>
      <c r="BX4" s="707"/>
      <c r="BY4" s="707"/>
      <c r="BZ4" s="707"/>
      <c r="CA4" s="707"/>
      <c r="CB4" s="707"/>
      <c r="CD4" s="660" t="s">
        <v>214</v>
      </c>
      <c r="CE4" s="661"/>
      <c r="CF4" s="661"/>
      <c r="CG4" s="661"/>
      <c r="CH4" s="661"/>
      <c r="CI4" s="661"/>
      <c r="CJ4" s="661"/>
      <c r="CK4" s="661"/>
      <c r="CL4" s="661"/>
      <c r="CM4" s="661"/>
      <c r="CN4" s="661"/>
      <c r="CO4" s="661"/>
      <c r="CP4" s="661"/>
      <c r="CQ4" s="661"/>
      <c r="CR4" s="661"/>
      <c r="CS4" s="661"/>
      <c r="CT4" s="661"/>
      <c r="CU4" s="661"/>
      <c r="CV4" s="661"/>
      <c r="CW4" s="661"/>
      <c r="CX4" s="661"/>
      <c r="CY4" s="661"/>
      <c r="CZ4" s="661"/>
      <c r="DA4" s="661"/>
      <c r="DB4" s="661"/>
      <c r="DC4" s="661"/>
      <c r="DD4" s="661"/>
      <c r="DE4" s="661"/>
      <c r="DF4" s="661"/>
      <c r="DG4" s="661"/>
      <c r="DH4" s="661"/>
      <c r="DI4" s="661"/>
      <c r="DJ4" s="661"/>
      <c r="DK4" s="661"/>
      <c r="DL4" s="661"/>
      <c r="DM4" s="661"/>
      <c r="DN4" s="661"/>
      <c r="DO4" s="661"/>
      <c r="DP4" s="661"/>
      <c r="DQ4" s="661"/>
      <c r="DR4" s="661"/>
      <c r="DS4" s="661"/>
      <c r="DT4" s="661"/>
      <c r="DU4" s="661"/>
      <c r="DV4" s="661"/>
      <c r="DW4" s="661"/>
      <c r="DX4" s="661"/>
      <c r="DY4" s="661"/>
      <c r="DZ4" s="661"/>
      <c r="EA4" s="661"/>
      <c r="EB4" s="661"/>
      <c r="EC4" s="662"/>
    </row>
    <row r="5" spans="2:143" ht="11.25" customHeight="1" x14ac:dyDescent="0.15">
      <c r="B5" s="666" t="s">
        <v>215</v>
      </c>
      <c r="C5" s="667"/>
      <c r="D5" s="667"/>
      <c r="E5" s="667"/>
      <c r="F5" s="667"/>
      <c r="G5" s="667"/>
      <c r="H5" s="667"/>
      <c r="I5" s="667"/>
      <c r="J5" s="667"/>
      <c r="K5" s="667"/>
      <c r="L5" s="667"/>
      <c r="M5" s="667"/>
      <c r="N5" s="667"/>
      <c r="O5" s="667"/>
      <c r="P5" s="667"/>
      <c r="Q5" s="668"/>
      <c r="R5" s="663">
        <v>2618609</v>
      </c>
      <c r="S5" s="664"/>
      <c r="T5" s="664"/>
      <c r="U5" s="664"/>
      <c r="V5" s="664"/>
      <c r="W5" s="664"/>
      <c r="X5" s="664"/>
      <c r="Y5" s="689"/>
      <c r="Z5" s="702">
        <v>22.2</v>
      </c>
      <c r="AA5" s="702"/>
      <c r="AB5" s="702"/>
      <c r="AC5" s="702"/>
      <c r="AD5" s="703">
        <v>2618609</v>
      </c>
      <c r="AE5" s="703"/>
      <c r="AF5" s="703"/>
      <c r="AG5" s="703"/>
      <c r="AH5" s="703"/>
      <c r="AI5" s="703"/>
      <c r="AJ5" s="703"/>
      <c r="AK5" s="703"/>
      <c r="AL5" s="690">
        <v>39.6</v>
      </c>
      <c r="AM5" s="672"/>
      <c r="AN5" s="672"/>
      <c r="AO5" s="691"/>
      <c r="AP5" s="666" t="s">
        <v>216</v>
      </c>
      <c r="AQ5" s="667"/>
      <c r="AR5" s="667"/>
      <c r="AS5" s="667"/>
      <c r="AT5" s="667"/>
      <c r="AU5" s="667"/>
      <c r="AV5" s="667"/>
      <c r="AW5" s="667"/>
      <c r="AX5" s="667"/>
      <c r="AY5" s="667"/>
      <c r="AZ5" s="667"/>
      <c r="BA5" s="667"/>
      <c r="BB5" s="667"/>
      <c r="BC5" s="667"/>
      <c r="BD5" s="667"/>
      <c r="BE5" s="667"/>
      <c r="BF5" s="668"/>
      <c r="BG5" s="608">
        <v>2618609</v>
      </c>
      <c r="BH5" s="609"/>
      <c r="BI5" s="609"/>
      <c r="BJ5" s="609"/>
      <c r="BK5" s="609"/>
      <c r="BL5" s="609"/>
      <c r="BM5" s="609"/>
      <c r="BN5" s="610"/>
      <c r="BO5" s="646">
        <v>100</v>
      </c>
      <c r="BP5" s="646"/>
      <c r="BQ5" s="646"/>
      <c r="BR5" s="646"/>
      <c r="BS5" s="647">
        <v>19396</v>
      </c>
      <c r="BT5" s="647"/>
      <c r="BU5" s="647"/>
      <c r="BV5" s="647"/>
      <c r="BW5" s="647"/>
      <c r="BX5" s="647"/>
      <c r="BY5" s="647"/>
      <c r="BZ5" s="647"/>
      <c r="CA5" s="647"/>
      <c r="CB5" s="685"/>
      <c r="CD5" s="660" t="s">
        <v>211</v>
      </c>
      <c r="CE5" s="661"/>
      <c r="CF5" s="661"/>
      <c r="CG5" s="661"/>
      <c r="CH5" s="661"/>
      <c r="CI5" s="661"/>
      <c r="CJ5" s="661"/>
      <c r="CK5" s="661"/>
      <c r="CL5" s="661"/>
      <c r="CM5" s="661"/>
      <c r="CN5" s="661"/>
      <c r="CO5" s="661"/>
      <c r="CP5" s="661"/>
      <c r="CQ5" s="662"/>
      <c r="CR5" s="660" t="s">
        <v>217</v>
      </c>
      <c r="CS5" s="661"/>
      <c r="CT5" s="661"/>
      <c r="CU5" s="661"/>
      <c r="CV5" s="661"/>
      <c r="CW5" s="661"/>
      <c r="CX5" s="661"/>
      <c r="CY5" s="662"/>
      <c r="CZ5" s="660" t="s">
        <v>209</v>
      </c>
      <c r="DA5" s="661"/>
      <c r="DB5" s="661"/>
      <c r="DC5" s="662"/>
      <c r="DD5" s="660" t="s">
        <v>218</v>
      </c>
      <c r="DE5" s="661"/>
      <c r="DF5" s="661"/>
      <c r="DG5" s="661"/>
      <c r="DH5" s="661"/>
      <c r="DI5" s="661"/>
      <c r="DJ5" s="661"/>
      <c r="DK5" s="661"/>
      <c r="DL5" s="661"/>
      <c r="DM5" s="661"/>
      <c r="DN5" s="661"/>
      <c r="DO5" s="661"/>
      <c r="DP5" s="662"/>
      <c r="DQ5" s="660" t="s">
        <v>219</v>
      </c>
      <c r="DR5" s="661"/>
      <c r="DS5" s="661"/>
      <c r="DT5" s="661"/>
      <c r="DU5" s="661"/>
      <c r="DV5" s="661"/>
      <c r="DW5" s="661"/>
      <c r="DX5" s="661"/>
      <c r="DY5" s="661"/>
      <c r="DZ5" s="661"/>
      <c r="EA5" s="661"/>
      <c r="EB5" s="661"/>
      <c r="EC5" s="662"/>
    </row>
    <row r="6" spans="2:143" ht="11.25" customHeight="1" x14ac:dyDescent="0.15">
      <c r="B6" s="605" t="s">
        <v>220</v>
      </c>
      <c r="C6" s="606"/>
      <c r="D6" s="606"/>
      <c r="E6" s="606"/>
      <c r="F6" s="606"/>
      <c r="G6" s="606"/>
      <c r="H6" s="606"/>
      <c r="I6" s="606"/>
      <c r="J6" s="606"/>
      <c r="K6" s="606"/>
      <c r="L6" s="606"/>
      <c r="M6" s="606"/>
      <c r="N6" s="606"/>
      <c r="O6" s="606"/>
      <c r="P6" s="606"/>
      <c r="Q6" s="607"/>
      <c r="R6" s="608">
        <v>91228</v>
      </c>
      <c r="S6" s="609"/>
      <c r="T6" s="609"/>
      <c r="U6" s="609"/>
      <c r="V6" s="609"/>
      <c r="W6" s="609"/>
      <c r="X6" s="609"/>
      <c r="Y6" s="610"/>
      <c r="Z6" s="646">
        <v>0.8</v>
      </c>
      <c r="AA6" s="646"/>
      <c r="AB6" s="646"/>
      <c r="AC6" s="646"/>
      <c r="AD6" s="647">
        <v>91228</v>
      </c>
      <c r="AE6" s="647"/>
      <c r="AF6" s="647"/>
      <c r="AG6" s="647"/>
      <c r="AH6" s="647"/>
      <c r="AI6" s="647"/>
      <c r="AJ6" s="647"/>
      <c r="AK6" s="647"/>
      <c r="AL6" s="611">
        <v>1.4</v>
      </c>
      <c r="AM6" s="612"/>
      <c r="AN6" s="612"/>
      <c r="AO6" s="648"/>
      <c r="AP6" s="605" t="s">
        <v>221</v>
      </c>
      <c r="AQ6" s="606"/>
      <c r="AR6" s="606"/>
      <c r="AS6" s="606"/>
      <c r="AT6" s="606"/>
      <c r="AU6" s="606"/>
      <c r="AV6" s="606"/>
      <c r="AW6" s="606"/>
      <c r="AX6" s="606"/>
      <c r="AY6" s="606"/>
      <c r="AZ6" s="606"/>
      <c r="BA6" s="606"/>
      <c r="BB6" s="606"/>
      <c r="BC6" s="606"/>
      <c r="BD6" s="606"/>
      <c r="BE6" s="606"/>
      <c r="BF6" s="607"/>
      <c r="BG6" s="608">
        <v>2618609</v>
      </c>
      <c r="BH6" s="609"/>
      <c r="BI6" s="609"/>
      <c r="BJ6" s="609"/>
      <c r="BK6" s="609"/>
      <c r="BL6" s="609"/>
      <c r="BM6" s="609"/>
      <c r="BN6" s="610"/>
      <c r="BO6" s="646">
        <v>100</v>
      </c>
      <c r="BP6" s="646"/>
      <c r="BQ6" s="646"/>
      <c r="BR6" s="646"/>
      <c r="BS6" s="647">
        <v>19396</v>
      </c>
      <c r="BT6" s="647"/>
      <c r="BU6" s="647"/>
      <c r="BV6" s="647"/>
      <c r="BW6" s="647"/>
      <c r="BX6" s="647"/>
      <c r="BY6" s="647"/>
      <c r="BZ6" s="647"/>
      <c r="CA6" s="647"/>
      <c r="CB6" s="685"/>
      <c r="CD6" s="666" t="s">
        <v>222</v>
      </c>
      <c r="CE6" s="667"/>
      <c r="CF6" s="667"/>
      <c r="CG6" s="667"/>
      <c r="CH6" s="667"/>
      <c r="CI6" s="667"/>
      <c r="CJ6" s="667"/>
      <c r="CK6" s="667"/>
      <c r="CL6" s="667"/>
      <c r="CM6" s="667"/>
      <c r="CN6" s="667"/>
      <c r="CO6" s="667"/>
      <c r="CP6" s="667"/>
      <c r="CQ6" s="668"/>
      <c r="CR6" s="608">
        <v>78736</v>
      </c>
      <c r="CS6" s="609"/>
      <c r="CT6" s="609"/>
      <c r="CU6" s="609"/>
      <c r="CV6" s="609"/>
      <c r="CW6" s="609"/>
      <c r="CX6" s="609"/>
      <c r="CY6" s="610"/>
      <c r="CZ6" s="690">
        <v>0.7</v>
      </c>
      <c r="DA6" s="672"/>
      <c r="DB6" s="672"/>
      <c r="DC6" s="692"/>
      <c r="DD6" s="614" t="s">
        <v>121</v>
      </c>
      <c r="DE6" s="609"/>
      <c r="DF6" s="609"/>
      <c r="DG6" s="609"/>
      <c r="DH6" s="609"/>
      <c r="DI6" s="609"/>
      <c r="DJ6" s="609"/>
      <c r="DK6" s="609"/>
      <c r="DL6" s="609"/>
      <c r="DM6" s="609"/>
      <c r="DN6" s="609"/>
      <c r="DO6" s="609"/>
      <c r="DP6" s="610"/>
      <c r="DQ6" s="614">
        <v>78736</v>
      </c>
      <c r="DR6" s="609"/>
      <c r="DS6" s="609"/>
      <c r="DT6" s="609"/>
      <c r="DU6" s="609"/>
      <c r="DV6" s="609"/>
      <c r="DW6" s="609"/>
      <c r="DX6" s="609"/>
      <c r="DY6" s="609"/>
      <c r="DZ6" s="609"/>
      <c r="EA6" s="609"/>
      <c r="EB6" s="609"/>
      <c r="EC6" s="645"/>
    </row>
    <row r="7" spans="2:143" ht="11.25" customHeight="1" x14ac:dyDescent="0.15">
      <c r="B7" s="605" t="s">
        <v>223</v>
      </c>
      <c r="C7" s="606"/>
      <c r="D7" s="606"/>
      <c r="E7" s="606"/>
      <c r="F7" s="606"/>
      <c r="G7" s="606"/>
      <c r="H7" s="606"/>
      <c r="I7" s="606"/>
      <c r="J7" s="606"/>
      <c r="K7" s="606"/>
      <c r="L7" s="606"/>
      <c r="M7" s="606"/>
      <c r="N7" s="606"/>
      <c r="O7" s="606"/>
      <c r="P7" s="606"/>
      <c r="Q7" s="607"/>
      <c r="R7" s="608">
        <v>1865</v>
      </c>
      <c r="S7" s="609"/>
      <c r="T7" s="609"/>
      <c r="U7" s="609"/>
      <c r="V7" s="609"/>
      <c r="W7" s="609"/>
      <c r="X7" s="609"/>
      <c r="Y7" s="610"/>
      <c r="Z7" s="646">
        <v>0</v>
      </c>
      <c r="AA7" s="646"/>
      <c r="AB7" s="646"/>
      <c r="AC7" s="646"/>
      <c r="AD7" s="647">
        <v>1865</v>
      </c>
      <c r="AE7" s="647"/>
      <c r="AF7" s="647"/>
      <c r="AG7" s="647"/>
      <c r="AH7" s="647"/>
      <c r="AI7" s="647"/>
      <c r="AJ7" s="647"/>
      <c r="AK7" s="647"/>
      <c r="AL7" s="611">
        <v>0</v>
      </c>
      <c r="AM7" s="612"/>
      <c r="AN7" s="612"/>
      <c r="AO7" s="648"/>
      <c r="AP7" s="605" t="s">
        <v>224</v>
      </c>
      <c r="AQ7" s="606"/>
      <c r="AR7" s="606"/>
      <c r="AS7" s="606"/>
      <c r="AT7" s="606"/>
      <c r="AU7" s="606"/>
      <c r="AV7" s="606"/>
      <c r="AW7" s="606"/>
      <c r="AX7" s="606"/>
      <c r="AY7" s="606"/>
      <c r="AZ7" s="606"/>
      <c r="BA7" s="606"/>
      <c r="BB7" s="606"/>
      <c r="BC7" s="606"/>
      <c r="BD7" s="606"/>
      <c r="BE7" s="606"/>
      <c r="BF7" s="607"/>
      <c r="BG7" s="608">
        <v>1157580</v>
      </c>
      <c r="BH7" s="609"/>
      <c r="BI7" s="609"/>
      <c r="BJ7" s="609"/>
      <c r="BK7" s="609"/>
      <c r="BL7" s="609"/>
      <c r="BM7" s="609"/>
      <c r="BN7" s="610"/>
      <c r="BO7" s="646">
        <v>44.2</v>
      </c>
      <c r="BP7" s="646"/>
      <c r="BQ7" s="646"/>
      <c r="BR7" s="646"/>
      <c r="BS7" s="647">
        <v>19396</v>
      </c>
      <c r="BT7" s="647"/>
      <c r="BU7" s="647"/>
      <c r="BV7" s="647"/>
      <c r="BW7" s="647"/>
      <c r="BX7" s="647"/>
      <c r="BY7" s="647"/>
      <c r="BZ7" s="647"/>
      <c r="CA7" s="647"/>
      <c r="CB7" s="685"/>
      <c r="CD7" s="605" t="s">
        <v>225</v>
      </c>
      <c r="CE7" s="606"/>
      <c r="CF7" s="606"/>
      <c r="CG7" s="606"/>
      <c r="CH7" s="606"/>
      <c r="CI7" s="606"/>
      <c r="CJ7" s="606"/>
      <c r="CK7" s="606"/>
      <c r="CL7" s="606"/>
      <c r="CM7" s="606"/>
      <c r="CN7" s="606"/>
      <c r="CO7" s="606"/>
      <c r="CP7" s="606"/>
      <c r="CQ7" s="607"/>
      <c r="CR7" s="608">
        <v>1211973</v>
      </c>
      <c r="CS7" s="609"/>
      <c r="CT7" s="609"/>
      <c r="CU7" s="609"/>
      <c r="CV7" s="609"/>
      <c r="CW7" s="609"/>
      <c r="CX7" s="609"/>
      <c r="CY7" s="610"/>
      <c r="CZ7" s="646">
        <v>10.8</v>
      </c>
      <c r="DA7" s="646"/>
      <c r="DB7" s="646"/>
      <c r="DC7" s="646"/>
      <c r="DD7" s="614">
        <v>6195</v>
      </c>
      <c r="DE7" s="609"/>
      <c r="DF7" s="609"/>
      <c r="DG7" s="609"/>
      <c r="DH7" s="609"/>
      <c r="DI7" s="609"/>
      <c r="DJ7" s="609"/>
      <c r="DK7" s="609"/>
      <c r="DL7" s="609"/>
      <c r="DM7" s="609"/>
      <c r="DN7" s="609"/>
      <c r="DO7" s="609"/>
      <c r="DP7" s="610"/>
      <c r="DQ7" s="614">
        <v>1093033</v>
      </c>
      <c r="DR7" s="609"/>
      <c r="DS7" s="609"/>
      <c r="DT7" s="609"/>
      <c r="DU7" s="609"/>
      <c r="DV7" s="609"/>
      <c r="DW7" s="609"/>
      <c r="DX7" s="609"/>
      <c r="DY7" s="609"/>
      <c r="DZ7" s="609"/>
      <c r="EA7" s="609"/>
      <c r="EB7" s="609"/>
      <c r="EC7" s="645"/>
    </row>
    <row r="8" spans="2:143" ht="11.25" customHeight="1" x14ac:dyDescent="0.15">
      <c r="B8" s="605" t="s">
        <v>226</v>
      </c>
      <c r="C8" s="606"/>
      <c r="D8" s="606"/>
      <c r="E8" s="606"/>
      <c r="F8" s="606"/>
      <c r="G8" s="606"/>
      <c r="H8" s="606"/>
      <c r="I8" s="606"/>
      <c r="J8" s="606"/>
      <c r="K8" s="606"/>
      <c r="L8" s="606"/>
      <c r="M8" s="606"/>
      <c r="N8" s="606"/>
      <c r="O8" s="606"/>
      <c r="P8" s="606"/>
      <c r="Q8" s="607"/>
      <c r="R8" s="608">
        <v>43638</v>
      </c>
      <c r="S8" s="609"/>
      <c r="T8" s="609"/>
      <c r="U8" s="609"/>
      <c r="V8" s="609"/>
      <c r="W8" s="609"/>
      <c r="X8" s="609"/>
      <c r="Y8" s="610"/>
      <c r="Z8" s="646">
        <v>0.4</v>
      </c>
      <c r="AA8" s="646"/>
      <c r="AB8" s="646"/>
      <c r="AC8" s="646"/>
      <c r="AD8" s="647">
        <v>43638</v>
      </c>
      <c r="AE8" s="647"/>
      <c r="AF8" s="647"/>
      <c r="AG8" s="647"/>
      <c r="AH8" s="647"/>
      <c r="AI8" s="647"/>
      <c r="AJ8" s="647"/>
      <c r="AK8" s="647"/>
      <c r="AL8" s="611">
        <v>0.7</v>
      </c>
      <c r="AM8" s="612"/>
      <c r="AN8" s="612"/>
      <c r="AO8" s="648"/>
      <c r="AP8" s="605" t="s">
        <v>227</v>
      </c>
      <c r="AQ8" s="606"/>
      <c r="AR8" s="606"/>
      <c r="AS8" s="606"/>
      <c r="AT8" s="606"/>
      <c r="AU8" s="606"/>
      <c r="AV8" s="606"/>
      <c r="AW8" s="606"/>
      <c r="AX8" s="606"/>
      <c r="AY8" s="606"/>
      <c r="AZ8" s="606"/>
      <c r="BA8" s="606"/>
      <c r="BB8" s="606"/>
      <c r="BC8" s="606"/>
      <c r="BD8" s="606"/>
      <c r="BE8" s="606"/>
      <c r="BF8" s="607"/>
      <c r="BG8" s="608">
        <v>37244</v>
      </c>
      <c r="BH8" s="609"/>
      <c r="BI8" s="609"/>
      <c r="BJ8" s="609"/>
      <c r="BK8" s="609"/>
      <c r="BL8" s="609"/>
      <c r="BM8" s="609"/>
      <c r="BN8" s="610"/>
      <c r="BO8" s="646">
        <v>1.4</v>
      </c>
      <c r="BP8" s="646"/>
      <c r="BQ8" s="646"/>
      <c r="BR8" s="646"/>
      <c r="BS8" s="647" t="s">
        <v>121</v>
      </c>
      <c r="BT8" s="647"/>
      <c r="BU8" s="647"/>
      <c r="BV8" s="647"/>
      <c r="BW8" s="647"/>
      <c r="BX8" s="647"/>
      <c r="BY8" s="647"/>
      <c r="BZ8" s="647"/>
      <c r="CA8" s="647"/>
      <c r="CB8" s="685"/>
      <c r="CD8" s="605" t="s">
        <v>228</v>
      </c>
      <c r="CE8" s="606"/>
      <c r="CF8" s="606"/>
      <c r="CG8" s="606"/>
      <c r="CH8" s="606"/>
      <c r="CI8" s="606"/>
      <c r="CJ8" s="606"/>
      <c r="CK8" s="606"/>
      <c r="CL8" s="606"/>
      <c r="CM8" s="606"/>
      <c r="CN8" s="606"/>
      <c r="CO8" s="606"/>
      <c r="CP8" s="606"/>
      <c r="CQ8" s="607"/>
      <c r="CR8" s="608">
        <v>4880534</v>
      </c>
      <c r="CS8" s="609"/>
      <c r="CT8" s="609"/>
      <c r="CU8" s="609"/>
      <c r="CV8" s="609"/>
      <c r="CW8" s="609"/>
      <c r="CX8" s="609"/>
      <c r="CY8" s="610"/>
      <c r="CZ8" s="646">
        <v>43.5</v>
      </c>
      <c r="DA8" s="646"/>
      <c r="DB8" s="646"/>
      <c r="DC8" s="646"/>
      <c r="DD8" s="614">
        <v>1678</v>
      </c>
      <c r="DE8" s="609"/>
      <c r="DF8" s="609"/>
      <c r="DG8" s="609"/>
      <c r="DH8" s="609"/>
      <c r="DI8" s="609"/>
      <c r="DJ8" s="609"/>
      <c r="DK8" s="609"/>
      <c r="DL8" s="609"/>
      <c r="DM8" s="609"/>
      <c r="DN8" s="609"/>
      <c r="DO8" s="609"/>
      <c r="DP8" s="610"/>
      <c r="DQ8" s="614">
        <v>2727328</v>
      </c>
      <c r="DR8" s="609"/>
      <c r="DS8" s="609"/>
      <c r="DT8" s="609"/>
      <c r="DU8" s="609"/>
      <c r="DV8" s="609"/>
      <c r="DW8" s="609"/>
      <c r="DX8" s="609"/>
      <c r="DY8" s="609"/>
      <c r="DZ8" s="609"/>
      <c r="EA8" s="609"/>
      <c r="EB8" s="609"/>
      <c r="EC8" s="645"/>
    </row>
    <row r="9" spans="2:143" ht="11.25" customHeight="1" x14ac:dyDescent="0.15">
      <c r="B9" s="605" t="s">
        <v>229</v>
      </c>
      <c r="C9" s="606"/>
      <c r="D9" s="606"/>
      <c r="E9" s="606"/>
      <c r="F9" s="606"/>
      <c r="G9" s="606"/>
      <c r="H9" s="606"/>
      <c r="I9" s="606"/>
      <c r="J9" s="606"/>
      <c r="K9" s="606"/>
      <c r="L9" s="606"/>
      <c r="M9" s="606"/>
      <c r="N9" s="606"/>
      <c r="O9" s="606"/>
      <c r="P9" s="606"/>
      <c r="Q9" s="607"/>
      <c r="R9" s="608">
        <v>57468</v>
      </c>
      <c r="S9" s="609"/>
      <c r="T9" s="609"/>
      <c r="U9" s="609"/>
      <c r="V9" s="609"/>
      <c r="W9" s="609"/>
      <c r="X9" s="609"/>
      <c r="Y9" s="610"/>
      <c r="Z9" s="646">
        <v>0.5</v>
      </c>
      <c r="AA9" s="646"/>
      <c r="AB9" s="646"/>
      <c r="AC9" s="646"/>
      <c r="AD9" s="647">
        <v>57468</v>
      </c>
      <c r="AE9" s="647"/>
      <c r="AF9" s="647"/>
      <c r="AG9" s="647"/>
      <c r="AH9" s="647"/>
      <c r="AI9" s="647"/>
      <c r="AJ9" s="647"/>
      <c r="AK9" s="647"/>
      <c r="AL9" s="611">
        <v>0.9</v>
      </c>
      <c r="AM9" s="612"/>
      <c r="AN9" s="612"/>
      <c r="AO9" s="648"/>
      <c r="AP9" s="605" t="s">
        <v>230</v>
      </c>
      <c r="AQ9" s="606"/>
      <c r="AR9" s="606"/>
      <c r="AS9" s="606"/>
      <c r="AT9" s="606"/>
      <c r="AU9" s="606"/>
      <c r="AV9" s="606"/>
      <c r="AW9" s="606"/>
      <c r="AX9" s="606"/>
      <c r="AY9" s="606"/>
      <c r="AZ9" s="606"/>
      <c r="BA9" s="606"/>
      <c r="BB9" s="606"/>
      <c r="BC9" s="606"/>
      <c r="BD9" s="606"/>
      <c r="BE9" s="606"/>
      <c r="BF9" s="607"/>
      <c r="BG9" s="608">
        <v>989976</v>
      </c>
      <c r="BH9" s="609"/>
      <c r="BI9" s="609"/>
      <c r="BJ9" s="609"/>
      <c r="BK9" s="609"/>
      <c r="BL9" s="609"/>
      <c r="BM9" s="609"/>
      <c r="BN9" s="610"/>
      <c r="BO9" s="646">
        <v>37.799999999999997</v>
      </c>
      <c r="BP9" s="646"/>
      <c r="BQ9" s="646"/>
      <c r="BR9" s="646"/>
      <c r="BS9" s="647" t="s">
        <v>121</v>
      </c>
      <c r="BT9" s="647"/>
      <c r="BU9" s="647"/>
      <c r="BV9" s="647"/>
      <c r="BW9" s="647"/>
      <c r="BX9" s="647"/>
      <c r="BY9" s="647"/>
      <c r="BZ9" s="647"/>
      <c r="CA9" s="647"/>
      <c r="CB9" s="685"/>
      <c r="CD9" s="605" t="s">
        <v>231</v>
      </c>
      <c r="CE9" s="606"/>
      <c r="CF9" s="606"/>
      <c r="CG9" s="606"/>
      <c r="CH9" s="606"/>
      <c r="CI9" s="606"/>
      <c r="CJ9" s="606"/>
      <c r="CK9" s="606"/>
      <c r="CL9" s="606"/>
      <c r="CM9" s="606"/>
      <c r="CN9" s="606"/>
      <c r="CO9" s="606"/>
      <c r="CP9" s="606"/>
      <c r="CQ9" s="607"/>
      <c r="CR9" s="608">
        <v>990497</v>
      </c>
      <c r="CS9" s="609"/>
      <c r="CT9" s="609"/>
      <c r="CU9" s="609"/>
      <c r="CV9" s="609"/>
      <c r="CW9" s="609"/>
      <c r="CX9" s="609"/>
      <c r="CY9" s="610"/>
      <c r="CZ9" s="646">
        <v>8.8000000000000007</v>
      </c>
      <c r="DA9" s="646"/>
      <c r="DB9" s="646"/>
      <c r="DC9" s="646"/>
      <c r="DD9" s="614">
        <v>47698</v>
      </c>
      <c r="DE9" s="609"/>
      <c r="DF9" s="609"/>
      <c r="DG9" s="609"/>
      <c r="DH9" s="609"/>
      <c r="DI9" s="609"/>
      <c r="DJ9" s="609"/>
      <c r="DK9" s="609"/>
      <c r="DL9" s="609"/>
      <c r="DM9" s="609"/>
      <c r="DN9" s="609"/>
      <c r="DO9" s="609"/>
      <c r="DP9" s="610"/>
      <c r="DQ9" s="614">
        <v>858158</v>
      </c>
      <c r="DR9" s="609"/>
      <c r="DS9" s="609"/>
      <c r="DT9" s="609"/>
      <c r="DU9" s="609"/>
      <c r="DV9" s="609"/>
      <c r="DW9" s="609"/>
      <c r="DX9" s="609"/>
      <c r="DY9" s="609"/>
      <c r="DZ9" s="609"/>
      <c r="EA9" s="609"/>
      <c r="EB9" s="609"/>
      <c r="EC9" s="645"/>
    </row>
    <row r="10" spans="2:143" ht="11.25" customHeight="1" x14ac:dyDescent="0.15">
      <c r="B10" s="605" t="s">
        <v>232</v>
      </c>
      <c r="C10" s="606"/>
      <c r="D10" s="606"/>
      <c r="E10" s="606"/>
      <c r="F10" s="606"/>
      <c r="G10" s="606"/>
      <c r="H10" s="606"/>
      <c r="I10" s="606"/>
      <c r="J10" s="606"/>
      <c r="K10" s="606"/>
      <c r="L10" s="606"/>
      <c r="M10" s="606"/>
      <c r="N10" s="606"/>
      <c r="O10" s="606"/>
      <c r="P10" s="606"/>
      <c r="Q10" s="607"/>
      <c r="R10" s="608" t="s">
        <v>121</v>
      </c>
      <c r="S10" s="609"/>
      <c r="T10" s="609"/>
      <c r="U10" s="609"/>
      <c r="V10" s="609"/>
      <c r="W10" s="609"/>
      <c r="X10" s="609"/>
      <c r="Y10" s="610"/>
      <c r="Z10" s="646" t="s">
        <v>121</v>
      </c>
      <c r="AA10" s="646"/>
      <c r="AB10" s="646"/>
      <c r="AC10" s="646"/>
      <c r="AD10" s="647" t="s">
        <v>121</v>
      </c>
      <c r="AE10" s="647"/>
      <c r="AF10" s="647"/>
      <c r="AG10" s="647"/>
      <c r="AH10" s="647"/>
      <c r="AI10" s="647"/>
      <c r="AJ10" s="647"/>
      <c r="AK10" s="647"/>
      <c r="AL10" s="611" t="s">
        <v>121</v>
      </c>
      <c r="AM10" s="612"/>
      <c r="AN10" s="612"/>
      <c r="AO10" s="648"/>
      <c r="AP10" s="605" t="s">
        <v>233</v>
      </c>
      <c r="AQ10" s="606"/>
      <c r="AR10" s="606"/>
      <c r="AS10" s="606"/>
      <c r="AT10" s="606"/>
      <c r="AU10" s="606"/>
      <c r="AV10" s="606"/>
      <c r="AW10" s="606"/>
      <c r="AX10" s="606"/>
      <c r="AY10" s="606"/>
      <c r="AZ10" s="606"/>
      <c r="BA10" s="606"/>
      <c r="BB10" s="606"/>
      <c r="BC10" s="606"/>
      <c r="BD10" s="606"/>
      <c r="BE10" s="606"/>
      <c r="BF10" s="607"/>
      <c r="BG10" s="608">
        <v>62150</v>
      </c>
      <c r="BH10" s="609"/>
      <c r="BI10" s="609"/>
      <c r="BJ10" s="609"/>
      <c r="BK10" s="609"/>
      <c r="BL10" s="609"/>
      <c r="BM10" s="609"/>
      <c r="BN10" s="610"/>
      <c r="BO10" s="646">
        <v>2.4</v>
      </c>
      <c r="BP10" s="646"/>
      <c r="BQ10" s="646"/>
      <c r="BR10" s="646"/>
      <c r="BS10" s="647" t="s">
        <v>121</v>
      </c>
      <c r="BT10" s="647"/>
      <c r="BU10" s="647"/>
      <c r="BV10" s="647"/>
      <c r="BW10" s="647"/>
      <c r="BX10" s="647"/>
      <c r="BY10" s="647"/>
      <c r="BZ10" s="647"/>
      <c r="CA10" s="647"/>
      <c r="CB10" s="685"/>
      <c r="CD10" s="605" t="s">
        <v>234</v>
      </c>
      <c r="CE10" s="606"/>
      <c r="CF10" s="606"/>
      <c r="CG10" s="606"/>
      <c r="CH10" s="606"/>
      <c r="CI10" s="606"/>
      <c r="CJ10" s="606"/>
      <c r="CK10" s="606"/>
      <c r="CL10" s="606"/>
      <c r="CM10" s="606"/>
      <c r="CN10" s="606"/>
      <c r="CO10" s="606"/>
      <c r="CP10" s="606"/>
      <c r="CQ10" s="607"/>
      <c r="CR10" s="608">
        <v>1</v>
      </c>
      <c r="CS10" s="609"/>
      <c r="CT10" s="609"/>
      <c r="CU10" s="609"/>
      <c r="CV10" s="609"/>
      <c r="CW10" s="609"/>
      <c r="CX10" s="609"/>
      <c r="CY10" s="610"/>
      <c r="CZ10" s="646">
        <v>0</v>
      </c>
      <c r="DA10" s="646"/>
      <c r="DB10" s="646"/>
      <c r="DC10" s="646"/>
      <c r="DD10" s="614" t="s">
        <v>121</v>
      </c>
      <c r="DE10" s="609"/>
      <c r="DF10" s="609"/>
      <c r="DG10" s="609"/>
      <c r="DH10" s="609"/>
      <c r="DI10" s="609"/>
      <c r="DJ10" s="609"/>
      <c r="DK10" s="609"/>
      <c r="DL10" s="609"/>
      <c r="DM10" s="609"/>
      <c r="DN10" s="609"/>
      <c r="DO10" s="609"/>
      <c r="DP10" s="610"/>
      <c r="DQ10" s="614">
        <v>1</v>
      </c>
      <c r="DR10" s="609"/>
      <c r="DS10" s="609"/>
      <c r="DT10" s="609"/>
      <c r="DU10" s="609"/>
      <c r="DV10" s="609"/>
      <c r="DW10" s="609"/>
      <c r="DX10" s="609"/>
      <c r="DY10" s="609"/>
      <c r="DZ10" s="609"/>
      <c r="EA10" s="609"/>
      <c r="EB10" s="609"/>
      <c r="EC10" s="645"/>
    </row>
    <row r="11" spans="2:143" ht="11.25" customHeight="1" x14ac:dyDescent="0.15">
      <c r="B11" s="605" t="s">
        <v>235</v>
      </c>
      <c r="C11" s="606"/>
      <c r="D11" s="606"/>
      <c r="E11" s="606"/>
      <c r="F11" s="606"/>
      <c r="G11" s="606"/>
      <c r="H11" s="606"/>
      <c r="I11" s="606"/>
      <c r="J11" s="606"/>
      <c r="K11" s="606"/>
      <c r="L11" s="606"/>
      <c r="M11" s="606"/>
      <c r="N11" s="606"/>
      <c r="O11" s="606"/>
      <c r="P11" s="606"/>
      <c r="Q11" s="607"/>
      <c r="R11" s="608">
        <v>584606</v>
      </c>
      <c r="S11" s="609"/>
      <c r="T11" s="609"/>
      <c r="U11" s="609"/>
      <c r="V11" s="609"/>
      <c r="W11" s="609"/>
      <c r="X11" s="609"/>
      <c r="Y11" s="610"/>
      <c r="Z11" s="611">
        <v>4.9000000000000004</v>
      </c>
      <c r="AA11" s="612"/>
      <c r="AB11" s="612"/>
      <c r="AC11" s="613"/>
      <c r="AD11" s="614">
        <v>584606</v>
      </c>
      <c r="AE11" s="609"/>
      <c r="AF11" s="609"/>
      <c r="AG11" s="609"/>
      <c r="AH11" s="609"/>
      <c r="AI11" s="609"/>
      <c r="AJ11" s="609"/>
      <c r="AK11" s="610"/>
      <c r="AL11" s="611">
        <v>8.9</v>
      </c>
      <c r="AM11" s="612"/>
      <c r="AN11" s="612"/>
      <c r="AO11" s="648"/>
      <c r="AP11" s="605" t="s">
        <v>236</v>
      </c>
      <c r="AQ11" s="606"/>
      <c r="AR11" s="606"/>
      <c r="AS11" s="606"/>
      <c r="AT11" s="606"/>
      <c r="AU11" s="606"/>
      <c r="AV11" s="606"/>
      <c r="AW11" s="606"/>
      <c r="AX11" s="606"/>
      <c r="AY11" s="606"/>
      <c r="AZ11" s="606"/>
      <c r="BA11" s="606"/>
      <c r="BB11" s="606"/>
      <c r="BC11" s="606"/>
      <c r="BD11" s="606"/>
      <c r="BE11" s="606"/>
      <c r="BF11" s="607"/>
      <c r="BG11" s="608">
        <v>68210</v>
      </c>
      <c r="BH11" s="609"/>
      <c r="BI11" s="609"/>
      <c r="BJ11" s="609"/>
      <c r="BK11" s="609"/>
      <c r="BL11" s="609"/>
      <c r="BM11" s="609"/>
      <c r="BN11" s="610"/>
      <c r="BO11" s="646">
        <v>2.6</v>
      </c>
      <c r="BP11" s="646"/>
      <c r="BQ11" s="646"/>
      <c r="BR11" s="646"/>
      <c r="BS11" s="647">
        <v>19396</v>
      </c>
      <c r="BT11" s="647"/>
      <c r="BU11" s="647"/>
      <c r="BV11" s="647"/>
      <c r="BW11" s="647"/>
      <c r="BX11" s="647"/>
      <c r="BY11" s="647"/>
      <c r="BZ11" s="647"/>
      <c r="CA11" s="647"/>
      <c r="CB11" s="685"/>
      <c r="CD11" s="605" t="s">
        <v>237</v>
      </c>
      <c r="CE11" s="606"/>
      <c r="CF11" s="606"/>
      <c r="CG11" s="606"/>
      <c r="CH11" s="606"/>
      <c r="CI11" s="606"/>
      <c r="CJ11" s="606"/>
      <c r="CK11" s="606"/>
      <c r="CL11" s="606"/>
      <c r="CM11" s="606"/>
      <c r="CN11" s="606"/>
      <c r="CO11" s="606"/>
      <c r="CP11" s="606"/>
      <c r="CQ11" s="607"/>
      <c r="CR11" s="608">
        <v>146254</v>
      </c>
      <c r="CS11" s="609"/>
      <c r="CT11" s="609"/>
      <c r="CU11" s="609"/>
      <c r="CV11" s="609"/>
      <c r="CW11" s="609"/>
      <c r="CX11" s="609"/>
      <c r="CY11" s="610"/>
      <c r="CZ11" s="646">
        <v>1.3</v>
      </c>
      <c r="DA11" s="646"/>
      <c r="DB11" s="646"/>
      <c r="DC11" s="646"/>
      <c r="DD11" s="614">
        <v>26463</v>
      </c>
      <c r="DE11" s="609"/>
      <c r="DF11" s="609"/>
      <c r="DG11" s="609"/>
      <c r="DH11" s="609"/>
      <c r="DI11" s="609"/>
      <c r="DJ11" s="609"/>
      <c r="DK11" s="609"/>
      <c r="DL11" s="609"/>
      <c r="DM11" s="609"/>
      <c r="DN11" s="609"/>
      <c r="DO11" s="609"/>
      <c r="DP11" s="610"/>
      <c r="DQ11" s="614">
        <v>100662</v>
      </c>
      <c r="DR11" s="609"/>
      <c r="DS11" s="609"/>
      <c r="DT11" s="609"/>
      <c r="DU11" s="609"/>
      <c r="DV11" s="609"/>
      <c r="DW11" s="609"/>
      <c r="DX11" s="609"/>
      <c r="DY11" s="609"/>
      <c r="DZ11" s="609"/>
      <c r="EA11" s="609"/>
      <c r="EB11" s="609"/>
      <c r="EC11" s="645"/>
    </row>
    <row r="12" spans="2:143" ht="11.25" customHeight="1" x14ac:dyDescent="0.15">
      <c r="B12" s="605" t="s">
        <v>238</v>
      </c>
      <c r="C12" s="606"/>
      <c r="D12" s="606"/>
      <c r="E12" s="606"/>
      <c r="F12" s="606"/>
      <c r="G12" s="606"/>
      <c r="H12" s="606"/>
      <c r="I12" s="606"/>
      <c r="J12" s="606"/>
      <c r="K12" s="606"/>
      <c r="L12" s="606"/>
      <c r="M12" s="606"/>
      <c r="N12" s="606"/>
      <c r="O12" s="606"/>
      <c r="P12" s="606"/>
      <c r="Q12" s="607"/>
      <c r="R12" s="608" t="s">
        <v>121</v>
      </c>
      <c r="S12" s="609"/>
      <c r="T12" s="609"/>
      <c r="U12" s="609"/>
      <c r="V12" s="609"/>
      <c r="W12" s="609"/>
      <c r="X12" s="609"/>
      <c r="Y12" s="610"/>
      <c r="Z12" s="646" t="s">
        <v>121</v>
      </c>
      <c r="AA12" s="646"/>
      <c r="AB12" s="646"/>
      <c r="AC12" s="646"/>
      <c r="AD12" s="647" t="s">
        <v>121</v>
      </c>
      <c r="AE12" s="647"/>
      <c r="AF12" s="647"/>
      <c r="AG12" s="647"/>
      <c r="AH12" s="647"/>
      <c r="AI12" s="647"/>
      <c r="AJ12" s="647"/>
      <c r="AK12" s="647"/>
      <c r="AL12" s="611" t="s">
        <v>121</v>
      </c>
      <c r="AM12" s="612"/>
      <c r="AN12" s="612"/>
      <c r="AO12" s="648"/>
      <c r="AP12" s="605" t="s">
        <v>239</v>
      </c>
      <c r="AQ12" s="606"/>
      <c r="AR12" s="606"/>
      <c r="AS12" s="606"/>
      <c r="AT12" s="606"/>
      <c r="AU12" s="606"/>
      <c r="AV12" s="606"/>
      <c r="AW12" s="606"/>
      <c r="AX12" s="606"/>
      <c r="AY12" s="606"/>
      <c r="AZ12" s="606"/>
      <c r="BA12" s="606"/>
      <c r="BB12" s="606"/>
      <c r="BC12" s="606"/>
      <c r="BD12" s="606"/>
      <c r="BE12" s="606"/>
      <c r="BF12" s="607"/>
      <c r="BG12" s="608">
        <v>1187956</v>
      </c>
      <c r="BH12" s="609"/>
      <c r="BI12" s="609"/>
      <c r="BJ12" s="609"/>
      <c r="BK12" s="609"/>
      <c r="BL12" s="609"/>
      <c r="BM12" s="609"/>
      <c r="BN12" s="610"/>
      <c r="BO12" s="646">
        <v>45.4</v>
      </c>
      <c r="BP12" s="646"/>
      <c r="BQ12" s="646"/>
      <c r="BR12" s="646"/>
      <c r="BS12" s="647" t="s">
        <v>121</v>
      </c>
      <c r="BT12" s="647"/>
      <c r="BU12" s="647"/>
      <c r="BV12" s="647"/>
      <c r="BW12" s="647"/>
      <c r="BX12" s="647"/>
      <c r="BY12" s="647"/>
      <c r="BZ12" s="647"/>
      <c r="CA12" s="647"/>
      <c r="CB12" s="685"/>
      <c r="CD12" s="605" t="s">
        <v>240</v>
      </c>
      <c r="CE12" s="606"/>
      <c r="CF12" s="606"/>
      <c r="CG12" s="606"/>
      <c r="CH12" s="606"/>
      <c r="CI12" s="606"/>
      <c r="CJ12" s="606"/>
      <c r="CK12" s="606"/>
      <c r="CL12" s="606"/>
      <c r="CM12" s="606"/>
      <c r="CN12" s="606"/>
      <c r="CO12" s="606"/>
      <c r="CP12" s="606"/>
      <c r="CQ12" s="607"/>
      <c r="CR12" s="608">
        <v>111221</v>
      </c>
      <c r="CS12" s="609"/>
      <c r="CT12" s="609"/>
      <c r="CU12" s="609"/>
      <c r="CV12" s="609"/>
      <c r="CW12" s="609"/>
      <c r="CX12" s="609"/>
      <c r="CY12" s="610"/>
      <c r="CZ12" s="646">
        <v>1</v>
      </c>
      <c r="DA12" s="646"/>
      <c r="DB12" s="646"/>
      <c r="DC12" s="646"/>
      <c r="DD12" s="614" t="s">
        <v>121</v>
      </c>
      <c r="DE12" s="609"/>
      <c r="DF12" s="609"/>
      <c r="DG12" s="609"/>
      <c r="DH12" s="609"/>
      <c r="DI12" s="609"/>
      <c r="DJ12" s="609"/>
      <c r="DK12" s="609"/>
      <c r="DL12" s="609"/>
      <c r="DM12" s="609"/>
      <c r="DN12" s="609"/>
      <c r="DO12" s="609"/>
      <c r="DP12" s="610"/>
      <c r="DQ12" s="614">
        <v>108442</v>
      </c>
      <c r="DR12" s="609"/>
      <c r="DS12" s="609"/>
      <c r="DT12" s="609"/>
      <c r="DU12" s="609"/>
      <c r="DV12" s="609"/>
      <c r="DW12" s="609"/>
      <c r="DX12" s="609"/>
      <c r="DY12" s="609"/>
      <c r="DZ12" s="609"/>
      <c r="EA12" s="609"/>
      <c r="EB12" s="609"/>
      <c r="EC12" s="645"/>
    </row>
    <row r="13" spans="2:143" ht="11.25" customHeight="1" x14ac:dyDescent="0.15">
      <c r="B13" s="605" t="s">
        <v>241</v>
      </c>
      <c r="C13" s="606"/>
      <c r="D13" s="606"/>
      <c r="E13" s="606"/>
      <c r="F13" s="606"/>
      <c r="G13" s="606"/>
      <c r="H13" s="606"/>
      <c r="I13" s="606"/>
      <c r="J13" s="606"/>
      <c r="K13" s="606"/>
      <c r="L13" s="606"/>
      <c r="M13" s="606"/>
      <c r="N13" s="606"/>
      <c r="O13" s="606"/>
      <c r="P13" s="606"/>
      <c r="Q13" s="607"/>
      <c r="R13" s="608" t="s">
        <v>121</v>
      </c>
      <c r="S13" s="609"/>
      <c r="T13" s="609"/>
      <c r="U13" s="609"/>
      <c r="V13" s="609"/>
      <c r="W13" s="609"/>
      <c r="X13" s="609"/>
      <c r="Y13" s="610"/>
      <c r="Z13" s="646" t="s">
        <v>121</v>
      </c>
      <c r="AA13" s="646"/>
      <c r="AB13" s="646"/>
      <c r="AC13" s="646"/>
      <c r="AD13" s="647" t="s">
        <v>121</v>
      </c>
      <c r="AE13" s="647"/>
      <c r="AF13" s="647"/>
      <c r="AG13" s="647"/>
      <c r="AH13" s="647"/>
      <c r="AI13" s="647"/>
      <c r="AJ13" s="647"/>
      <c r="AK13" s="647"/>
      <c r="AL13" s="611" t="s">
        <v>121</v>
      </c>
      <c r="AM13" s="612"/>
      <c r="AN13" s="612"/>
      <c r="AO13" s="648"/>
      <c r="AP13" s="605" t="s">
        <v>242</v>
      </c>
      <c r="AQ13" s="606"/>
      <c r="AR13" s="606"/>
      <c r="AS13" s="606"/>
      <c r="AT13" s="606"/>
      <c r="AU13" s="606"/>
      <c r="AV13" s="606"/>
      <c r="AW13" s="606"/>
      <c r="AX13" s="606"/>
      <c r="AY13" s="606"/>
      <c r="AZ13" s="606"/>
      <c r="BA13" s="606"/>
      <c r="BB13" s="606"/>
      <c r="BC13" s="606"/>
      <c r="BD13" s="606"/>
      <c r="BE13" s="606"/>
      <c r="BF13" s="607"/>
      <c r="BG13" s="608">
        <v>1162153</v>
      </c>
      <c r="BH13" s="609"/>
      <c r="BI13" s="609"/>
      <c r="BJ13" s="609"/>
      <c r="BK13" s="609"/>
      <c r="BL13" s="609"/>
      <c r="BM13" s="609"/>
      <c r="BN13" s="610"/>
      <c r="BO13" s="646">
        <v>44.4</v>
      </c>
      <c r="BP13" s="646"/>
      <c r="BQ13" s="646"/>
      <c r="BR13" s="646"/>
      <c r="BS13" s="647" t="s">
        <v>121</v>
      </c>
      <c r="BT13" s="647"/>
      <c r="BU13" s="647"/>
      <c r="BV13" s="647"/>
      <c r="BW13" s="647"/>
      <c r="BX13" s="647"/>
      <c r="BY13" s="647"/>
      <c r="BZ13" s="647"/>
      <c r="CA13" s="647"/>
      <c r="CB13" s="685"/>
      <c r="CD13" s="605" t="s">
        <v>243</v>
      </c>
      <c r="CE13" s="606"/>
      <c r="CF13" s="606"/>
      <c r="CG13" s="606"/>
      <c r="CH13" s="606"/>
      <c r="CI13" s="606"/>
      <c r="CJ13" s="606"/>
      <c r="CK13" s="606"/>
      <c r="CL13" s="606"/>
      <c r="CM13" s="606"/>
      <c r="CN13" s="606"/>
      <c r="CO13" s="606"/>
      <c r="CP13" s="606"/>
      <c r="CQ13" s="607"/>
      <c r="CR13" s="608">
        <v>624985</v>
      </c>
      <c r="CS13" s="609"/>
      <c r="CT13" s="609"/>
      <c r="CU13" s="609"/>
      <c r="CV13" s="609"/>
      <c r="CW13" s="609"/>
      <c r="CX13" s="609"/>
      <c r="CY13" s="610"/>
      <c r="CZ13" s="646">
        <v>5.6</v>
      </c>
      <c r="DA13" s="646"/>
      <c r="DB13" s="646"/>
      <c r="DC13" s="646"/>
      <c r="DD13" s="614">
        <v>397222</v>
      </c>
      <c r="DE13" s="609"/>
      <c r="DF13" s="609"/>
      <c r="DG13" s="609"/>
      <c r="DH13" s="609"/>
      <c r="DI13" s="609"/>
      <c r="DJ13" s="609"/>
      <c r="DK13" s="609"/>
      <c r="DL13" s="609"/>
      <c r="DM13" s="609"/>
      <c r="DN13" s="609"/>
      <c r="DO13" s="609"/>
      <c r="DP13" s="610"/>
      <c r="DQ13" s="614">
        <v>413407</v>
      </c>
      <c r="DR13" s="609"/>
      <c r="DS13" s="609"/>
      <c r="DT13" s="609"/>
      <c r="DU13" s="609"/>
      <c r="DV13" s="609"/>
      <c r="DW13" s="609"/>
      <c r="DX13" s="609"/>
      <c r="DY13" s="609"/>
      <c r="DZ13" s="609"/>
      <c r="EA13" s="609"/>
      <c r="EB13" s="609"/>
      <c r="EC13" s="645"/>
    </row>
    <row r="14" spans="2:143" ht="11.25" customHeight="1" x14ac:dyDescent="0.15">
      <c r="B14" s="605" t="s">
        <v>244</v>
      </c>
      <c r="C14" s="606"/>
      <c r="D14" s="606"/>
      <c r="E14" s="606"/>
      <c r="F14" s="606"/>
      <c r="G14" s="606"/>
      <c r="H14" s="606"/>
      <c r="I14" s="606"/>
      <c r="J14" s="606"/>
      <c r="K14" s="606"/>
      <c r="L14" s="606"/>
      <c r="M14" s="606"/>
      <c r="N14" s="606"/>
      <c r="O14" s="606"/>
      <c r="P14" s="606"/>
      <c r="Q14" s="607"/>
      <c r="R14" s="608" t="s">
        <v>121</v>
      </c>
      <c r="S14" s="609"/>
      <c r="T14" s="609"/>
      <c r="U14" s="609"/>
      <c r="V14" s="609"/>
      <c r="W14" s="609"/>
      <c r="X14" s="609"/>
      <c r="Y14" s="610"/>
      <c r="Z14" s="646" t="s">
        <v>121</v>
      </c>
      <c r="AA14" s="646"/>
      <c r="AB14" s="646"/>
      <c r="AC14" s="646"/>
      <c r="AD14" s="647" t="s">
        <v>121</v>
      </c>
      <c r="AE14" s="647"/>
      <c r="AF14" s="647"/>
      <c r="AG14" s="647"/>
      <c r="AH14" s="647"/>
      <c r="AI14" s="647"/>
      <c r="AJ14" s="647"/>
      <c r="AK14" s="647"/>
      <c r="AL14" s="611" t="s">
        <v>121</v>
      </c>
      <c r="AM14" s="612"/>
      <c r="AN14" s="612"/>
      <c r="AO14" s="648"/>
      <c r="AP14" s="605" t="s">
        <v>245</v>
      </c>
      <c r="AQ14" s="606"/>
      <c r="AR14" s="606"/>
      <c r="AS14" s="606"/>
      <c r="AT14" s="606"/>
      <c r="AU14" s="606"/>
      <c r="AV14" s="606"/>
      <c r="AW14" s="606"/>
      <c r="AX14" s="606"/>
      <c r="AY14" s="606"/>
      <c r="AZ14" s="606"/>
      <c r="BA14" s="606"/>
      <c r="BB14" s="606"/>
      <c r="BC14" s="606"/>
      <c r="BD14" s="606"/>
      <c r="BE14" s="606"/>
      <c r="BF14" s="607"/>
      <c r="BG14" s="608">
        <v>108726</v>
      </c>
      <c r="BH14" s="609"/>
      <c r="BI14" s="609"/>
      <c r="BJ14" s="609"/>
      <c r="BK14" s="609"/>
      <c r="BL14" s="609"/>
      <c r="BM14" s="609"/>
      <c r="BN14" s="610"/>
      <c r="BO14" s="646">
        <v>4.2</v>
      </c>
      <c r="BP14" s="646"/>
      <c r="BQ14" s="646"/>
      <c r="BR14" s="646"/>
      <c r="BS14" s="647" t="s">
        <v>121</v>
      </c>
      <c r="BT14" s="647"/>
      <c r="BU14" s="647"/>
      <c r="BV14" s="647"/>
      <c r="BW14" s="647"/>
      <c r="BX14" s="647"/>
      <c r="BY14" s="647"/>
      <c r="BZ14" s="647"/>
      <c r="CA14" s="647"/>
      <c r="CB14" s="685"/>
      <c r="CD14" s="605" t="s">
        <v>246</v>
      </c>
      <c r="CE14" s="606"/>
      <c r="CF14" s="606"/>
      <c r="CG14" s="606"/>
      <c r="CH14" s="606"/>
      <c r="CI14" s="606"/>
      <c r="CJ14" s="606"/>
      <c r="CK14" s="606"/>
      <c r="CL14" s="606"/>
      <c r="CM14" s="606"/>
      <c r="CN14" s="606"/>
      <c r="CO14" s="606"/>
      <c r="CP14" s="606"/>
      <c r="CQ14" s="607"/>
      <c r="CR14" s="608">
        <v>481221</v>
      </c>
      <c r="CS14" s="609"/>
      <c r="CT14" s="609"/>
      <c r="CU14" s="609"/>
      <c r="CV14" s="609"/>
      <c r="CW14" s="609"/>
      <c r="CX14" s="609"/>
      <c r="CY14" s="610"/>
      <c r="CZ14" s="646">
        <v>4.3</v>
      </c>
      <c r="DA14" s="646"/>
      <c r="DB14" s="646"/>
      <c r="DC14" s="646"/>
      <c r="DD14" s="614">
        <v>61196</v>
      </c>
      <c r="DE14" s="609"/>
      <c r="DF14" s="609"/>
      <c r="DG14" s="609"/>
      <c r="DH14" s="609"/>
      <c r="DI14" s="609"/>
      <c r="DJ14" s="609"/>
      <c r="DK14" s="609"/>
      <c r="DL14" s="609"/>
      <c r="DM14" s="609"/>
      <c r="DN14" s="609"/>
      <c r="DO14" s="609"/>
      <c r="DP14" s="610"/>
      <c r="DQ14" s="614">
        <v>418422</v>
      </c>
      <c r="DR14" s="609"/>
      <c r="DS14" s="609"/>
      <c r="DT14" s="609"/>
      <c r="DU14" s="609"/>
      <c r="DV14" s="609"/>
      <c r="DW14" s="609"/>
      <c r="DX14" s="609"/>
      <c r="DY14" s="609"/>
      <c r="DZ14" s="609"/>
      <c r="EA14" s="609"/>
      <c r="EB14" s="609"/>
      <c r="EC14" s="645"/>
    </row>
    <row r="15" spans="2:143" ht="11.25" customHeight="1" x14ac:dyDescent="0.15">
      <c r="B15" s="605" t="s">
        <v>247</v>
      </c>
      <c r="C15" s="606"/>
      <c r="D15" s="606"/>
      <c r="E15" s="606"/>
      <c r="F15" s="606"/>
      <c r="G15" s="606"/>
      <c r="H15" s="606"/>
      <c r="I15" s="606"/>
      <c r="J15" s="606"/>
      <c r="K15" s="606"/>
      <c r="L15" s="606"/>
      <c r="M15" s="606"/>
      <c r="N15" s="606"/>
      <c r="O15" s="606"/>
      <c r="P15" s="606"/>
      <c r="Q15" s="607"/>
      <c r="R15" s="608">
        <v>8538</v>
      </c>
      <c r="S15" s="609"/>
      <c r="T15" s="609"/>
      <c r="U15" s="609"/>
      <c r="V15" s="609"/>
      <c r="W15" s="609"/>
      <c r="X15" s="609"/>
      <c r="Y15" s="610"/>
      <c r="Z15" s="646">
        <v>0.1</v>
      </c>
      <c r="AA15" s="646"/>
      <c r="AB15" s="646"/>
      <c r="AC15" s="646"/>
      <c r="AD15" s="647">
        <v>8538</v>
      </c>
      <c r="AE15" s="647"/>
      <c r="AF15" s="647"/>
      <c r="AG15" s="647"/>
      <c r="AH15" s="647"/>
      <c r="AI15" s="647"/>
      <c r="AJ15" s="647"/>
      <c r="AK15" s="647"/>
      <c r="AL15" s="611">
        <v>0.1</v>
      </c>
      <c r="AM15" s="612"/>
      <c r="AN15" s="612"/>
      <c r="AO15" s="648"/>
      <c r="AP15" s="605" t="s">
        <v>248</v>
      </c>
      <c r="AQ15" s="606"/>
      <c r="AR15" s="606"/>
      <c r="AS15" s="606"/>
      <c r="AT15" s="606"/>
      <c r="AU15" s="606"/>
      <c r="AV15" s="606"/>
      <c r="AW15" s="606"/>
      <c r="AX15" s="606"/>
      <c r="AY15" s="606"/>
      <c r="AZ15" s="606"/>
      <c r="BA15" s="606"/>
      <c r="BB15" s="606"/>
      <c r="BC15" s="606"/>
      <c r="BD15" s="606"/>
      <c r="BE15" s="606"/>
      <c r="BF15" s="607"/>
      <c r="BG15" s="608">
        <v>164347</v>
      </c>
      <c r="BH15" s="609"/>
      <c r="BI15" s="609"/>
      <c r="BJ15" s="609"/>
      <c r="BK15" s="609"/>
      <c r="BL15" s="609"/>
      <c r="BM15" s="609"/>
      <c r="BN15" s="610"/>
      <c r="BO15" s="646">
        <v>6.3</v>
      </c>
      <c r="BP15" s="646"/>
      <c r="BQ15" s="646"/>
      <c r="BR15" s="646"/>
      <c r="BS15" s="647" t="s">
        <v>121</v>
      </c>
      <c r="BT15" s="647"/>
      <c r="BU15" s="647"/>
      <c r="BV15" s="647"/>
      <c r="BW15" s="647"/>
      <c r="BX15" s="647"/>
      <c r="BY15" s="647"/>
      <c r="BZ15" s="647"/>
      <c r="CA15" s="647"/>
      <c r="CB15" s="685"/>
      <c r="CD15" s="605" t="s">
        <v>249</v>
      </c>
      <c r="CE15" s="606"/>
      <c r="CF15" s="606"/>
      <c r="CG15" s="606"/>
      <c r="CH15" s="606"/>
      <c r="CI15" s="606"/>
      <c r="CJ15" s="606"/>
      <c r="CK15" s="606"/>
      <c r="CL15" s="606"/>
      <c r="CM15" s="606"/>
      <c r="CN15" s="606"/>
      <c r="CO15" s="606"/>
      <c r="CP15" s="606"/>
      <c r="CQ15" s="607"/>
      <c r="CR15" s="608">
        <v>2161798</v>
      </c>
      <c r="CS15" s="609"/>
      <c r="CT15" s="609"/>
      <c r="CU15" s="609"/>
      <c r="CV15" s="609"/>
      <c r="CW15" s="609"/>
      <c r="CX15" s="609"/>
      <c r="CY15" s="610"/>
      <c r="CZ15" s="646">
        <v>19.3</v>
      </c>
      <c r="DA15" s="646"/>
      <c r="DB15" s="646"/>
      <c r="DC15" s="646"/>
      <c r="DD15" s="614">
        <v>852522</v>
      </c>
      <c r="DE15" s="609"/>
      <c r="DF15" s="609"/>
      <c r="DG15" s="609"/>
      <c r="DH15" s="609"/>
      <c r="DI15" s="609"/>
      <c r="DJ15" s="609"/>
      <c r="DK15" s="609"/>
      <c r="DL15" s="609"/>
      <c r="DM15" s="609"/>
      <c r="DN15" s="609"/>
      <c r="DO15" s="609"/>
      <c r="DP15" s="610"/>
      <c r="DQ15" s="614">
        <v>1292634</v>
      </c>
      <c r="DR15" s="609"/>
      <c r="DS15" s="609"/>
      <c r="DT15" s="609"/>
      <c r="DU15" s="609"/>
      <c r="DV15" s="609"/>
      <c r="DW15" s="609"/>
      <c r="DX15" s="609"/>
      <c r="DY15" s="609"/>
      <c r="DZ15" s="609"/>
      <c r="EA15" s="609"/>
      <c r="EB15" s="609"/>
      <c r="EC15" s="645"/>
    </row>
    <row r="16" spans="2:143" ht="11.25" customHeight="1" x14ac:dyDescent="0.15">
      <c r="B16" s="605" t="s">
        <v>250</v>
      </c>
      <c r="C16" s="606"/>
      <c r="D16" s="606"/>
      <c r="E16" s="606"/>
      <c r="F16" s="606"/>
      <c r="G16" s="606"/>
      <c r="H16" s="606"/>
      <c r="I16" s="606"/>
      <c r="J16" s="606"/>
      <c r="K16" s="606"/>
      <c r="L16" s="606"/>
      <c r="M16" s="606"/>
      <c r="N16" s="606"/>
      <c r="O16" s="606"/>
      <c r="P16" s="606"/>
      <c r="Q16" s="607"/>
      <c r="R16" s="608">
        <v>46557</v>
      </c>
      <c r="S16" s="609"/>
      <c r="T16" s="609"/>
      <c r="U16" s="609"/>
      <c r="V16" s="609"/>
      <c r="W16" s="609"/>
      <c r="X16" s="609"/>
      <c r="Y16" s="610"/>
      <c r="Z16" s="646">
        <v>0.4</v>
      </c>
      <c r="AA16" s="646"/>
      <c r="AB16" s="646"/>
      <c r="AC16" s="646"/>
      <c r="AD16" s="647">
        <v>46557</v>
      </c>
      <c r="AE16" s="647"/>
      <c r="AF16" s="647"/>
      <c r="AG16" s="647"/>
      <c r="AH16" s="647"/>
      <c r="AI16" s="647"/>
      <c r="AJ16" s="647"/>
      <c r="AK16" s="647"/>
      <c r="AL16" s="611">
        <v>0.7</v>
      </c>
      <c r="AM16" s="612"/>
      <c r="AN16" s="612"/>
      <c r="AO16" s="648"/>
      <c r="AP16" s="605" t="s">
        <v>251</v>
      </c>
      <c r="AQ16" s="606"/>
      <c r="AR16" s="606"/>
      <c r="AS16" s="606"/>
      <c r="AT16" s="606"/>
      <c r="AU16" s="606"/>
      <c r="AV16" s="606"/>
      <c r="AW16" s="606"/>
      <c r="AX16" s="606"/>
      <c r="AY16" s="606"/>
      <c r="AZ16" s="606"/>
      <c r="BA16" s="606"/>
      <c r="BB16" s="606"/>
      <c r="BC16" s="606"/>
      <c r="BD16" s="606"/>
      <c r="BE16" s="606"/>
      <c r="BF16" s="607"/>
      <c r="BG16" s="608" t="s">
        <v>121</v>
      </c>
      <c r="BH16" s="609"/>
      <c r="BI16" s="609"/>
      <c r="BJ16" s="609"/>
      <c r="BK16" s="609"/>
      <c r="BL16" s="609"/>
      <c r="BM16" s="609"/>
      <c r="BN16" s="610"/>
      <c r="BO16" s="646" t="s">
        <v>121</v>
      </c>
      <c r="BP16" s="646"/>
      <c r="BQ16" s="646"/>
      <c r="BR16" s="646"/>
      <c r="BS16" s="647" t="s">
        <v>121</v>
      </c>
      <c r="BT16" s="647"/>
      <c r="BU16" s="647"/>
      <c r="BV16" s="647"/>
      <c r="BW16" s="647"/>
      <c r="BX16" s="647"/>
      <c r="BY16" s="647"/>
      <c r="BZ16" s="647"/>
      <c r="CA16" s="647"/>
      <c r="CB16" s="685"/>
      <c r="CD16" s="605" t="s">
        <v>252</v>
      </c>
      <c r="CE16" s="606"/>
      <c r="CF16" s="606"/>
      <c r="CG16" s="606"/>
      <c r="CH16" s="606"/>
      <c r="CI16" s="606"/>
      <c r="CJ16" s="606"/>
      <c r="CK16" s="606"/>
      <c r="CL16" s="606"/>
      <c r="CM16" s="606"/>
      <c r="CN16" s="606"/>
      <c r="CO16" s="606"/>
      <c r="CP16" s="606"/>
      <c r="CQ16" s="607"/>
      <c r="CR16" s="608" t="s">
        <v>121</v>
      </c>
      <c r="CS16" s="609"/>
      <c r="CT16" s="609"/>
      <c r="CU16" s="609"/>
      <c r="CV16" s="609"/>
      <c r="CW16" s="609"/>
      <c r="CX16" s="609"/>
      <c r="CY16" s="610"/>
      <c r="CZ16" s="646" t="s">
        <v>121</v>
      </c>
      <c r="DA16" s="646"/>
      <c r="DB16" s="646"/>
      <c r="DC16" s="646"/>
      <c r="DD16" s="614" t="s">
        <v>121</v>
      </c>
      <c r="DE16" s="609"/>
      <c r="DF16" s="609"/>
      <c r="DG16" s="609"/>
      <c r="DH16" s="609"/>
      <c r="DI16" s="609"/>
      <c r="DJ16" s="609"/>
      <c r="DK16" s="609"/>
      <c r="DL16" s="609"/>
      <c r="DM16" s="609"/>
      <c r="DN16" s="609"/>
      <c r="DO16" s="609"/>
      <c r="DP16" s="610"/>
      <c r="DQ16" s="614" t="s">
        <v>121</v>
      </c>
      <c r="DR16" s="609"/>
      <c r="DS16" s="609"/>
      <c r="DT16" s="609"/>
      <c r="DU16" s="609"/>
      <c r="DV16" s="609"/>
      <c r="DW16" s="609"/>
      <c r="DX16" s="609"/>
      <c r="DY16" s="609"/>
      <c r="DZ16" s="609"/>
      <c r="EA16" s="609"/>
      <c r="EB16" s="609"/>
      <c r="EC16" s="645"/>
    </row>
    <row r="17" spans="2:133" ht="11.25" customHeight="1" x14ac:dyDescent="0.15">
      <c r="B17" s="605" t="s">
        <v>253</v>
      </c>
      <c r="C17" s="606"/>
      <c r="D17" s="606"/>
      <c r="E17" s="606"/>
      <c r="F17" s="606"/>
      <c r="G17" s="606"/>
      <c r="H17" s="606"/>
      <c r="I17" s="606"/>
      <c r="J17" s="606"/>
      <c r="K17" s="606"/>
      <c r="L17" s="606"/>
      <c r="M17" s="606"/>
      <c r="N17" s="606"/>
      <c r="O17" s="606"/>
      <c r="P17" s="606"/>
      <c r="Q17" s="607"/>
      <c r="R17" s="608">
        <v>127103</v>
      </c>
      <c r="S17" s="609"/>
      <c r="T17" s="609"/>
      <c r="U17" s="609"/>
      <c r="V17" s="609"/>
      <c r="W17" s="609"/>
      <c r="X17" s="609"/>
      <c r="Y17" s="610"/>
      <c r="Z17" s="646">
        <v>1.1000000000000001</v>
      </c>
      <c r="AA17" s="646"/>
      <c r="AB17" s="646"/>
      <c r="AC17" s="646"/>
      <c r="AD17" s="647">
        <v>127103</v>
      </c>
      <c r="AE17" s="647"/>
      <c r="AF17" s="647"/>
      <c r="AG17" s="647"/>
      <c r="AH17" s="647"/>
      <c r="AI17" s="647"/>
      <c r="AJ17" s="647"/>
      <c r="AK17" s="647"/>
      <c r="AL17" s="611">
        <v>1.9</v>
      </c>
      <c r="AM17" s="612"/>
      <c r="AN17" s="612"/>
      <c r="AO17" s="648"/>
      <c r="AP17" s="605" t="s">
        <v>254</v>
      </c>
      <c r="AQ17" s="606"/>
      <c r="AR17" s="606"/>
      <c r="AS17" s="606"/>
      <c r="AT17" s="606"/>
      <c r="AU17" s="606"/>
      <c r="AV17" s="606"/>
      <c r="AW17" s="606"/>
      <c r="AX17" s="606"/>
      <c r="AY17" s="606"/>
      <c r="AZ17" s="606"/>
      <c r="BA17" s="606"/>
      <c r="BB17" s="606"/>
      <c r="BC17" s="606"/>
      <c r="BD17" s="606"/>
      <c r="BE17" s="606"/>
      <c r="BF17" s="607"/>
      <c r="BG17" s="608" t="s">
        <v>121</v>
      </c>
      <c r="BH17" s="609"/>
      <c r="BI17" s="609"/>
      <c r="BJ17" s="609"/>
      <c r="BK17" s="609"/>
      <c r="BL17" s="609"/>
      <c r="BM17" s="609"/>
      <c r="BN17" s="610"/>
      <c r="BO17" s="646" t="s">
        <v>121</v>
      </c>
      <c r="BP17" s="646"/>
      <c r="BQ17" s="646"/>
      <c r="BR17" s="646"/>
      <c r="BS17" s="647" t="s">
        <v>121</v>
      </c>
      <c r="BT17" s="647"/>
      <c r="BU17" s="647"/>
      <c r="BV17" s="647"/>
      <c r="BW17" s="647"/>
      <c r="BX17" s="647"/>
      <c r="BY17" s="647"/>
      <c r="BZ17" s="647"/>
      <c r="CA17" s="647"/>
      <c r="CB17" s="685"/>
      <c r="CD17" s="605" t="s">
        <v>255</v>
      </c>
      <c r="CE17" s="606"/>
      <c r="CF17" s="606"/>
      <c r="CG17" s="606"/>
      <c r="CH17" s="606"/>
      <c r="CI17" s="606"/>
      <c r="CJ17" s="606"/>
      <c r="CK17" s="606"/>
      <c r="CL17" s="606"/>
      <c r="CM17" s="606"/>
      <c r="CN17" s="606"/>
      <c r="CO17" s="606"/>
      <c r="CP17" s="606"/>
      <c r="CQ17" s="607"/>
      <c r="CR17" s="608">
        <v>541991</v>
      </c>
      <c r="CS17" s="609"/>
      <c r="CT17" s="609"/>
      <c r="CU17" s="609"/>
      <c r="CV17" s="609"/>
      <c r="CW17" s="609"/>
      <c r="CX17" s="609"/>
      <c r="CY17" s="610"/>
      <c r="CZ17" s="646">
        <v>4.8</v>
      </c>
      <c r="DA17" s="646"/>
      <c r="DB17" s="646"/>
      <c r="DC17" s="646"/>
      <c r="DD17" s="614" t="s">
        <v>121</v>
      </c>
      <c r="DE17" s="609"/>
      <c r="DF17" s="609"/>
      <c r="DG17" s="609"/>
      <c r="DH17" s="609"/>
      <c r="DI17" s="609"/>
      <c r="DJ17" s="609"/>
      <c r="DK17" s="609"/>
      <c r="DL17" s="609"/>
      <c r="DM17" s="609"/>
      <c r="DN17" s="609"/>
      <c r="DO17" s="609"/>
      <c r="DP17" s="610"/>
      <c r="DQ17" s="614">
        <v>541991</v>
      </c>
      <c r="DR17" s="609"/>
      <c r="DS17" s="609"/>
      <c r="DT17" s="609"/>
      <c r="DU17" s="609"/>
      <c r="DV17" s="609"/>
      <c r="DW17" s="609"/>
      <c r="DX17" s="609"/>
      <c r="DY17" s="609"/>
      <c r="DZ17" s="609"/>
      <c r="EA17" s="609"/>
      <c r="EB17" s="609"/>
      <c r="EC17" s="645"/>
    </row>
    <row r="18" spans="2:133" ht="11.25" customHeight="1" x14ac:dyDescent="0.15">
      <c r="B18" s="605" t="s">
        <v>256</v>
      </c>
      <c r="C18" s="606"/>
      <c r="D18" s="606"/>
      <c r="E18" s="606"/>
      <c r="F18" s="606"/>
      <c r="G18" s="606"/>
      <c r="H18" s="606"/>
      <c r="I18" s="606"/>
      <c r="J18" s="606"/>
      <c r="K18" s="606"/>
      <c r="L18" s="606"/>
      <c r="M18" s="606"/>
      <c r="N18" s="606"/>
      <c r="O18" s="606"/>
      <c r="P18" s="606"/>
      <c r="Q18" s="607"/>
      <c r="R18" s="608">
        <v>20395</v>
      </c>
      <c r="S18" s="609"/>
      <c r="T18" s="609"/>
      <c r="U18" s="609"/>
      <c r="V18" s="609"/>
      <c r="W18" s="609"/>
      <c r="X18" s="609"/>
      <c r="Y18" s="610"/>
      <c r="Z18" s="646">
        <v>0.2</v>
      </c>
      <c r="AA18" s="646"/>
      <c r="AB18" s="646"/>
      <c r="AC18" s="646"/>
      <c r="AD18" s="647">
        <v>20395</v>
      </c>
      <c r="AE18" s="647"/>
      <c r="AF18" s="647"/>
      <c r="AG18" s="647"/>
      <c r="AH18" s="647"/>
      <c r="AI18" s="647"/>
      <c r="AJ18" s="647"/>
      <c r="AK18" s="647"/>
      <c r="AL18" s="611">
        <v>0.3</v>
      </c>
      <c r="AM18" s="612"/>
      <c r="AN18" s="612"/>
      <c r="AO18" s="648"/>
      <c r="AP18" s="605" t="s">
        <v>257</v>
      </c>
      <c r="AQ18" s="606"/>
      <c r="AR18" s="606"/>
      <c r="AS18" s="606"/>
      <c r="AT18" s="606"/>
      <c r="AU18" s="606"/>
      <c r="AV18" s="606"/>
      <c r="AW18" s="606"/>
      <c r="AX18" s="606"/>
      <c r="AY18" s="606"/>
      <c r="AZ18" s="606"/>
      <c r="BA18" s="606"/>
      <c r="BB18" s="606"/>
      <c r="BC18" s="606"/>
      <c r="BD18" s="606"/>
      <c r="BE18" s="606"/>
      <c r="BF18" s="607"/>
      <c r="BG18" s="608" t="s">
        <v>121</v>
      </c>
      <c r="BH18" s="609"/>
      <c r="BI18" s="609"/>
      <c r="BJ18" s="609"/>
      <c r="BK18" s="609"/>
      <c r="BL18" s="609"/>
      <c r="BM18" s="609"/>
      <c r="BN18" s="610"/>
      <c r="BO18" s="646" t="s">
        <v>121</v>
      </c>
      <c r="BP18" s="646"/>
      <c r="BQ18" s="646"/>
      <c r="BR18" s="646"/>
      <c r="BS18" s="647" t="s">
        <v>121</v>
      </c>
      <c r="BT18" s="647"/>
      <c r="BU18" s="647"/>
      <c r="BV18" s="647"/>
      <c r="BW18" s="647"/>
      <c r="BX18" s="647"/>
      <c r="BY18" s="647"/>
      <c r="BZ18" s="647"/>
      <c r="CA18" s="647"/>
      <c r="CB18" s="685"/>
      <c r="CD18" s="605" t="s">
        <v>258</v>
      </c>
      <c r="CE18" s="606"/>
      <c r="CF18" s="606"/>
      <c r="CG18" s="606"/>
      <c r="CH18" s="606"/>
      <c r="CI18" s="606"/>
      <c r="CJ18" s="606"/>
      <c r="CK18" s="606"/>
      <c r="CL18" s="606"/>
      <c r="CM18" s="606"/>
      <c r="CN18" s="606"/>
      <c r="CO18" s="606"/>
      <c r="CP18" s="606"/>
      <c r="CQ18" s="607"/>
      <c r="CR18" s="608" t="s">
        <v>121</v>
      </c>
      <c r="CS18" s="609"/>
      <c r="CT18" s="609"/>
      <c r="CU18" s="609"/>
      <c r="CV18" s="609"/>
      <c r="CW18" s="609"/>
      <c r="CX18" s="609"/>
      <c r="CY18" s="610"/>
      <c r="CZ18" s="646" t="s">
        <v>121</v>
      </c>
      <c r="DA18" s="646"/>
      <c r="DB18" s="646"/>
      <c r="DC18" s="646"/>
      <c r="DD18" s="614" t="s">
        <v>121</v>
      </c>
      <c r="DE18" s="609"/>
      <c r="DF18" s="609"/>
      <c r="DG18" s="609"/>
      <c r="DH18" s="609"/>
      <c r="DI18" s="609"/>
      <c r="DJ18" s="609"/>
      <c r="DK18" s="609"/>
      <c r="DL18" s="609"/>
      <c r="DM18" s="609"/>
      <c r="DN18" s="609"/>
      <c r="DO18" s="609"/>
      <c r="DP18" s="610"/>
      <c r="DQ18" s="614" t="s">
        <v>121</v>
      </c>
      <c r="DR18" s="609"/>
      <c r="DS18" s="609"/>
      <c r="DT18" s="609"/>
      <c r="DU18" s="609"/>
      <c r="DV18" s="609"/>
      <c r="DW18" s="609"/>
      <c r="DX18" s="609"/>
      <c r="DY18" s="609"/>
      <c r="DZ18" s="609"/>
      <c r="EA18" s="609"/>
      <c r="EB18" s="609"/>
      <c r="EC18" s="645"/>
    </row>
    <row r="19" spans="2:133" ht="11.25" customHeight="1" x14ac:dyDescent="0.15">
      <c r="B19" s="605" t="s">
        <v>259</v>
      </c>
      <c r="C19" s="606"/>
      <c r="D19" s="606"/>
      <c r="E19" s="606"/>
      <c r="F19" s="606"/>
      <c r="G19" s="606"/>
      <c r="H19" s="606"/>
      <c r="I19" s="606"/>
      <c r="J19" s="606"/>
      <c r="K19" s="606"/>
      <c r="L19" s="606"/>
      <c r="M19" s="606"/>
      <c r="N19" s="606"/>
      <c r="O19" s="606"/>
      <c r="P19" s="606"/>
      <c r="Q19" s="607"/>
      <c r="R19" s="608">
        <v>102918</v>
      </c>
      <c r="S19" s="609"/>
      <c r="T19" s="609"/>
      <c r="U19" s="609"/>
      <c r="V19" s="609"/>
      <c r="W19" s="609"/>
      <c r="X19" s="609"/>
      <c r="Y19" s="610"/>
      <c r="Z19" s="646">
        <v>0.9</v>
      </c>
      <c r="AA19" s="646"/>
      <c r="AB19" s="646"/>
      <c r="AC19" s="646"/>
      <c r="AD19" s="647">
        <v>102918</v>
      </c>
      <c r="AE19" s="647"/>
      <c r="AF19" s="647"/>
      <c r="AG19" s="647"/>
      <c r="AH19" s="647"/>
      <c r="AI19" s="647"/>
      <c r="AJ19" s="647"/>
      <c r="AK19" s="647"/>
      <c r="AL19" s="611">
        <v>1.6</v>
      </c>
      <c r="AM19" s="612"/>
      <c r="AN19" s="612"/>
      <c r="AO19" s="648"/>
      <c r="AP19" s="605" t="s">
        <v>260</v>
      </c>
      <c r="AQ19" s="606"/>
      <c r="AR19" s="606"/>
      <c r="AS19" s="606"/>
      <c r="AT19" s="606"/>
      <c r="AU19" s="606"/>
      <c r="AV19" s="606"/>
      <c r="AW19" s="606"/>
      <c r="AX19" s="606"/>
      <c r="AY19" s="606"/>
      <c r="AZ19" s="606"/>
      <c r="BA19" s="606"/>
      <c r="BB19" s="606"/>
      <c r="BC19" s="606"/>
      <c r="BD19" s="606"/>
      <c r="BE19" s="606"/>
      <c r="BF19" s="607"/>
      <c r="BG19" s="608" t="s">
        <v>121</v>
      </c>
      <c r="BH19" s="609"/>
      <c r="BI19" s="609"/>
      <c r="BJ19" s="609"/>
      <c r="BK19" s="609"/>
      <c r="BL19" s="609"/>
      <c r="BM19" s="609"/>
      <c r="BN19" s="610"/>
      <c r="BO19" s="646" t="s">
        <v>121</v>
      </c>
      <c r="BP19" s="646"/>
      <c r="BQ19" s="646"/>
      <c r="BR19" s="646"/>
      <c r="BS19" s="647" t="s">
        <v>121</v>
      </c>
      <c r="BT19" s="647"/>
      <c r="BU19" s="647"/>
      <c r="BV19" s="647"/>
      <c r="BW19" s="647"/>
      <c r="BX19" s="647"/>
      <c r="BY19" s="647"/>
      <c r="BZ19" s="647"/>
      <c r="CA19" s="647"/>
      <c r="CB19" s="685"/>
      <c r="CD19" s="605" t="s">
        <v>261</v>
      </c>
      <c r="CE19" s="606"/>
      <c r="CF19" s="606"/>
      <c r="CG19" s="606"/>
      <c r="CH19" s="606"/>
      <c r="CI19" s="606"/>
      <c r="CJ19" s="606"/>
      <c r="CK19" s="606"/>
      <c r="CL19" s="606"/>
      <c r="CM19" s="606"/>
      <c r="CN19" s="606"/>
      <c r="CO19" s="606"/>
      <c r="CP19" s="606"/>
      <c r="CQ19" s="607"/>
      <c r="CR19" s="608" t="s">
        <v>121</v>
      </c>
      <c r="CS19" s="609"/>
      <c r="CT19" s="609"/>
      <c r="CU19" s="609"/>
      <c r="CV19" s="609"/>
      <c r="CW19" s="609"/>
      <c r="CX19" s="609"/>
      <c r="CY19" s="610"/>
      <c r="CZ19" s="646" t="s">
        <v>121</v>
      </c>
      <c r="DA19" s="646"/>
      <c r="DB19" s="646"/>
      <c r="DC19" s="646"/>
      <c r="DD19" s="614" t="s">
        <v>121</v>
      </c>
      <c r="DE19" s="609"/>
      <c r="DF19" s="609"/>
      <c r="DG19" s="609"/>
      <c r="DH19" s="609"/>
      <c r="DI19" s="609"/>
      <c r="DJ19" s="609"/>
      <c r="DK19" s="609"/>
      <c r="DL19" s="609"/>
      <c r="DM19" s="609"/>
      <c r="DN19" s="609"/>
      <c r="DO19" s="609"/>
      <c r="DP19" s="610"/>
      <c r="DQ19" s="614" t="s">
        <v>121</v>
      </c>
      <c r="DR19" s="609"/>
      <c r="DS19" s="609"/>
      <c r="DT19" s="609"/>
      <c r="DU19" s="609"/>
      <c r="DV19" s="609"/>
      <c r="DW19" s="609"/>
      <c r="DX19" s="609"/>
      <c r="DY19" s="609"/>
      <c r="DZ19" s="609"/>
      <c r="EA19" s="609"/>
      <c r="EB19" s="609"/>
      <c r="EC19" s="645"/>
    </row>
    <row r="20" spans="2:133" ht="11.25" customHeight="1" x14ac:dyDescent="0.15">
      <c r="B20" s="675" t="s">
        <v>262</v>
      </c>
      <c r="C20" s="676"/>
      <c r="D20" s="676"/>
      <c r="E20" s="676"/>
      <c r="F20" s="676"/>
      <c r="G20" s="676"/>
      <c r="H20" s="676"/>
      <c r="I20" s="676"/>
      <c r="J20" s="676"/>
      <c r="K20" s="676"/>
      <c r="L20" s="676"/>
      <c r="M20" s="676"/>
      <c r="N20" s="676"/>
      <c r="O20" s="676"/>
      <c r="P20" s="676"/>
      <c r="Q20" s="677"/>
      <c r="R20" s="608">
        <v>3790</v>
      </c>
      <c r="S20" s="609"/>
      <c r="T20" s="609"/>
      <c r="U20" s="609"/>
      <c r="V20" s="609"/>
      <c r="W20" s="609"/>
      <c r="X20" s="609"/>
      <c r="Y20" s="610"/>
      <c r="Z20" s="646">
        <v>0</v>
      </c>
      <c r="AA20" s="646"/>
      <c r="AB20" s="646"/>
      <c r="AC20" s="646"/>
      <c r="AD20" s="647">
        <v>3790</v>
      </c>
      <c r="AE20" s="647"/>
      <c r="AF20" s="647"/>
      <c r="AG20" s="647"/>
      <c r="AH20" s="647"/>
      <c r="AI20" s="647"/>
      <c r="AJ20" s="647"/>
      <c r="AK20" s="647"/>
      <c r="AL20" s="611">
        <v>0.1</v>
      </c>
      <c r="AM20" s="612"/>
      <c r="AN20" s="612"/>
      <c r="AO20" s="648"/>
      <c r="AP20" s="605" t="s">
        <v>263</v>
      </c>
      <c r="AQ20" s="606"/>
      <c r="AR20" s="606"/>
      <c r="AS20" s="606"/>
      <c r="AT20" s="606"/>
      <c r="AU20" s="606"/>
      <c r="AV20" s="606"/>
      <c r="AW20" s="606"/>
      <c r="AX20" s="606"/>
      <c r="AY20" s="606"/>
      <c r="AZ20" s="606"/>
      <c r="BA20" s="606"/>
      <c r="BB20" s="606"/>
      <c r="BC20" s="606"/>
      <c r="BD20" s="606"/>
      <c r="BE20" s="606"/>
      <c r="BF20" s="607"/>
      <c r="BG20" s="608" t="s">
        <v>121</v>
      </c>
      <c r="BH20" s="609"/>
      <c r="BI20" s="609"/>
      <c r="BJ20" s="609"/>
      <c r="BK20" s="609"/>
      <c r="BL20" s="609"/>
      <c r="BM20" s="609"/>
      <c r="BN20" s="610"/>
      <c r="BO20" s="646" t="s">
        <v>121</v>
      </c>
      <c r="BP20" s="646"/>
      <c r="BQ20" s="646"/>
      <c r="BR20" s="646"/>
      <c r="BS20" s="647" t="s">
        <v>121</v>
      </c>
      <c r="BT20" s="647"/>
      <c r="BU20" s="647"/>
      <c r="BV20" s="647"/>
      <c r="BW20" s="647"/>
      <c r="BX20" s="647"/>
      <c r="BY20" s="647"/>
      <c r="BZ20" s="647"/>
      <c r="CA20" s="647"/>
      <c r="CB20" s="685"/>
      <c r="CD20" s="605" t="s">
        <v>264</v>
      </c>
      <c r="CE20" s="606"/>
      <c r="CF20" s="606"/>
      <c r="CG20" s="606"/>
      <c r="CH20" s="606"/>
      <c r="CI20" s="606"/>
      <c r="CJ20" s="606"/>
      <c r="CK20" s="606"/>
      <c r="CL20" s="606"/>
      <c r="CM20" s="606"/>
      <c r="CN20" s="606"/>
      <c r="CO20" s="606"/>
      <c r="CP20" s="606"/>
      <c r="CQ20" s="607"/>
      <c r="CR20" s="608">
        <v>11229211</v>
      </c>
      <c r="CS20" s="609"/>
      <c r="CT20" s="609"/>
      <c r="CU20" s="609"/>
      <c r="CV20" s="609"/>
      <c r="CW20" s="609"/>
      <c r="CX20" s="609"/>
      <c r="CY20" s="610"/>
      <c r="CZ20" s="646">
        <v>100</v>
      </c>
      <c r="DA20" s="646"/>
      <c r="DB20" s="646"/>
      <c r="DC20" s="646"/>
      <c r="DD20" s="614">
        <v>1392974</v>
      </c>
      <c r="DE20" s="609"/>
      <c r="DF20" s="609"/>
      <c r="DG20" s="609"/>
      <c r="DH20" s="609"/>
      <c r="DI20" s="609"/>
      <c r="DJ20" s="609"/>
      <c r="DK20" s="609"/>
      <c r="DL20" s="609"/>
      <c r="DM20" s="609"/>
      <c r="DN20" s="609"/>
      <c r="DO20" s="609"/>
      <c r="DP20" s="610"/>
      <c r="DQ20" s="614">
        <v>7632814</v>
      </c>
      <c r="DR20" s="609"/>
      <c r="DS20" s="609"/>
      <c r="DT20" s="609"/>
      <c r="DU20" s="609"/>
      <c r="DV20" s="609"/>
      <c r="DW20" s="609"/>
      <c r="DX20" s="609"/>
      <c r="DY20" s="609"/>
      <c r="DZ20" s="609"/>
      <c r="EA20" s="609"/>
      <c r="EB20" s="609"/>
      <c r="EC20" s="645"/>
    </row>
    <row r="21" spans="2:133" ht="11.25" customHeight="1" x14ac:dyDescent="0.15">
      <c r="B21" s="605" t="s">
        <v>265</v>
      </c>
      <c r="C21" s="606"/>
      <c r="D21" s="606"/>
      <c r="E21" s="606"/>
      <c r="F21" s="606"/>
      <c r="G21" s="606"/>
      <c r="H21" s="606"/>
      <c r="I21" s="606"/>
      <c r="J21" s="606"/>
      <c r="K21" s="606"/>
      <c r="L21" s="606"/>
      <c r="M21" s="606"/>
      <c r="N21" s="606"/>
      <c r="O21" s="606"/>
      <c r="P21" s="606"/>
      <c r="Q21" s="607"/>
      <c r="R21" s="608">
        <v>3182759</v>
      </c>
      <c r="S21" s="609"/>
      <c r="T21" s="609"/>
      <c r="U21" s="609"/>
      <c r="V21" s="609"/>
      <c r="W21" s="609"/>
      <c r="X21" s="609"/>
      <c r="Y21" s="610"/>
      <c r="Z21" s="646">
        <v>26.9</v>
      </c>
      <c r="AA21" s="646"/>
      <c r="AB21" s="646"/>
      <c r="AC21" s="646"/>
      <c r="AD21" s="647">
        <v>3014181</v>
      </c>
      <c r="AE21" s="647"/>
      <c r="AF21" s="647"/>
      <c r="AG21" s="647"/>
      <c r="AH21" s="647"/>
      <c r="AI21" s="647"/>
      <c r="AJ21" s="647"/>
      <c r="AK21" s="647"/>
      <c r="AL21" s="611">
        <v>45.6</v>
      </c>
      <c r="AM21" s="612"/>
      <c r="AN21" s="612"/>
      <c r="AO21" s="648"/>
      <c r="AP21" s="605" t="s">
        <v>266</v>
      </c>
      <c r="AQ21" s="686"/>
      <c r="AR21" s="686"/>
      <c r="AS21" s="686"/>
      <c r="AT21" s="686"/>
      <c r="AU21" s="686"/>
      <c r="AV21" s="686"/>
      <c r="AW21" s="686"/>
      <c r="AX21" s="686"/>
      <c r="AY21" s="686"/>
      <c r="AZ21" s="686"/>
      <c r="BA21" s="686"/>
      <c r="BB21" s="686"/>
      <c r="BC21" s="686"/>
      <c r="BD21" s="686"/>
      <c r="BE21" s="686"/>
      <c r="BF21" s="687"/>
      <c r="BG21" s="608" t="s">
        <v>121</v>
      </c>
      <c r="BH21" s="609"/>
      <c r="BI21" s="609"/>
      <c r="BJ21" s="609"/>
      <c r="BK21" s="609"/>
      <c r="BL21" s="609"/>
      <c r="BM21" s="609"/>
      <c r="BN21" s="610"/>
      <c r="BO21" s="646" t="s">
        <v>121</v>
      </c>
      <c r="BP21" s="646"/>
      <c r="BQ21" s="646"/>
      <c r="BR21" s="646"/>
      <c r="BS21" s="647" t="s">
        <v>121</v>
      </c>
      <c r="BT21" s="647"/>
      <c r="BU21" s="647"/>
      <c r="BV21" s="647"/>
      <c r="BW21" s="647"/>
      <c r="BX21" s="647"/>
      <c r="BY21" s="647"/>
      <c r="BZ21" s="647"/>
      <c r="CA21" s="647"/>
      <c r="CB21" s="685"/>
      <c r="CD21" s="589"/>
      <c r="CE21" s="590"/>
      <c r="CF21" s="590"/>
      <c r="CG21" s="590"/>
      <c r="CH21" s="590"/>
      <c r="CI21" s="590"/>
      <c r="CJ21" s="590"/>
      <c r="CK21" s="590"/>
      <c r="CL21" s="590"/>
      <c r="CM21" s="590"/>
      <c r="CN21" s="590"/>
      <c r="CO21" s="590"/>
      <c r="CP21" s="590"/>
      <c r="CQ21" s="591"/>
      <c r="CR21" s="693"/>
      <c r="CS21" s="694"/>
      <c r="CT21" s="694"/>
      <c r="CU21" s="694"/>
      <c r="CV21" s="694"/>
      <c r="CW21" s="694"/>
      <c r="CX21" s="694"/>
      <c r="CY21" s="695"/>
      <c r="CZ21" s="696"/>
      <c r="DA21" s="696"/>
      <c r="DB21" s="696"/>
      <c r="DC21" s="696"/>
      <c r="DD21" s="697"/>
      <c r="DE21" s="694"/>
      <c r="DF21" s="694"/>
      <c r="DG21" s="694"/>
      <c r="DH21" s="694"/>
      <c r="DI21" s="694"/>
      <c r="DJ21" s="694"/>
      <c r="DK21" s="694"/>
      <c r="DL21" s="694"/>
      <c r="DM21" s="694"/>
      <c r="DN21" s="694"/>
      <c r="DO21" s="694"/>
      <c r="DP21" s="695"/>
      <c r="DQ21" s="697"/>
      <c r="DR21" s="694"/>
      <c r="DS21" s="694"/>
      <c r="DT21" s="694"/>
      <c r="DU21" s="694"/>
      <c r="DV21" s="694"/>
      <c r="DW21" s="694"/>
      <c r="DX21" s="694"/>
      <c r="DY21" s="694"/>
      <c r="DZ21" s="694"/>
      <c r="EA21" s="694"/>
      <c r="EB21" s="694"/>
      <c r="EC21" s="701"/>
    </row>
    <row r="22" spans="2:133" ht="11.25" customHeight="1" x14ac:dyDescent="0.15">
      <c r="B22" s="605" t="s">
        <v>267</v>
      </c>
      <c r="C22" s="606"/>
      <c r="D22" s="606"/>
      <c r="E22" s="606"/>
      <c r="F22" s="606"/>
      <c r="G22" s="606"/>
      <c r="H22" s="606"/>
      <c r="I22" s="606"/>
      <c r="J22" s="606"/>
      <c r="K22" s="606"/>
      <c r="L22" s="606"/>
      <c r="M22" s="606"/>
      <c r="N22" s="606"/>
      <c r="O22" s="606"/>
      <c r="P22" s="606"/>
      <c r="Q22" s="607"/>
      <c r="R22" s="608">
        <v>3014181</v>
      </c>
      <c r="S22" s="609"/>
      <c r="T22" s="609"/>
      <c r="U22" s="609"/>
      <c r="V22" s="609"/>
      <c r="W22" s="609"/>
      <c r="X22" s="609"/>
      <c r="Y22" s="610"/>
      <c r="Z22" s="646">
        <v>25.5</v>
      </c>
      <c r="AA22" s="646"/>
      <c r="AB22" s="646"/>
      <c r="AC22" s="646"/>
      <c r="AD22" s="647">
        <v>3014181</v>
      </c>
      <c r="AE22" s="647"/>
      <c r="AF22" s="647"/>
      <c r="AG22" s="647"/>
      <c r="AH22" s="647"/>
      <c r="AI22" s="647"/>
      <c r="AJ22" s="647"/>
      <c r="AK22" s="647"/>
      <c r="AL22" s="611">
        <v>45.6</v>
      </c>
      <c r="AM22" s="612"/>
      <c r="AN22" s="612"/>
      <c r="AO22" s="648"/>
      <c r="AP22" s="605" t="s">
        <v>268</v>
      </c>
      <c r="AQ22" s="686"/>
      <c r="AR22" s="686"/>
      <c r="AS22" s="686"/>
      <c r="AT22" s="686"/>
      <c r="AU22" s="686"/>
      <c r="AV22" s="686"/>
      <c r="AW22" s="686"/>
      <c r="AX22" s="686"/>
      <c r="AY22" s="686"/>
      <c r="AZ22" s="686"/>
      <c r="BA22" s="686"/>
      <c r="BB22" s="686"/>
      <c r="BC22" s="686"/>
      <c r="BD22" s="686"/>
      <c r="BE22" s="686"/>
      <c r="BF22" s="687"/>
      <c r="BG22" s="608" t="s">
        <v>121</v>
      </c>
      <c r="BH22" s="609"/>
      <c r="BI22" s="609"/>
      <c r="BJ22" s="609"/>
      <c r="BK22" s="609"/>
      <c r="BL22" s="609"/>
      <c r="BM22" s="609"/>
      <c r="BN22" s="610"/>
      <c r="BO22" s="646" t="s">
        <v>121</v>
      </c>
      <c r="BP22" s="646"/>
      <c r="BQ22" s="646"/>
      <c r="BR22" s="646"/>
      <c r="BS22" s="647" t="s">
        <v>121</v>
      </c>
      <c r="BT22" s="647"/>
      <c r="BU22" s="647"/>
      <c r="BV22" s="647"/>
      <c r="BW22" s="647"/>
      <c r="BX22" s="647"/>
      <c r="BY22" s="647"/>
      <c r="BZ22" s="647"/>
      <c r="CA22" s="647"/>
      <c r="CB22" s="685"/>
      <c r="CD22" s="660" t="s">
        <v>269</v>
      </c>
      <c r="CE22" s="661"/>
      <c r="CF22" s="661"/>
      <c r="CG22" s="661"/>
      <c r="CH22" s="661"/>
      <c r="CI22" s="661"/>
      <c r="CJ22" s="661"/>
      <c r="CK22" s="661"/>
      <c r="CL22" s="661"/>
      <c r="CM22" s="661"/>
      <c r="CN22" s="661"/>
      <c r="CO22" s="661"/>
      <c r="CP22" s="661"/>
      <c r="CQ22" s="661"/>
      <c r="CR22" s="661"/>
      <c r="CS22" s="661"/>
      <c r="CT22" s="661"/>
      <c r="CU22" s="661"/>
      <c r="CV22" s="661"/>
      <c r="CW22" s="661"/>
      <c r="CX22" s="661"/>
      <c r="CY22" s="661"/>
      <c r="CZ22" s="661"/>
      <c r="DA22" s="661"/>
      <c r="DB22" s="661"/>
      <c r="DC22" s="661"/>
      <c r="DD22" s="661"/>
      <c r="DE22" s="661"/>
      <c r="DF22" s="661"/>
      <c r="DG22" s="661"/>
      <c r="DH22" s="661"/>
      <c r="DI22" s="661"/>
      <c r="DJ22" s="661"/>
      <c r="DK22" s="661"/>
      <c r="DL22" s="661"/>
      <c r="DM22" s="661"/>
      <c r="DN22" s="661"/>
      <c r="DO22" s="661"/>
      <c r="DP22" s="661"/>
      <c r="DQ22" s="661"/>
      <c r="DR22" s="661"/>
      <c r="DS22" s="661"/>
      <c r="DT22" s="661"/>
      <c r="DU22" s="661"/>
      <c r="DV22" s="661"/>
      <c r="DW22" s="661"/>
      <c r="DX22" s="661"/>
      <c r="DY22" s="661"/>
      <c r="DZ22" s="661"/>
      <c r="EA22" s="661"/>
      <c r="EB22" s="661"/>
      <c r="EC22" s="662"/>
    </row>
    <row r="23" spans="2:133" ht="11.25" customHeight="1" x14ac:dyDescent="0.15">
      <c r="B23" s="605" t="s">
        <v>270</v>
      </c>
      <c r="C23" s="606"/>
      <c r="D23" s="606"/>
      <c r="E23" s="606"/>
      <c r="F23" s="606"/>
      <c r="G23" s="606"/>
      <c r="H23" s="606"/>
      <c r="I23" s="606"/>
      <c r="J23" s="606"/>
      <c r="K23" s="606"/>
      <c r="L23" s="606"/>
      <c r="M23" s="606"/>
      <c r="N23" s="606"/>
      <c r="O23" s="606"/>
      <c r="P23" s="606"/>
      <c r="Q23" s="607"/>
      <c r="R23" s="608">
        <v>168578</v>
      </c>
      <c r="S23" s="609"/>
      <c r="T23" s="609"/>
      <c r="U23" s="609"/>
      <c r="V23" s="609"/>
      <c r="W23" s="609"/>
      <c r="X23" s="609"/>
      <c r="Y23" s="610"/>
      <c r="Z23" s="646">
        <v>1.4</v>
      </c>
      <c r="AA23" s="646"/>
      <c r="AB23" s="646"/>
      <c r="AC23" s="646"/>
      <c r="AD23" s="647" t="s">
        <v>121</v>
      </c>
      <c r="AE23" s="647"/>
      <c r="AF23" s="647"/>
      <c r="AG23" s="647"/>
      <c r="AH23" s="647"/>
      <c r="AI23" s="647"/>
      <c r="AJ23" s="647"/>
      <c r="AK23" s="647"/>
      <c r="AL23" s="611" t="s">
        <v>121</v>
      </c>
      <c r="AM23" s="612"/>
      <c r="AN23" s="612"/>
      <c r="AO23" s="648"/>
      <c r="AP23" s="605" t="s">
        <v>271</v>
      </c>
      <c r="AQ23" s="686"/>
      <c r="AR23" s="686"/>
      <c r="AS23" s="686"/>
      <c r="AT23" s="686"/>
      <c r="AU23" s="686"/>
      <c r="AV23" s="686"/>
      <c r="AW23" s="686"/>
      <c r="AX23" s="686"/>
      <c r="AY23" s="686"/>
      <c r="AZ23" s="686"/>
      <c r="BA23" s="686"/>
      <c r="BB23" s="686"/>
      <c r="BC23" s="686"/>
      <c r="BD23" s="686"/>
      <c r="BE23" s="686"/>
      <c r="BF23" s="687"/>
      <c r="BG23" s="608" t="s">
        <v>121</v>
      </c>
      <c r="BH23" s="609"/>
      <c r="BI23" s="609"/>
      <c r="BJ23" s="609"/>
      <c r="BK23" s="609"/>
      <c r="BL23" s="609"/>
      <c r="BM23" s="609"/>
      <c r="BN23" s="610"/>
      <c r="BO23" s="646" t="s">
        <v>121</v>
      </c>
      <c r="BP23" s="646"/>
      <c r="BQ23" s="646"/>
      <c r="BR23" s="646"/>
      <c r="BS23" s="647" t="s">
        <v>121</v>
      </c>
      <c r="BT23" s="647"/>
      <c r="BU23" s="647"/>
      <c r="BV23" s="647"/>
      <c r="BW23" s="647"/>
      <c r="BX23" s="647"/>
      <c r="BY23" s="647"/>
      <c r="BZ23" s="647"/>
      <c r="CA23" s="647"/>
      <c r="CB23" s="685"/>
      <c r="CD23" s="660" t="s">
        <v>211</v>
      </c>
      <c r="CE23" s="661"/>
      <c r="CF23" s="661"/>
      <c r="CG23" s="661"/>
      <c r="CH23" s="661"/>
      <c r="CI23" s="661"/>
      <c r="CJ23" s="661"/>
      <c r="CK23" s="661"/>
      <c r="CL23" s="661"/>
      <c r="CM23" s="661"/>
      <c r="CN23" s="661"/>
      <c r="CO23" s="661"/>
      <c r="CP23" s="661"/>
      <c r="CQ23" s="662"/>
      <c r="CR23" s="660" t="s">
        <v>272</v>
      </c>
      <c r="CS23" s="661"/>
      <c r="CT23" s="661"/>
      <c r="CU23" s="661"/>
      <c r="CV23" s="661"/>
      <c r="CW23" s="661"/>
      <c r="CX23" s="661"/>
      <c r="CY23" s="662"/>
      <c r="CZ23" s="660" t="s">
        <v>273</v>
      </c>
      <c r="DA23" s="661"/>
      <c r="DB23" s="661"/>
      <c r="DC23" s="662"/>
      <c r="DD23" s="660" t="s">
        <v>274</v>
      </c>
      <c r="DE23" s="661"/>
      <c r="DF23" s="661"/>
      <c r="DG23" s="661"/>
      <c r="DH23" s="661"/>
      <c r="DI23" s="661"/>
      <c r="DJ23" s="661"/>
      <c r="DK23" s="662"/>
      <c r="DL23" s="698" t="s">
        <v>275</v>
      </c>
      <c r="DM23" s="699"/>
      <c r="DN23" s="699"/>
      <c r="DO23" s="699"/>
      <c r="DP23" s="699"/>
      <c r="DQ23" s="699"/>
      <c r="DR23" s="699"/>
      <c r="DS23" s="699"/>
      <c r="DT23" s="699"/>
      <c r="DU23" s="699"/>
      <c r="DV23" s="700"/>
      <c r="DW23" s="660" t="s">
        <v>276</v>
      </c>
      <c r="DX23" s="661"/>
      <c r="DY23" s="661"/>
      <c r="DZ23" s="661"/>
      <c r="EA23" s="661"/>
      <c r="EB23" s="661"/>
      <c r="EC23" s="662"/>
    </row>
    <row r="24" spans="2:133" ht="11.25" customHeight="1" x14ac:dyDescent="0.15">
      <c r="B24" s="605" t="s">
        <v>277</v>
      </c>
      <c r="C24" s="606"/>
      <c r="D24" s="606"/>
      <c r="E24" s="606"/>
      <c r="F24" s="606"/>
      <c r="G24" s="606"/>
      <c r="H24" s="606"/>
      <c r="I24" s="606"/>
      <c r="J24" s="606"/>
      <c r="K24" s="606"/>
      <c r="L24" s="606"/>
      <c r="M24" s="606"/>
      <c r="N24" s="606"/>
      <c r="O24" s="606"/>
      <c r="P24" s="606"/>
      <c r="Q24" s="607"/>
      <c r="R24" s="608" t="s">
        <v>121</v>
      </c>
      <c r="S24" s="609"/>
      <c r="T24" s="609"/>
      <c r="U24" s="609"/>
      <c r="V24" s="609"/>
      <c r="W24" s="609"/>
      <c r="X24" s="609"/>
      <c r="Y24" s="610"/>
      <c r="Z24" s="646" t="s">
        <v>121</v>
      </c>
      <c r="AA24" s="646"/>
      <c r="AB24" s="646"/>
      <c r="AC24" s="646"/>
      <c r="AD24" s="647" t="s">
        <v>121</v>
      </c>
      <c r="AE24" s="647"/>
      <c r="AF24" s="647"/>
      <c r="AG24" s="647"/>
      <c r="AH24" s="647"/>
      <c r="AI24" s="647"/>
      <c r="AJ24" s="647"/>
      <c r="AK24" s="647"/>
      <c r="AL24" s="611" t="s">
        <v>121</v>
      </c>
      <c r="AM24" s="612"/>
      <c r="AN24" s="612"/>
      <c r="AO24" s="648"/>
      <c r="AP24" s="605" t="s">
        <v>278</v>
      </c>
      <c r="AQ24" s="686"/>
      <c r="AR24" s="686"/>
      <c r="AS24" s="686"/>
      <c r="AT24" s="686"/>
      <c r="AU24" s="686"/>
      <c r="AV24" s="686"/>
      <c r="AW24" s="686"/>
      <c r="AX24" s="686"/>
      <c r="AY24" s="686"/>
      <c r="AZ24" s="686"/>
      <c r="BA24" s="686"/>
      <c r="BB24" s="686"/>
      <c r="BC24" s="686"/>
      <c r="BD24" s="686"/>
      <c r="BE24" s="686"/>
      <c r="BF24" s="687"/>
      <c r="BG24" s="608" t="s">
        <v>121</v>
      </c>
      <c r="BH24" s="609"/>
      <c r="BI24" s="609"/>
      <c r="BJ24" s="609"/>
      <c r="BK24" s="609"/>
      <c r="BL24" s="609"/>
      <c r="BM24" s="609"/>
      <c r="BN24" s="610"/>
      <c r="BO24" s="646" t="s">
        <v>121</v>
      </c>
      <c r="BP24" s="646"/>
      <c r="BQ24" s="646"/>
      <c r="BR24" s="646"/>
      <c r="BS24" s="647" t="s">
        <v>121</v>
      </c>
      <c r="BT24" s="647"/>
      <c r="BU24" s="647"/>
      <c r="BV24" s="647"/>
      <c r="BW24" s="647"/>
      <c r="BX24" s="647"/>
      <c r="BY24" s="647"/>
      <c r="BZ24" s="647"/>
      <c r="CA24" s="647"/>
      <c r="CB24" s="685"/>
      <c r="CD24" s="666" t="s">
        <v>279</v>
      </c>
      <c r="CE24" s="667"/>
      <c r="CF24" s="667"/>
      <c r="CG24" s="667"/>
      <c r="CH24" s="667"/>
      <c r="CI24" s="667"/>
      <c r="CJ24" s="667"/>
      <c r="CK24" s="667"/>
      <c r="CL24" s="667"/>
      <c r="CM24" s="667"/>
      <c r="CN24" s="667"/>
      <c r="CO24" s="667"/>
      <c r="CP24" s="667"/>
      <c r="CQ24" s="668"/>
      <c r="CR24" s="663">
        <v>5771712</v>
      </c>
      <c r="CS24" s="664"/>
      <c r="CT24" s="664"/>
      <c r="CU24" s="664"/>
      <c r="CV24" s="664"/>
      <c r="CW24" s="664"/>
      <c r="CX24" s="664"/>
      <c r="CY24" s="689"/>
      <c r="CZ24" s="690">
        <v>51.4</v>
      </c>
      <c r="DA24" s="672"/>
      <c r="DB24" s="672"/>
      <c r="DC24" s="692"/>
      <c r="DD24" s="688">
        <v>3807900</v>
      </c>
      <c r="DE24" s="664"/>
      <c r="DF24" s="664"/>
      <c r="DG24" s="664"/>
      <c r="DH24" s="664"/>
      <c r="DI24" s="664"/>
      <c r="DJ24" s="664"/>
      <c r="DK24" s="689"/>
      <c r="DL24" s="688">
        <v>3352003</v>
      </c>
      <c r="DM24" s="664"/>
      <c r="DN24" s="664"/>
      <c r="DO24" s="664"/>
      <c r="DP24" s="664"/>
      <c r="DQ24" s="664"/>
      <c r="DR24" s="664"/>
      <c r="DS24" s="664"/>
      <c r="DT24" s="664"/>
      <c r="DU24" s="664"/>
      <c r="DV24" s="689"/>
      <c r="DW24" s="690">
        <v>50.6</v>
      </c>
      <c r="DX24" s="672"/>
      <c r="DY24" s="672"/>
      <c r="DZ24" s="672"/>
      <c r="EA24" s="672"/>
      <c r="EB24" s="672"/>
      <c r="EC24" s="691"/>
    </row>
    <row r="25" spans="2:133" ht="11.25" customHeight="1" x14ac:dyDescent="0.15">
      <c r="B25" s="605" t="s">
        <v>280</v>
      </c>
      <c r="C25" s="606"/>
      <c r="D25" s="606"/>
      <c r="E25" s="606"/>
      <c r="F25" s="606"/>
      <c r="G25" s="606"/>
      <c r="H25" s="606"/>
      <c r="I25" s="606"/>
      <c r="J25" s="606"/>
      <c r="K25" s="606"/>
      <c r="L25" s="606"/>
      <c r="M25" s="606"/>
      <c r="N25" s="606"/>
      <c r="O25" s="606"/>
      <c r="P25" s="606"/>
      <c r="Q25" s="607"/>
      <c r="R25" s="608">
        <v>6762371</v>
      </c>
      <c r="S25" s="609"/>
      <c r="T25" s="609"/>
      <c r="U25" s="609"/>
      <c r="V25" s="609"/>
      <c r="W25" s="609"/>
      <c r="X25" s="609"/>
      <c r="Y25" s="610"/>
      <c r="Z25" s="646">
        <v>57.2</v>
      </c>
      <c r="AA25" s="646"/>
      <c r="AB25" s="646"/>
      <c r="AC25" s="646"/>
      <c r="AD25" s="647">
        <v>6593793</v>
      </c>
      <c r="AE25" s="647"/>
      <c r="AF25" s="647"/>
      <c r="AG25" s="647"/>
      <c r="AH25" s="647"/>
      <c r="AI25" s="647"/>
      <c r="AJ25" s="647"/>
      <c r="AK25" s="647"/>
      <c r="AL25" s="611">
        <v>99.8</v>
      </c>
      <c r="AM25" s="612"/>
      <c r="AN25" s="612"/>
      <c r="AO25" s="648"/>
      <c r="AP25" s="605" t="s">
        <v>281</v>
      </c>
      <c r="AQ25" s="686"/>
      <c r="AR25" s="686"/>
      <c r="AS25" s="686"/>
      <c r="AT25" s="686"/>
      <c r="AU25" s="686"/>
      <c r="AV25" s="686"/>
      <c r="AW25" s="686"/>
      <c r="AX25" s="686"/>
      <c r="AY25" s="686"/>
      <c r="AZ25" s="686"/>
      <c r="BA25" s="686"/>
      <c r="BB25" s="686"/>
      <c r="BC25" s="686"/>
      <c r="BD25" s="686"/>
      <c r="BE25" s="686"/>
      <c r="BF25" s="687"/>
      <c r="BG25" s="608" t="s">
        <v>121</v>
      </c>
      <c r="BH25" s="609"/>
      <c r="BI25" s="609"/>
      <c r="BJ25" s="609"/>
      <c r="BK25" s="609"/>
      <c r="BL25" s="609"/>
      <c r="BM25" s="609"/>
      <c r="BN25" s="610"/>
      <c r="BO25" s="646" t="s">
        <v>121</v>
      </c>
      <c r="BP25" s="646"/>
      <c r="BQ25" s="646"/>
      <c r="BR25" s="646"/>
      <c r="BS25" s="647" t="s">
        <v>121</v>
      </c>
      <c r="BT25" s="647"/>
      <c r="BU25" s="647"/>
      <c r="BV25" s="647"/>
      <c r="BW25" s="647"/>
      <c r="BX25" s="647"/>
      <c r="BY25" s="647"/>
      <c r="BZ25" s="647"/>
      <c r="CA25" s="647"/>
      <c r="CB25" s="685"/>
      <c r="CD25" s="605" t="s">
        <v>282</v>
      </c>
      <c r="CE25" s="606"/>
      <c r="CF25" s="606"/>
      <c r="CG25" s="606"/>
      <c r="CH25" s="606"/>
      <c r="CI25" s="606"/>
      <c r="CJ25" s="606"/>
      <c r="CK25" s="606"/>
      <c r="CL25" s="606"/>
      <c r="CM25" s="606"/>
      <c r="CN25" s="606"/>
      <c r="CO25" s="606"/>
      <c r="CP25" s="606"/>
      <c r="CQ25" s="607"/>
      <c r="CR25" s="608">
        <v>2188292</v>
      </c>
      <c r="CS25" s="621"/>
      <c r="CT25" s="621"/>
      <c r="CU25" s="621"/>
      <c r="CV25" s="621"/>
      <c r="CW25" s="621"/>
      <c r="CX25" s="621"/>
      <c r="CY25" s="622"/>
      <c r="CZ25" s="611">
        <v>19.5</v>
      </c>
      <c r="DA25" s="623"/>
      <c r="DB25" s="623"/>
      <c r="DC25" s="624"/>
      <c r="DD25" s="614">
        <v>2089611</v>
      </c>
      <c r="DE25" s="621"/>
      <c r="DF25" s="621"/>
      <c r="DG25" s="621"/>
      <c r="DH25" s="621"/>
      <c r="DI25" s="621"/>
      <c r="DJ25" s="621"/>
      <c r="DK25" s="622"/>
      <c r="DL25" s="614">
        <v>2052789</v>
      </c>
      <c r="DM25" s="621"/>
      <c r="DN25" s="621"/>
      <c r="DO25" s="621"/>
      <c r="DP25" s="621"/>
      <c r="DQ25" s="621"/>
      <c r="DR25" s="621"/>
      <c r="DS25" s="621"/>
      <c r="DT25" s="621"/>
      <c r="DU25" s="621"/>
      <c r="DV25" s="622"/>
      <c r="DW25" s="611">
        <v>31</v>
      </c>
      <c r="DX25" s="623"/>
      <c r="DY25" s="623"/>
      <c r="DZ25" s="623"/>
      <c r="EA25" s="623"/>
      <c r="EB25" s="623"/>
      <c r="EC25" s="635"/>
    </row>
    <row r="26" spans="2:133" ht="11.25" customHeight="1" x14ac:dyDescent="0.15">
      <c r="B26" s="605" t="s">
        <v>283</v>
      </c>
      <c r="C26" s="606"/>
      <c r="D26" s="606"/>
      <c r="E26" s="606"/>
      <c r="F26" s="606"/>
      <c r="G26" s="606"/>
      <c r="H26" s="606"/>
      <c r="I26" s="606"/>
      <c r="J26" s="606"/>
      <c r="K26" s="606"/>
      <c r="L26" s="606"/>
      <c r="M26" s="606"/>
      <c r="N26" s="606"/>
      <c r="O26" s="606"/>
      <c r="P26" s="606"/>
      <c r="Q26" s="607"/>
      <c r="R26" s="608">
        <v>1892</v>
      </c>
      <c r="S26" s="609"/>
      <c r="T26" s="609"/>
      <c r="U26" s="609"/>
      <c r="V26" s="609"/>
      <c r="W26" s="609"/>
      <c r="X26" s="609"/>
      <c r="Y26" s="610"/>
      <c r="Z26" s="646">
        <v>0</v>
      </c>
      <c r="AA26" s="646"/>
      <c r="AB26" s="646"/>
      <c r="AC26" s="646"/>
      <c r="AD26" s="647">
        <v>1892</v>
      </c>
      <c r="AE26" s="647"/>
      <c r="AF26" s="647"/>
      <c r="AG26" s="647"/>
      <c r="AH26" s="647"/>
      <c r="AI26" s="647"/>
      <c r="AJ26" s="647"/>
      <c r="AK26" s="647"/>
      <c r="AL26" s="611">
        <v>0</v>
      </c>
      <c r="AM26" s="612"/>
      <c r="AN26" s="612"/>
      <c r="AO26" s="648"/>
      <c r="AP26" s="605" t="s">
        <v>284</v>
      </c>
      <c r="AQ26" s="686"/>
      <c r="AR26" s="686"/>
      <c r="AS26" s="686"/>
      <c r="AT26" s="686"/>
      <c r="AU26" s="686"/>
      <c r="AV26" s="686"/>
      <c r="AW26" s="686"/>
      <c r="AX26" s="686"/>
      <c r="AY26" s="686"/>
      <c r="AZ26" s="686"/>
      <c r="BA26" s="686"/>
      <c r="BB26" s="686"/>
      <c r="BC26" s="686"/>
      <c r="BD26" s="686"/>
      <c r="BE26" s="686"/>
      <c r="BF26" s="687"/>
      <c r="BG26" s="608" t="s">
        <v>121</v>
      </c>
      <c r="BH26" s="609"/>
      <c r="BI26" s="609"/>
      <c r="BJ26" s="609"/>
      <c r="BK26" s="609"/>
      <c r="BL26" s="609"/>
      <c r="BM26" s="609"/>
      <c r="BN26" s="610"/>
      <c r="BO26" s="646" t="s">
        <v>121</v>
      </c>
      <c r="BP26" s="646"/>
      <c r="BQ26" s="646"/>
      <c r="BR26" s="646"/>
      <c r="BS26" s="647" t="s">
        <v>121</v>
      </c>
      <c r="BT26" s="647"/>
      <c r="BU26" s="647"/>
      <c r="BV26" s="647"/>
      <c r="BW26" s="647"/>
      <c r="BX26" s="647"/>
      <c r="BY26" s="647"/>
      <c r="BZ26" s="647"/>
      <c r="CA26" s="647"/>
      <c r="CB26" s="685"/>
      <c r="CD26" s="605" t="s">
        <v>285</v>
      </c>
      <c r="CE26" s="606"/>
      <c r="CF26" s="606"/>
      <c r="CG26" s="606"/>
      <c r="CH26" s="606"/>
      <c r="CI26" s="606"/>
      <c r="CJ26" s="606"/>
      <c r="CK26" s="606"/>
      <c r="CL26" s="606"/>
      <c r="CM26" s="606"/>
      <c r="CN26" s="606"/>
      <c r="CO26" s="606"/>
      <c r="CP26" s="606"/>
      <c r="CQ26" s="607"/>
      <c r="CR26" s="608">
        <v>1245297</v>
      </c>
      <c r="CS26" s="609"/>
      <c r="CT26" s="609"/>
      <c r="CU26" s="609"/>
      <c r="CV26" s="609"/>
      <c r="CW26" s="609"/>
      <c r="CX26" s="609"/>
      <c r="CY26" s="610"/>
      <c r="CZ26" s="611">
        <v>11.1</v>
      </c>
      <c r="DA26" s="623"/>
      <c r="DB26" s="623"/>
      <c r="DC26" s="624"/>
      <c r="DD26" s="614">
        <v>1176084</v>
      </c>
      <c r="DE26" s="609"/>
      <c r="DF26" s="609"/>
      <c r="DG26" s="609"/>
      <c r="DH26" s="609"/>
      <c r="DI26" s="609"/>
      <c r="DJ26" s="609"/>
      <c r="DK26" s="610"/>
      <c r="DL26" s="614" t="s">
        <v>121</v>
      </c>
      <c r="DM26" s="609"/>
      <c r="DN26" s="609"/>
      <c r="DO26" s="609"/>
      <c r="DP26" s="609"/>
      <c r="DQ26" s="609"/>
      <c r="DR26" s="609"/>
      <c r="DS26" s="609"/>
      <c r="DT26" s="609"/>
      <c r="DU26" s="609"/>
      <c r="DV26" s="610"/>
      <c r="DW26" s="611" t="s">
        <v>121</v>
      </c>
      <c r="DX26" s="623"/>
      <c r="DY26" s="623"/>
      <c r="DZ26" s="623"/>
      <c r="EA26" s="623"/>
      <c r="EB26" s="623"/>
      <c r="EC26" s="635"/>
    </row>
    <row r="27" spans="2:133" ht="11.25" customHeight="1" x14ac:dyDescent="0.15">
      <c r="B27" s="605" t="s">
        <v>286</v>
      </c>
      <c r="C27" s="606"/>
      <c r="D27" s="606"/>
      <c r="E27" s="606"/>
      <c r="F27" s="606"/>
      <c r="G27" s="606"/>
      <c r="H27" s="606"/>
      <c r="I27" s="606"/>
      <c r="J27" s="606"/>
      <c r="K27" s="606"/>
      <c r="L27" s="606"/>
      <c r="M27" s="606"/>
      <c r="N27" s="606"/>
      <c r="O27" s="606"/>
      <c r="P27" s="606"/>
      <c r="Q27" s="607"/>
      <c r="R27" s="608">
        <v>61191</v>
      </c>
      <c r="S27" s="609"/>
      <c r="T27" s="609"/>
      <c r="U27" s="609"/>
      <c r="V27" s="609"/>
      <c r="W27" s="609"/>
      <c r="X27" s="609"/>
      <c r="Y27" s="610"/>
      <c r="Z27" s="646">
        <v>0.5</v>
      </c>
      <c r="AA27" s="646"/>
      <c r="AB27" s="646"/>
      <c r="AC27" s="646"/>
      <c r="AD27" s="647" t="s">
        <v>121</v>
      </c>
      <c r="AE27" s="647"/>
      <c r="AF27" s="647"/>
      <c r="AG27" s="647"/>
      <c r="AH27" s="647"/>
      <c r="AI27" s="647"/>
      <c r="AJ27" s="647"/>
      <c r="AK27" s="647"/>
      <c r="AL27" s="611" t="s">
        <v>121</v>
      </c>
      <c r="AM27" s="612"/>
      <c r="AN27" s="612"/>
      <c r="AO27" s="648"/>
      <c r="AP27" s="605" t="s">
        <v>287</v>
      </c>
      <c r="AQ27" s="606"/>
      <c r="AR27" s="606"/>
      <c r="AS27" s="606"/>
      <c r="AT27" s="606"/>
      <c r="AU27" s="606"/>
      <c r="AV27" s="606"/>
      <c r="AW27" s="606"/>
      <c r="AX27" s="606"/>
      <c r="AY27" s="606"/>
      <c r="AZ27" s="606"/>
      <c r="BA27" s="606"/>
      <c r="BB27" s="606"/>
      <c r="BC27" s="606"/>
      <c r="BD27" s="606"/>
      <c r="BE27" s="606"/>
      <c r="BF27" s="607"/>
      <c r="BG27" s="608">
        <v>2618609</v>
      </c>
      <c r="BH27" s="609"/>
      <c r="BI27" s="609"/>
      <c r="BJ27" s="609"/>
      <c r="BK27" s="609"/>
      <c r="BL27" s="609"/>
      <c r="BM27" s="609"/>
      <c r="BN27" s="610"/>
      <c r="BO27" s="646">
        <v>100</v>
      </c>
      <c r="BP27" s="646"/>
      <c r="BQ27" s="646"/>
      <c r="BR27" s="646"/>
      <c r="BS27" s="647">
        <v>19396</v>
      </c>
      <c r="BT27" s="647"/>
      <c r="BU27" s="647"/>
      <c r="BV27" s="647"/>
      <c r="BW27" s="647"/>
      <c r="BX27" s="647"/>
      <c r="BY27" s="647"/>
      <c r="BZ27" s="647"/>
      <c r="CA27" s="647"/>
      <c r="CB27" s="685"/>
      <c r="CD27" s="605" t="s">
        <v>288</v>
      </c>
      <c r="CE27" s="606"/>
      <c r="CF27" s="606"/>
      <c r="CG27" s="606"/>
      <c r="CH27" s="606"/>
      <c r="CI27" s="606"/>
      <c r="CJ27" s="606"/>
      <c r="CK27" s="606"/>
      <c r="CL27" s="606"/>
      <c r="CM27" s="606"/>
      <c r="CN27" s="606"/>
      <c r="CO27" s="606"/>
      <c r="CP27" s="606"/>
      <c r="CQ27" s="607"/>
      <c r="CR27" s="608">
        <v>3041429</v>
      </c>
      <c r="CS27" s="621"/>
      <c r="CT27" s="621"/>
      <c r="CU27" s="621"/>
      <c r="CV27" s="621"/>
      <c r="CW27" s="621"/>
      <c r="CX27" s="621"/>
      <c r="CY27" s="622"/>
      <c r="CZ27" s="611">
        <v>27.1</v>
      </c>
      <c r="DA27" s="623"/>
      <c r="DB27" s="623"/>
      <c r="DC27" s="624"/>
      <c r="DD27" s="614">
        <v>1176298</v>
      </c>
      <c r="DE27" s="621"/>
      <c r="DF27" s="621"/>
      <c r="DG27" s="621"/>
      <c r="DH27" s="621"/>
      <c r="DI27" s="621"/>
      <c r="DJ27" s="621"/>
      <c r="DK27" s="622"/>
      <c r="DL27" s="614">
        <v>757223</v>
      </c>
      <c r="DM27" s="621"/>
      <c r="DN27" s="621"/>
      <c r="DO27" s="621"/>
      <c r="DP27" s="621"/>
      <c r="DQ27" s="621"/>
      <c r="DR27" s="621"/>
      <c r="DS27" s="621"/>
      <c r="DT27" s="621"/>
      <c r="DU27" s="621"/>
      <c r="DV27" s="622"/>
      <c r="DW27" s="611">
        <v>11.4</v>
      </c>
      <c r="DX27" s="623"/>
      <c r="DY27" s="623"/>
      <c r="DZ27" s="623"/>
      <c r="EA27" s="623"/>
      <c r="EB27" s="623"/>
      <c r="EC27" s="635"/>
    </row>
    <row r="28" spans="2:133" ht="11.25" customHeight="1" x14ac:dyDescent="0.15">
      <c r="B28" s="605" t="s">
        <v>289</v>
      </c>
      <c r="C28" s="606"/>
      <c r="D28" s="606"/>
      <c r="E28" s="606"/>
      <c r="F28" s="606"/>
      <c r="G28" s="606"/>
      <c r="H28" s="606"/>
      <c r="I28" s="606"/>
      <c r="J28" s="606"/>
      <c r="K28" s="606"/>
      <c r="L28" s="606"/>
      <c r="M28" s="606"/>
      <c r="N28" s="606"/>
      <c r="O28" s="606"/>
      <c r="P28" s="606"/>
      <c r="Q28" s="607"/>
      <c r="R28" s="608">
        <v>41593</v>
      </c>
      <c r="S28" s="609"/>
      <c r="T28" s="609"/>
      <c r="U28" s="609"/>
      <c r="V28" s="609"/>
      <c r="W28" s="609"/>
      <c r="X28" s="609"/>
      <c r="Y28" s="610"/>
      <c r="Z28" s="646">
        <v>0.4</v>
      </c>
      <c r="AA28" s="646"/>
      <c r="AB28" s="646"/>
      <c r="AC28" s="646"/>
      <c r="AD28" s="647" t="s">
        <v>121</v>
      </c>
      <c r="AE28" s="647"/>
      <c r="AF28" s="647"/>
      <c r="AG28" s="647"/>
      <c r="AH28" s="647"/>
      <c r="AI28" s="647"/>
      <c r="AJ28" s="647"/>
      <c r="AK28" s="647"/>
      <c r="AL28" s="611" t="s">
        <v>121</v>
      </c>
      <c r="AM28" s="612"/>
      <c r="AN28" s="612"/>
      <c r="AO28" s="648"/>
      <c r="AP28" s="605"/>
      <c r="AQ28" s="606"/>
      <c r="AR28" s="606"/>
      <c r="AS28" s="606"/>
      <c r="AT28" s="606"/>
      <c r="AU28" s="606"/>
      <c r="AV28" s="606"/>
      <c r="AW28" s="606"/>
      <c r="AX28" s="606"/>
      <c r="AY28" s="606"/>
      <c r="AZ28" s="606"/>
      <c r="BA28" s="606"/>
      <c r="BB28" s="606"/>
      <c r="BC28" s="606"/>
      <c r="BD28" s="606"/>
      <c r="BE28" s="606"/>
      <c r="BF28" s="607"/>
      <c r="BG28" s="608"/>
      <c r="BH28" s="609"/>
      <c r="BI28" s="609"/>
      <c r="BJ28" s="609"/>
      <c r="BK28" s="609"/>
      <c r="BL28" s="609"/>
      <c r="BM28" s="609"/>
      <c r="BN28" s="610"/>
      <c r="BO28" s="646"/>
      <c r="BP28" s="646"/>
      <c r="BQ28" s="646"/>
      <c r="BR28" s="646"/>
      <c r="BS28" s="614"/>
      <c r="BT28" s="609"/>
      <c r="BU28" s="609"/>
      <c r="BV28" s="609"/>
      <c r="BW28" s="609"/>
      <c r="BX28" s="609"/>
      <c r="BY28" s="609"/>
      <c r="BZ28" s="609"/>
      <c r="CA28" s="609"/>
      <c r="CB28" s="645"/>
      <c r="CD28" s="605" t="s">
        <v>290</v>
      </c>
      <c r="CE28" s="606"/>
      <c r="CF28" s="606"/>
      <c r="CG28" s="606"/>
      <c r="CH28" s="606"/>
      <c r="CI28" s="606"/>
      <c r="CJ28" s="606"/>
      <c r="CK28" s="606"/>
      <c r="CL28" s="606"/>
      <c r="CM28" s="606"/>
      <c r="CN28" s="606"/>
      <c r="CO28" s="606"/>
      <c r="CP28" s="606"/>
      <c r="CQ28" s="607"/>
      <c r="CR28" s="608">
        <v>541991</v>
      </c>
      <c r="CS28" s="609"/>
      <c r="CT28" s="609"/>
      <c r="CU28" s="609"/>
      <c r="CV28" s="609"/>
      <c r="CW28" s="609"/>
      <c r="CX28" s="609"/>
      <c r="CY28" s="610"/>
      <c r="CZ28" s="611">
        <v>4.8</v>
      </c>
      <c r="DA28" s="623"/>
      <c r="DB28" s="623"/>
      <c r="DC28" s="624"/>
      <c r="DD28" s="614">
        <v>541991</v>
      </c>
      <c r="DE28" s="609"/>
      <c r="DF28" s="609"/>
      <c r="DG28" s="609"/>
      <c r="DH28" s="609"/>
      <c r="DI28" s="609"/>
      <c r="DJ28" s="609"/>
      <c r="DK28" s="610"/>
      <c r="DL28" s="614">
        <v>541991</v>
      </c>
      <c r="DM28" s="609"/>
      <c r="DN28" s="609"/>
      <c r="DO28" s="609"/>
      <c r="DP28" s="609"/>
      <c r="DQ28" s="609"/>
      <c r="DR28" s="609"/>
      <c r="DS28" s="609"/>
      <c r="DT28" s="609"/>
      <c r="DU28" s="609"/>
      <c r="DV28" s="610"/>
      <c r="DW28" s="611">
        <v>8.1999999999999993</v>
      </c>
      <c r="DX28" s="623"/>
      <c r="DY28" s="623"/>
      <c r="DZ28" s="623"/>
      <c r="EA28" s="623"/>
      <c r="EB28" s="623"/>
      <c r="EC28" s="635"/>
    </row>
    <row r="29" spans="2:133" ht="11.25" customHeight="1" x14ac:dyDescent="0.15">
      <c r="B29" s="605" t="s">
        <v>291</v>
      </c>
      <c r="C29" s="606"/>
      <c r="D29" s="606"/>
      <c r="E29" s="606"/>
      <c r="F29" s="606"/>
      <c r="G29" s="606"/>
      <c r="H29" s="606"/>
      <c r="I29" s="606"/>
      <c r="J29" s="606"/>
      <c r="K29" s="606"/>
      <c r="L29" s="606"/>
      <c r="M29" s="606"/>
      <c r="N29" s="606"/>
      <c r="O29" s="606"/>
      <c r="P29" s="606"/>
      <c r="Q29" s="607"/>
      <c r="R29" s="608">
        <v>37072</v>
      </c>
      <c r="S29" s="609"/>
      <c r="T29" s="609"/>
      <c r="U29" s="609"/>
      <c r="V29" s="609"/>
      <c r="W29" s="609"/>
      <c r="X29" s="609"/>
      <c r="Y29" s="610"/>
      <c r="Z29" s="646">
        <v>0.3</v>
      </c>
      <c r="AA29" s="646"/>
      <c r="AB29" s="646"/>
      <c r="AC29" s="646"/>
      <c r="AD29" s="647" t="s">
        <v>121</v>
      </c>
      <c r="AE29" s="647"/>
      <c r="AF29" s="647"/>
      <c r="AG29" s="647"/>
      <c r="AH29" s="647"/>
      <c r="AI29" s="647"/>
      <c r="AJ29" s="647"/>
      <c r="AK29" s="647"/>
      <c r="AL29" s="611" t="s">
        <v>121</v>
      </c>
      <c r="AM29" s="612"/>
      <c r="AN29" s="612"/>
      <c r="AO29" s="648"/>
      <c r="AP29" s="589"/>
      <c r="AQ29" s="590"/>
      <c r="AR29" s="590"/>
      <c r="AS29" s="590"/>
      <c r="AT29" s="590"/>
      <c r="AU29" s="590"/>
      <c r="AV29" s="590"/>
      <c r="AW29" s="590"/>
      <c r="AX29" s="590"/>
      <c r="AY29" s="590"/>
      <c r="AZ29" s="590"/>
      <c r="BA29" s="590"/>
      <c r="BB29" s="590"/>
      <c r="BC29" s="590"/>
      <c r="BD29" s="590"/>
      <c r="BE29" s="590"/>
      <c r="BF29" s="591"/>
      <c r="BG29" s="608"/>
      <c r="BH29" s="609"/>
      <c r="BI29" s="609"/>
      <c r="BJ29" s="609"/>
      <c r="BK29" s="609"/>
      <c r="BL29" s="609"/>
      <c r="BM29" s="609"/>
      <c r="BN29" s="610"/>
      <c r="BO29" s="646"/>
      <c r="BP29" s="646"/>
      <c r="BQ29" s="646"/>
      <c r="BR29" s="646"/>
      <c r="BS29" s="647"/>
      <c r="BT29" s="647"/>
      <c r="BU29" s="647"/>
      <c r="BV29" s="647"/>
      <c r="BW29" s="647"/>
      <c r="BX29" s="647"/>
      <c r="BY29" s="647"/>
      <c r="BZ29" s="647"/>
      <c r="CA29" s="647"/>
      <c r="CB29" s="685"/>
      <c r="CD29" s="627" t="s">
        <v>292</v>
      </c>
      <c r="CE29" s="628"/>
      <c r="CF29" s="605" t="s">
        <v>66</v>
      </c>
      <c r="CG29" s="606"/>
      <c r="CH29" s="606"/>
      <c r="CI29" s="606"/>
      <c r="CJ29" s="606"/>
      <c r="CK29" s="606"/>
      <c r="CL29" s="606"/>
      <c r="CM29" s="606"/>
      <c r="CN29" s="606"/>
      <c r="CO29" s="606"/>
      <c r="CP29" s="606"/>
      <c r="CQ29" s="607"/>
      <c r="CR29" s="608">
        <v>541991</v>
      </c>
      <c r="CS29" s="621"/>
      <c r="CT29" s="621"/>
      <c r="CU29" s="621"/>
      <c r="CV29" s="621"/>
      <c r="CW29" s="621"/>
      <c r="CX29" s="621"/>
      <c r="CY29" s="622"/>
      <c r="CZ29" s="611">
        <v>4.8</v>
      </c>
      <c r="DA29" s="623"/>
      <c r="DB29" s="623"/>
      <c r="DC29" s="624"/>
      <c r="DD29" s="614">
        <v>541991</v>
      </c>
      <c r="DE29" s="621"/>
      <c r="DF29" s="621"/>
      <c r="DG29" s="621"/>
      <c r="DH29" s="621"/>
      <c r="DI29" s="621"/>
      <c r="DJ29" s="621"/>
      <c r="DK29" s="622"/>
      <c r="DL29" s="614">
        <v>541991</v>
      </c>
      <c r="DM29" s="621"/>
      <c r="DN29" s="621"/>
      <c r="DO29" s="621"/>
      <c r="DP29" s="621"/>
      <c r="DQ29" s="621"/>
      <c r="DR29" s="621"/>
      <c r="DS29" s="621"/>
      <c r="DT29" s="621"/>
      <c r="DU29" s="621"/>
      <c r="DV29" s="622"/>
      <c r="DW29" s="611">
        <v>8.1999999999999993</v>
      </c>
      <c r="DX29" s="623"/>
      <c r="DY29" s="623"/>
      <c r="DZ29" s="623"/>
      <c r="EA29" s="623"/>
      <c r="EB29" s="623"/>
      <c r="EC29" s="635"/>
    </row>
    <row r="30" spans="2:133" ht="11.25" customHeight="1" x14ac:dyDescent="0.15">
      <c r="B30" s="605" t="s">
        <v>293</v>
      </c>
      <c r="C30" s="606"/>
      <c r="D30" s="606"/>
      <c r="E30" s="606"/>
      <c r="F30" s="606"/>
      <c r="G30" s="606"/>
      <c r="H30" s="606"/>
      <c r="I30" s="606"/>
      <c r="J30" s="606"/>
      <c r="K30" s="606"/>
      <c r="L30" s="606"/>
      <c r="M30" s="606"/>
      <c r="N30" s="606"/>
      <c r="O30" s="606"/>
      <c r="P30" s="606"/>
      <c r="Q30" s="607"/>
      <c r="R30" s="608">
        <v>2017676</v>
      </c>
      <c r="S30" s="609"/>
      <c r="T30" s="609"/>
      <c r="U30" s="609"/>
      <c r="V30" s="609"/>
      <c r="W30" s="609"/>
      <c r="X30" s="609"/>
      <c r="Y30" s="610"/>
      <c r="Z30" s="646">
        <v>17.100000000000001</v>
      </c>
      <c r="AA30" s="646"/>
      <c r="AB30" s="646"/>
      <c r="AC30" s="646"/>
      <c r="AD30" s="647" t="s">
        <v>121</v>
      </c>
      <c r="AE30" s="647"/>
      <c r="AF30" s="647"/>
      <c r="AG30" s="647"/>
      <c r="AH30" s="647"/>
      <c r="AI30" s="647"/>
      <c r="AJ30" s="647"/>
      <c r="AK30" s="647"/>
      <c r="AL30" s="611" t="s">
        <v>121</v>
      </c>
      <c r="AM30" s="612"/>
      <c r="AN30" s="612"/>
      <c r="AO30" s="648"/>
      <c r="AP30" s="660" t="s">
        <v>211</v>
      </c>
      <c r="AQ30" s="661"/>
      <c r="AR30" s="661"/>
      <c r="AS30" s="661"/>
      <c r="AT30" s="661"/>
      <c r="AU30" s="661"/>
      <c r="AV30" s="661"/>
      <c r="AW30" s="661"/>
      <c r="AX30" s="661"/>
      <c r="AY30" s="661"/>
      <c r="AZ30" s="661"/>
      <c r="BA30" s="661"/>
      <c r="BB30" s="661"/>
      <c r="BC30" s="661"/>
      <c r="BD30" s="661"/>
      <c r="BE30" s="661"/>
      <c r="BF30" s="662"/>
      <c r="BG30" s="660" t="s">
        <v>294</v>
      </c>
      <c r="BH30" s="683"/>
      <c r="BI30" s="683"/>
      <c r="BJ30" s="683"/>
      <c r="BK30" s="683"/>
      <c r="BL30" s="683"/>
      <c r="BM30" s="683"/>
      <c r="BN30" s="683"/>
      <c r="BO30" s="683"/>
      <c r="BP30" s="683"/>
      <c r="BQ30" s="684"/>
      <c r="BR30" s="660" t="s">
        <v>295</v>
      </c>
      <c r="BS30" s="683"/>
      <c r="BT30" s="683"/>
      <c r="BU30" s="683"/>
      <c r="BV30" s="683"/>
      <c r="BW30" s="683"/>
      <c r="BX30" s="683"/>
      <c r="BY30" s="683"/>
      <c r="BZ30" s="683"/>
      <c r="CA30" s="683"/>
      <c r="CB30" s="684"/>
      <c r="CD30" s="629"/>
      <c r="CE30" s="630"/>
      <c r="CF30" s="605" t="s">
        <v>296</v>
      </c>
      <c r="CG30" s="606"/>
      <c r="CH30" s="606"/>
      <c r="CI30" s="606"/>
      <c r="CJ30" s="606"/>
      <c r="CK30" s="606"/>
      <c r="CL30" s="606"/>
      <c r="CM30" s="606"/>
      <c r="CN30" s="606"/>
      <c r="CO30" s="606"/>
      <c r="CP30" s="606"/>
      <c r="CQ30" s="607"/>
      <c r="CR30" s="608">
        <v>529324</v>
      </c>
      <c r="CS30" s="609"/>
      <c r="CT30" s="609"/>
      <c r="CU30" s="609"/>
      <c r="CV30" s="609"/>
      <c r="CW30" s="609"/>
      <c r="CX30" s="609"/>
      <c r="CY30" s="610"/>
      <c r="CZ30" s="611">
        <v>4.7</v>
      </c>
      <c r="DA30" s="623"/>
      <c r="DB30" s="623"/>
      <c r="DC30" s="624"/>
      <c r="DD30" s="614">
        <v>529324</v>
      </c>
      <c r="DE30" s="609"/>
      <c r="DF30" s="609"/>
      <c r="DG30" s="609"/>
      <c r="DH30" s="609"/>
      <c r="DI30" s="609"/>
      <c r="DJ30" s="609"/>
      <c r="DK30" s="610"/>
      <c r="DL30" s="614">
        <v>529324</v>
      </c>
      <c r="DM30" s="609"/>
      <c r="DN30" s="609"/>
      <c r="DO30" s="609"/>
      <c r="DP30" s="609"/>
      <c r="DQ30" s="609"/>
      <c r="DR30" s="609"/>
      <c r="DS30" s="609"/>
      <c r="DT30" s="609"/>
      <c r="DU30" s="609"/>
      <c r="DV30" s="610"/>
      <c r="DW30" s="611">
        <v>8</v>
      </c>
      <c r="DX30" s="623"/>
      <c r="DY30" s="623"/>
      <c r="DZ30" s="623"/>
      <c r="EA30" s="623"/>
      <c r="EB30" s="623"/>
      <c r="EC30" s="635"/>
    </row>
    <row r="31" spans="2:133" ht="11.25" customHeight="1" x14ac:dyDescent="0.15">
      <c r="B31" s="675" t="s">
        <v>297</v>
      </c>
      <c r="C31" s="676"/>
      <c r="D31" s="676"/>
      <c r="E31" s="676"/>
      <c r="F31" s="676"/>
      <c r="G31" s="676"/>
      <c r="H31" s="676"/>
      <c r="I31" s="676"/>
      <c r="J31" s="676"/>
      <c r="K31" s="676"/>
      <c r="L31" s="676"/>
      <c r="M31" s="676"/>
      <c r="N31" s="676"/>
      <c r="O31" s="676"/>
      <c r="P31" s="676"/>
      <c r="Q31" s="677"/>
      <c r="R31" s="608" t="s">
        <v>121</v>
      </c>
      <c r="S31" s="609"/>
      <c r="T31" s="609"/>
      <c r="U31" s="609"/>
      <c r="V31" s="609"/>
      <c r="W31" s="609"/>
      <c r="X31" s="609"/>
      <c r="Y31" s="610"/>
      <c r="Z31" s="646" t="s">
        <v>121</v>
      </c>
      <c r="AA31" s="646"/>
      <c r="AB31" s="646"/>
      <c r="AC31" s="646"/>
      <c r="AD31" s="647" t="s">
        <v>121</v>
      </c>
      <c r="AE31" s="647"/>
      <c r="AF31" s="647"/>
      <c r="AG31" s="647"/>
      <c r="AH31" s="647"/>
      <c r="AI31" s="647"/>
      <c r="AJ31" s="647"/>
      <c r="AK31" s="647"/>
      <c r="AL31" s="611" t="s">
        <v>121</v>
      </c>
      <c r="AM31" s="612"/>
      <c r="AN31" s="612"/>
      <c r="AO31" s="648"/>
      <c r="AP31" s="678" t="s">
        <v>298</v>
      </c>
      <c r="AQ31" s="679"/>
      <c r="AR31" s="679"/>
      <c r="AS31" s="679"/>
      <c r="AT31" s="680" t="s">
        <v>299</v>
      </c>
      <c r="AU31" s="200"/>
      <c r="AV31" s="200"/>
      <c r="AW31" s="200"/>
      <c r="AX31" s="666" t="s">
        <v>177</v>
      </c>
      <c r="AY31" s="667"/>
      <c r="AZ31" s="667"/>
      <c r="BA31" s="667"/>
      <c r="BB31" s="667"/>
      <c r="BC31" s="667"/>
      <c r="BD31" s="667"/>
      <c r="BE31" s="667"/>
      <c r="BF31" s="668"/>
      <c r="BG31" s="670">
        <v>99</v>
      </c>
      <c r="BH31" s="671"/>
      <c r="BI31" s="671"/>
      <c r="BJ31" s="671"/>
      <c r="BK31" s="671"/>
      <c r="BL31" s="671"/>
      <c r="BM31" s="672">
        <v>97.1</v>
      </c>
      <c r="BN31" s="671"/>
      <c r="BO31" s="671"/>
      <c r="BP31" s="671"/>
      <c r="BQ31" s="673"/>
      <c r="BR31" s="670">
        <v>99</v>
      </c>
      <c r="BS31" s="671"/>
      <c r="BT31" s="671"/>
      <c r="BU31" s="671"/>
      <c r="BV31" s="671"/>
      <c r="BW31" s="671"/>
      <c r="BX31" s="672">
        <v>97</v>
      </c>
      <c r="BY31" s="671"/>
      <c r="BZ31" s="671"/>
      <c r="CA31" s="671"/>
      <c r="CB31" s="673"/>
      <c r="CD31" s="629"/>
      <c r="CE31" s="630"/>
      <c r="CF31" s="605" t="s">
        <v>300</v>
      </c>
      <c r="CG31" s="606"/>
      <c r="CH31" s="606"/>
      <c r="CI31" s="606"/>
      <c r="CJ31" s="606"/>
      <c r="CK31" s="606"/>
      <c r="CL31" s="606"/>
      <c r="CM31" s="606"/>
      <c r="CN31" s="606"/>
      <c r="CO31" s="606"/>
      <c r="CP31" s="606"/>
      <c r="CQ31" s="607"/>
      <c r="CR31" s="608">
        <v>12667</v>
      </c>
      <c r="CS31" s="621"/>
      <c r="CT31" s="621"/>
      <c r="CU31" s="621"/>
      <c r="CV31" s="621"/>
      <c r="CW31" s="621"/>
      <c r="CX31" s="621"/>
      <c r="CY31" s="622"/>
      <c r="CZ31" s="611">
        <v>0.1</v>
      </c>
      <c r="DA31" s="623"/>
      <c r="DB31" s="623"/>
      <c r="DC31" s="624"/>
      <c r="DD31" s="614">
        <v>12667</v>
      </c>
      <c r="DE31" s="621"/>
      <c r="DF31" s="621"/>
      <c r="DG31" s="621"/>
      <c r="DH31" s="621"/>
      <c r="DI31" s="621"/>
      <c r="DJ31" s="621"/>
      <c r="DK31" s="622"/>
      <c r="DL31" s="614">
        <v>12667</v>
      </c>
      <c r="DM31" s="621"/>
      <c r="DN31" s="621"/>
      <c r="DO31" s="621"/>
      <c r="DP31" s="621"/>
      <c r="DQ31" s="621"/>
      <c r="DR31" s="621"/>
      <c r="DS31" s="621"/>
      <c r="DT31" s="621"/>
      <c r="DU31" s="621"/>
      <c r="DV31" s="622"/>
      <c r="DW31" s="611">
        <v>0.2</v>
      </c>
      <c r="DX31" s="623"/>
      <c r="DY31" s="623"/>
      <c r="DZ31" s="623"/>
      <c r="EA31" s="623"/>
      <c r="EB31" s="623"/>
      <c r="EC31" s="635"/>
    </row>
    <row r="32" spans="2:133" ht="11.25" customHeight="1" x14ac:dyDescent="0.15">
      <c r="B32" s="605" t="s">
        <v>301</v>
      </c>
      <c r="C32" s="606"/>
      <c r="D32" s="606"/>
      <c r="E32" s="606"/>
      <c r="F32" s="606"/>
      <c r="G32" s="606"/>
      <c r="H32" s="606"/>
      <c r="I32" s="606"/>
      <c r="J32" s="606"/>
      <c r="K32" s="606"/>
      <c r="L32" s="606"/>
      <c r="M32" s="606"/>
      <c r="N32" s="606"/>
      <c r="O32" s="606"/>
      <c r="P32" s="606"/>
      <c r="Q32" s="607"/>
      <c r="R32" s="608">
        <v>943698</v>
      </c>
      <c r="S32" s="609"/>
      <c r="T32" s="609"/>
      <c r="U32" s="609"/>
      <c r="V32" s="609"/>
      <c r="W32" s="609"/>
      <c r="X32" s="609"/>
      <c r="Y32" s="610"/>
      <c r="Z32" s="646">
        <v>8</v>
      </c>
      <c r="AA32" s="646"/>
      <c r="AB32" s="646"/>
      <c r="AC32" s="646"/>
      <c r="AD32" s="647" t="s">
        <v>121</v>
      </c>
      <c r="AE32" s="647"/>
      <c r="AF32" s="647"/>
      <c r="AG32" s="647"/>
      <c r="AH32" s="647"/>
      <c r="AI32" s="647"/>
      <c r="AJ32" s="647"/>
      <c r="AK32" s="647"/>
      <c r="AL32" s="611" t="s">
        <v>121</v>
      </c>
      <c r="AM32" s="612"/>
      <c r="AN32" s="612"/>
      <c r="AO32" s="648"/>
      <c r="AP32" s="649"/>
      <c r="AQ32" s="650"/>
      <c r="AR32" s="650"/>
      <c r="AS32" s="650"/>
      <c r="AT32" s="681"/>
      <c r="AU32" s="196" t="s">
        <v>302</v>
      </c>
      <c r="AX32" s="605" t="s">
        <v>303</v>
      </c>
      <c r="AY32" s="606"/>
      <c r="AZ32" s="606"/>
      <c r="BA32" s="606"/>
      <c r="BB32" s="606"/>
      <c r="BC32" s="606"/>
      <c r="BD32" s="606"/>
      <c r="BE32" s="606"/>
      <c r="BF32" s="607"/>
      <c r="BG32" s="674">
        <v>99.3</v>
      </c>
      <c r="BH32" s="621"/>
      <c r="BI32" s="621"/>
      <c r="BJ32" s="621"/>
      <c r="BK32" s="621"/>
      <c r="BL32" s="621"/>
      <c r="BM32" s="612">
        <v>98.4</v>
      </c>
      <c r="BN32" s="621"/>
      <c r="BO32" s="621"/>
      <c r="BP32" s="621"/>
      <c r="BQ32" s="644"/>
      <c r="BR32" s="674">
        <v>99.3</v>
      </c>
      <c r="BS32" s="621"/>
      <c r="BT32" s="621"/>
      <c r="BU32" s="621"/>
      <c r="BV32" s="621"/>
      <c r="BW32" s="621"/>
      <c r="BX32" s="612">
        <v>98.2</v>
      </c>
      <c r="BY32" s="621"/>
      <c r="BZ32" s="621"/>
      <c r="CA32" s="621"/>
      <c r="CB32" s="644"/>
      <c r="CD32" s="631"/>
      <c r="CE32" s="632"/>
      <c r="CF32" s="605" t="s">
        <v>304</v>
      </c>
      <c r="CG32" s="606"/>
      <c r="CH32" s="606"/>
      <c r="CI32" s="606"/>
      <c r="CJ32" s="606"/>
      <c r="CK32" s="606"/>
      <c r="CL32" s="606"/>
      <c r="CM32" s="606"/>
      <c r="CN32" s="606"/>
      <c r="CO32" s="606"/>
      <c r="CP32" s="606"/>
      <c r="CQ32" s="607"/>
      <c r="CR32" s="608" t="s">
        <v>121</v>
      </c>
      <c r="CS32" s="609"/>
      <c r="CT32" s="609"/>
      <c r="CU32" s="609"/>
      <c r="CV32" s="609"/>
      <c r="CW32" s="609"/>
      <c r="CX32" s="609"/>
      <c r="CY32" s="610"/>
      <c r="CZ32" s="611" t="s">
        <v>121</v>
      </c>
      <c r="DA32" s="623"/>
      <c r="DB32" s="623"/>
      <c r="DC32" s="624"/>
      <c r="DD32" s="614" t="s">
        <v>121</v>
      </c>
      <c r="DE32" s="609"/>
      <c r="DF32" s="609"/>
      <c r="DG32" s="609"/>
      <c r="DH32" s="609"/>
      <c r="DI32" s="609"/>
      <c r="DJ32" s="609"/>
      <c r="DK32" s="610"/>
      <c r="DL32" s="614" t="s">
        <v>121</v>
      </c>
      <c r="DM32" s="609"/>
      <c r="DN32" s="609"/>
      <c r="DO32" s="609"/>
      <c r="DP32" s="609"/>
      <c r="DQ32" s="609"/>
      <c r="DR32" s="609"/>
      <c r="DS32" s="609"/>
      <c r="DT32" s="609"/>
      <c r="DU32" s="609"/>
      <c r="DV32" s="610"/>
      <c r="DW32" s="611" t="s">
        <v>121</v>
      </c>
      <c r="DX32" s="623"/>
      <c r="DY32" s="623"/>
      <c r="DZ32" s="623"/>
      <c r="EA32" s="623"/>
      <c r="EB32" s="623"/>
      <c r="EC32" s="635"/>
    </row>
    <row r="33" spans="2:133" ht="11.25" customHeight="1" x14ac:dyDescent="0.15">
      <c r="B33" s="605" t="s">
        <v>305</v>
      </c>
      <c r="C33" s="606"/>
      <c r="D33" s="606"/>
      <c r="E33" s="606"/>
      <c r="F33" s="606"/>
      <c r="G33" s="606"/>
      <c r="H33" s="606"/>
      <c r="I33" s="606"/>
      <c r="J33" s="606"/>
      <c r="K33" s="606"/>
      <c r="L33" s="606"/>
      <c r="M33" s="606"/>
      <c r="N33" s="606"/>
      <c r="O33" s="606"/>
      <c r="P33" s="606"/>
      <c r="Q33" s="607"/>
      <c r="R33" s="608">
        <v>121525</v>
      </c>
      <c r="S33" s="609"/>
      <c r="T33" s="609"/>
      <c r="U33" s="609"/>
      <c r="V33" s="609"/>
      <c r="W33" s="609"/>
      <c r="X33" s="609"/>
      <c r="Y33" s="610"/>
      <c r="Z33" s="646">
        <v>1</v>
      </c>
      <c r="AA33" s="646"/>
      <c r="AB33" s="646"/>
      <c r="AC33" s="646"/>
      <c r="AD33" s="647">
        <v>2767</v>
      </c>
      <c r="AE33" s="647"/>
      <c r="AF33" s="647"/>
      <c r="AG33" s="647"/>
      <c r="AH33" s="647"/>
      <c r="AI33" s="647"/>
      <c r="AJ33" s="647"/>
      <c r="AK33" s="647"/>
      <c r="AL33" s="611">
        <v>0</v>
      </c>
      <c r="AM33" s="612"/>
      <c r="AN33" s="612"/>
      <c r="AO33" s="648"/>
      <c r="AP33" s="651"/>
      <c r="AQ33" s="652"/>
      <c r="AR33" s="652"/>
      <c r="AS33" s="652"/>
      <c r="AT33" s="682"/>
      <c r="AU33" s="201"/>
      <c r="AV33" s="201"/>
      <c r="AW33" s="201"/>
      <c r="AX33" s="589" t="s">
        <v>306</v>
      </c>
      <c r="AY33" s="590"/>
      <c r="AZ33" s="590"/>
      <c r="BA33" s="590"/>
      <c r="BB33" s="590"/>
      <c r="BC33" s="590"/>
      <c r="BD33" s="590"/>
      <c r="BE33" s="590"/>
      <c r="BF33" s="591"/>
      <c r="BG33" s="669">
        <v>98.7</v>
      </c>
      <c r="BH33" s="593"/>
      <c r="BI33" s="593"/>
      <c r="BJ33" s="593"/>
      <c r="BK33" s="593"/>
      <c r="BL33" s="593"/>
      <c r="BM33" s="639">
        <v>95.6</v>
      </c>
      <c r="BN33" s="593"/>
      <c r="BO33" s="593"/>
      <c r="BP33" s="593"/>
      <c r="BQ33" s="656"/>
      <c r="BR33" s="669">
        <v>98.5</v>
      </c>
      <c r="BS33" s="593"/>
      <c r="BT33" s="593"/>
      <c r="BU33" s="593"/>
      <c r="BV33" s="593"/>
      <c r="BW33" s="593"/>
      <c r="BX33" s="639">
        <v>95.5</v>
      </c>
      <c r="BY33" s="593"/>
      <c r="BZ33" s="593"/>
      <c r="CA33" s="593"/>
      <c r="CB33" s="656"/>
      <c r="CD33" s="605" t="s">
        <v>307</v>
      </c>
      <c r="CE33" s="606"/>
      <c r="CF33" s="606"/>
      <c r="CG33" s="606"/>
      <c r="CH33" s="606"/>
      <c r="CI33" s="606"/>
      <c r="CJ33" s="606"/>
      <c r="CK33" s="606"/>
      <c r="CL33" s="606"/>
      <c r="CM33" s="606"/>
      <c r="CN33" s="606"/>
      <c r="CO33" s="606"/>
      <c r="CP33" s="606"/>
      <c r="CQ33" s="607"/>
      <c r="CR33" s="608">
        <v>4064525</v>
      </c>
      <c r="CS33" s="621"/>
      <c r="CT33" s="621"/>
      <c r="CU33" s="621"/>
      <c r="CV33" s="621"/>
      <c r="CW33" s="621"/>
      <c r="CX33" s="621"/>
      <c r="CY33" s="622"/>
      <c r="CZ33" s="611">
        <v>36.200000000000003</v>
      </c>
      <c r="DA33" s="623"/>
      <c r="DB33" s="623"/>
      <c r="DC33" s="624"/>
      <c r="DD33" s="614">
        <v>3409839</v>
      </c>
      <c r="DE33" s="621"/>
      <c r="DF33" s="621"/>
      <c r="DG33" s="621"/>
      <c r="DH33" s="621"/>
      <c r="DI33" s="621"/>
      <c r="DJ33" s="621"/>
      <c r="DK33" s="622"/>
      <c r="DL33" s="614">
        <v>2613794</v>
      </c>
      <c r="DM33" s="621"/>
      <c r="DN33" s="621"/>
      <c r="DO33" s="621"/>
      <c r="DP33" s="621"/>
      <c r="DQ33" s="621"/>
      <c r="DR33" s="621"/>
      <c r="DS33" s="621"/>
      <c r="DT33" s="621"/>
      <c r="DU33" s="621"/>
      <c r="DV33" s="622"/>
      <c r="DW33" s="611">
        <v>39.4</v>
      </c>
      <c r="DX33" s="623"/>
      <c r="DY33" s="623"/>
      <c r="DZ33" s="623"/>
      <c r="EA33" s="623"/>
      <c r="EB33" s="623"/>
      <c r="EC33" s="635"/>
    </row>
    <row r="34" spans="2:133" ht="11.25" customHeight="1" x14ac:dyDescent="0.15">
      <c r="B34" s="605" t="s">
        <v>308</v>
      </c>
      <c r="C34" s="606"/>
      <c r="D34" s="606"/>
      <c r="E34" s="606"/>
      <c r="F34" s="606"/>
      <c r="G34" s="606"/>
      <c r="H34" s="606"/>
      <c r="I34" s="606"/>
      <c r="J34" s="606"/>
      <c r="K34" s="606"/>
      <c r="L34" s="606"/>
      <c r="M34" s="606"/>
      <c r="N34" s="606"/>
      <c r="O34" s="606"/>
      <c r="P34" s="606"/>
      <c r="Q34" s="607"/>
      <c r="R34" s="608">
        <v>40885</v>
      </c>
      <c r="S34" s="609"/>
      <c r="T34" s="609"/>
      <c r="U34" s="609"/>
      <c r="V34" s="609"/>
      <c r="W34" s="609"/>
      <c r="X34" s="609"/>
      <c r="Y34" s="610"/>
      <c r="Z34" s="646">
        <v>0.3</v>
      </c>
      <c r="AA34" s="646"/>
      <c r="AB34" s="646"/>
      <c r="AC34" s="646"/>
      <c r="AD34" s="647" t="s">
        <v>121</v>
      </c>
      <c r="AE34" s="647"/>
      <c r="AF34" s="647"/>
      <c r="AG34" s="647"/>
      <c r="AH34" s="647"/>
      <c r="AI34" s="647"/>
      <c r="AJ34" s="647"/>
      <c r="AK34" s="647"/>
      <c r="AL34" s="611" t="s">
        <v>121</v>
      </c>
      <c r="AM34" s="612"/>
      <c r="AN34" s="612"/>
      <c r="AO34" s="648"/>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05" t="s">
        <v>309</v>
      </c>
      <c r="CE34" s="606"/>
      <c r="CF34" s="606"/>
      <c r="CG34" s="606"/>
      <c r="CH34" s="606"/>
      <c r="CI34" s="606"/>
      <c r="CJ34" s="606"/>
      <c r="CK34" s="606"/>
      <c r="CL34" s="606"/>
      <c r="CM34" s="606"/>
      <c r="CN34" s="606"/>
      <c r="CO34" s="606"/>
      <c r="CP34" s="606"/>
      <c r="CQ34" s="607"/>
      <c r="CR34" s="608">
        <v>1540115</v>
      </c>
      <c r="CS34" s="609"/>
      <c r="CT34" s="609"/>
      <c r="CU34" s="609"/>
      <c r="CV34" s="609"/>
      <c r="CW34" s="609"/>
      <c r="CX34" s="609"/>
      <c r="CY34" s="610"/>
      <c r="CZ34" s="611">
        <v>13.7</v>
      </c>
      <c r="DA34" s="623"/>
      <c r="DB34" s="623"/>
      <c r="DC34" s="624"/>
      <c r="DD34" s="614">
        <v>1266138</v>
      </c>
      <c r="DE34" s="609"/>
      <c r="DF34" s="609"/>
      <c r="DG34" s="609"/>
      <c r="DH34" s="609"/>
      <c r="DI34" s="609"/>
      <c r="DJ34" s="609"/>
      <c r="DK34" s="610"/>
      <c r="DL34" s="614">
        <v>1060195</v>
      </c>
      <c r="DM34" s="609"/>
      <c r="DN34" s="609"/>
      <c r="DO34" s="609"/>
      <c r="DP34" s="609"/>
      <c r="DQ34" s="609"/>
      <c r="DR34" s="609"/>
      <c r="DS34" s="609"/>
      <c r="DT34" s="609"/>
      <c r="DU34" s="609"/>
      <c r="DV34" s="610"/>
      <c r="DW34" s="611">
        <v>16</v>
      </c>
      <c r="DX34" s="623"/>
      <c r="DY34" s="623"/>
      <c r="DZ34" s="623"/>
      <c r="EA34" s="623"/>
      <c r="EB34" s="623"/>
      <c r="EC34" s="635"/>
    </row>
    <row r="35" spans="2:133" ht="11.25" customHeight="1" x14ac:dyDescent="0.15">
      <c r="B35" s="605" t="s">
        <v>310</v>
      </c>
      <c r="C35" s="606"/>
      <c r="D35" s="606"/>
      <c r="E35" s="606"/>
      <c r="F35" s="606"/>
      <c r="G35" s="606"/>
      <c r="H35" s="606"/>
      <c r="I35" s="606"/>
      <c r="J35" s="606"/>
      <c r="K35" s="606"/>
      <c r="L35" s="606"/>
      <c r="M35" s="606"/>
      <c r="N35" s="606"/>
      <c r="O35" s="606"/>
      <c r="P35" s="606"/>
      <c r="Q35" s="607"/>
      <c r="R35" s="608">
        <v>340213</v>
      </c>
      <c r="S35" s="609"/>
      <c r="T35" s="609"/>
      <c r="U35" s="609"/>
      <c r="V35" s="609"/>
      <c r="W35" s="609"/>
      <c r="X35" s="609"/>
      <c r="Y35" s="610"/>
      <c r="Z35" s="646">
        <v>2.9</v>
      </c>
      <c r="AA35" s="646"/>
      <c r="AB35" s="646"/>
      <c r="AC35" s="646"/>
      <c r="AD35" s="647" t="s">
        <v>121</v>
      </c>
      <c r="AE35" s="647"/>
      <c r="AF35" s="647"/>
      <c r="AG35" s="647"/>
      <c r="AH35" s="647"/>
      <c r="AI35" s="647"/>
      <c r="AJ35" s="647"/>
      <c r="AK35" s="647"/>
      <c r="AL35" s="611" t="s">
        <v>121</v>
      </c>
      <c r="AM35" s="612"/>
      <c r="AN35" s="612"/>
      <c r="AO35" s="648"/>
      <c r="AP35" s="206"/>
      <c r="AQ35" s="660" t="s">
        <v>311</v>
      </c>
      <c r="AR35" s="661"/>
      <c r="AS35" s="661"/>
      <c r="AT35" s="661"/>
      <c r="AU35" s="661"/>
      <c r="AV35" s="661"/>
      <c r="AW35" s="661"/>
      <c r="AX35" s="661"/>
      <c r="AY35" s="661"/>
      <c r="AZ35" s="661"/>
      <c r="BA35" s="661"/>
      <c r="BB35" s="661"/>
      <c r="BC35" s="661"/>
      <c r="BD35" s="661"/>
      <c r="BE35" s="661"/>
      <c r="BF35" s="662"/>
      <c r="BG35" s="660" t="s">
        <v>312</v>
      </c>
      <c r="BH35" s="661"/>
      <c r="BI35" s="661"/>
      <c r="BJ35" s="661"/>
      <c r="BK35" s="661"/>
      <c r="BL35" s="661"/>
      <c r="BM35" s="661"/>
      <c r="BN35" s="661"/>
      <c r="BO35" s="661"/>
      <c r="BP35" s="661"/>
      <c r="BQ35" s="661"/>
      <c r="BR35" s="661"/>
      <c r="BS35" s="661"/>
      <c r="BT35" s="661"/>
      <c r="BU35" s="661"/>
      <c r="BV35" s="661"/>
      <c r="BW35" s="661"/>
      <c r="BX35" s="661"/>
      <c r="BY35" s="661"/>
      <c r="BZ35" s="661"/>
      <c r="CA35" s="661"/>
      <c r="CB35" s="662"/>
      <c r="CD35" s="605" t="s">
        <v>313</v>
      </c>
      <c r="CE35" s="606"/>
      <c r="CF35" s="606"/>
      <c r="CG35" s="606"/>
      <c r="CH35" s="606"/>
      <c r="CI35" s="606"/>
      <c r="CJ35" s="606"/>
      <c r="CK35" s="606"/>
      <c r="CL35" s="606"/>
      <c r="CM35" s="606"/>
      <c r="CN35" s="606"/>
      <c r="CO35" s="606"/>
      <c r="CP35" s="606"/>
      <c r="CQ35" s="607"/>
      <c r="CR35" s="608">
        <v>152038</v>
      </c>
      <c r="CS35" s="621"/>
      <c r="CT35" s="621"/>
      <c r="CU35" s="621"/>
      <c r="CV35" s="621"/>
      <c r="CW35" s="621"/>
      <c r="CX35" s="621"/>
      <c r="CY35" s="622"/>
      <c r="CZ35" s="611">
        <v>1.4</v>
      </c>
      <c r="DA35" s="623"/>
      <c r="DB35" s="623"/>
      <c r="DC35" s="624"/>
      <c r="DD35" s="614">
        <v>131870</v>
      </c>
      <c r="DE35" s="621"/>
      <c r="DF35" s="621"/>
      <c r="DG35" s="621"/>
      <c r="DH35" s="621"/>
      <c r="DI35" s="621"/>
      <c r="DJ35" s="621"/>
      <c r="DK35" s="622"/>
      <c r="DL35" s="614">
        <v>131870</v>
      </c>
      <c r="DM35" s="621"/>
      <c r="DN35" s="621"/>
      <c r="DO35" s="621"/>
      <c r="DP35" s="621"/>
      <c r="DQ35" s="621"/>
      <c r="DR35" s="621"/>
      <c r="DS35" s="621"/>
      <c r="DT35" s="621"/>
      <c r="DU35" s="621"/>
      <c r="DV35" s="622"/>
      <c r="DW35" s="611">
        <v>2</v>
      </c>
      <c r="DX35" s="623"/>
      <c r="DY35" s="623"/>
      <c r="DZ35" s="623"/>
      <c r="EA35" s="623"/>
      <c r="EB35" s="623"/>
      <c r="EC35" s="635"/>
    </row>
    <row r="36" spans="2:133" ht="11.25" customHeight="1" x14ac:dyDescent="0.15">
      <c r="B36" s="605" t="s">
        <v>314</v>
      </c>
      <c r="C36" s="606"/>
      <c r="D36" s="606"/>
      <c r="E36" s="606"/>
      <c r="F36" s="606"/>
      <c r="G36" s="606"/>
      <c r="H36" s="606"/>
      <c r="I36" s="606"/>
      <c r="J36" s="606"/>
      <c r="K36" s="606"/>
      <c r="L36" s="606"/>
      <c r="M36" s="606"/>
      <c r="N36" s="606"/>
      <c r="O36" s="606"/>
      <c r="P36" s="606"/>
      <c r="Q36" s="607"/>
      <c r="R36" s="608">
        <v>525577</v>
      </c>
      <c r="S36" s="609"/>
      <c r="T36" s="609"/>
      <c r="U36" s="609"/>
      <c r="V36" s="609"/>
      <c r="W36" s="609"/>
      <c r="X36" s="609"/>
      <c r="Y36" s="610"/>
      <c r="Z36" s="646">
        <v>4.4000000000000004</v>
      </c>
      <c r="AA36" s="646"/>
      <c r="AB36" s="646"/>
      <c r="AC36" s="646"/>
      <c r="AD36" s="647" t="s">
        <v>121</v>
      </c>
      <c r="AE36" s="647"/>
      <c r="AF36" s="647"/>
      <c r="AG36" s="647"/>
      <c r="AH36" s="647"/>
      <c r="AI36" s="647"/>
      <c r="AJ36" s="647"/>
      <c r="AK36" s="647"/>
      <c r="AL36" s="611" t="s">
        <v>121</v>
      </c>
      <c r="AM36" s="612"/>
      <c r="AN36" s="612"/>
      <c r="AO36" s="648"/>
      <c r="AP36" s="206"/>
      <c r="AQ36" s="657" t="s">
        <v>315</v>
      </c>
      <c r="AR36" s="658"/>
      <c r="AS36" s="658"/>
      <c r="AT36" s="658"/>
      <c r="AU36" s="658"/>
      <c r="AV36" s="658"/>
      <c r="AW36" s="658"/>
      <c r="AX36" s="658"/>
      <c r="AY36" s="659"/>
      <c r="AZ36" s="663">
        <v>1192416</v>
      </c>
      <c r="BA36" s="664"/>
      <c r="BB36" s="664"/>
      <c r="BC36" s="664"/>
      <c r="BD36" s="664"/>
      <c r="BE36" s="664"/>
      <c r="BF36" s="665"/>
      <c r="BG36" s="666" t="s">
        <v>316</v>
      </c>
      <c r="BH36" s="667"/>
      <c r="BI36" s="667"/>
      <c r="BJ36" s="667"/>
      <c r="BK36" s="667"/>
      <c r="BL36" s="667"/>
      <c r="BM36" s="667"/>
      <c r="BN36" s="667"/>
      <c r="BO36" s="667"/>
      <c r="BP36" s="667"/>
      <c r="BQ36" s="667"/>
      <c r="BR36" s="667"/>
      <c r="BS36" s="667"/>
      <c r="BT36" s="667"/>
      <c r="BU36" s="668"/>
      <c r="BV36" s="663">
        <v>109106</v>
      </c>
      <c r="BW36" s="664"/>
      <c r="BX36" s="664"/>
      <c r="BY36" s="664"/>
      <c r="BZ36" s="664"/>
      <c r="CA36" s="664"/>
      <c r="CB36" s="665"/>
      <c r="CD36" s="605" t="s">
        <v>317</v>
      </c>
      <c r="CE36" s="606"/>
      <c r="CF36" s="606"/>
      <c r="CG36" s="606"/>
      <c r="CH36" s="606"/>
      <c r="CI36" s="606"/>
      <c r="CJ36" s="606"/>
      <c r="CK36" s="606"/>
      <c r="CL36" s="606"/>
      <c r="CM36" s="606"/>
      <c r="CN36" s="606"/>
      <c r="CO36" s="606"/>
      <c r="CP36" s="606"/>
      <c r="CQ36" s="607"/>
      <c r="CR36" s="608">
        <v>918640</v>
      </c>
      <c r="CS36" s="609"/>
      <c r="CT36" s="609"/>
      <c r="CU36" s="609"/>
      <c r="CV36" s="609"/>
      <c r="CW36" s="609"/>
      <c r="CX36" s="609"/>
      <c r="CY36" s="610"/>
      <c r="CZ36" s="611">
        <v>8.1999999999999993</v>
      </c>
      <c r="DA36" s="623"/>
      <c r="DB36" s="623"/>
      <c r="DC36" s="624"/>
      <c r="DD36" s="614">
        <v>774253</v>
      </c>
      <c r="DE36" s="609"/>
      <c r="DF36" s="609"/>
      <c r="DG36" s="609"/>
      <c r="DH36" s="609"/>
      <c r="DI36" s="609"/>
      <c r="DJ36" s="609"/>
      <c r="DK36" s="610"/>
      <c r="DL36" s="614">
        <v>491133</v>
      </c>
      <c r="DM36" s="609"/>
      <c r="DN36" s="609"/>
      <c r="DO36" s="609"/>
      <c r="DP36" s="609"/>
      <c r="DQ36" s="609"/>
      <c r="DR36" s="609"/>
      <c r="DS36" s="609"/>
      <c r="DT36" s="609"/>
      <c r="DU36" s="609"/>
      <c r="DV36" s="610"/>
      <c r="DW36" s="611">
        <v>7.4</v>
      </c>
      <c r="DX36" s="623"/>
      <c r="DY36" s="623"/>
      <c r="DZ36" s="623"/>
      <c r="EA36" s="623"/>
      <c r="EB36" s="623"/>
      <c r="EC36" s="635"/>
    </row>
    <row r="37" spans="2:133" ht="11.25" customHeight="1" x14ac:dyDescent="0.15">
      <c r="B37" s="605" t="s">
        <v>318</v>
      </c>
      <c r="C37" s="606"/>
      <c r="D37" s="606"/>
      <c r="E37" s="606"/>
      <c r="F37" s="606"/>
      <c r="G37" s="606"/>
      <c r="H37" s="606"/>
      <c r="I37" s="606"/>
      <c r="J37" s="606"/>
      <c r="K37" s="606"/>
      <c r="L37" s="606"/>
      <c r="M37" s="606"/>
      <c r="N37" s="606"/>
      <c r="O37" s="606"/>
      <c r="P37" s="606"/>
      <c r="Q37" s="607"/>
      <c r="R37" s="608">
        <v>81707</v>
      </c>
      <c r="S37" s="609"/>
      <c r="T37" s="609"/>
      <c r="U37" s="609"/>
      <c r="V37" s="609"/>
      <c r="W37" s="609"/>
      <c r="X37" s="609"/>
      <c r="Y37" s="610"/>
      <c r="Z37" s="646">
        <v>0.7</v>
      </c>
      <c r="AA37" s="646"/>
      <c r="AB37" s="646"/>
      <c r="AC37" s="646"/>
      <c r="AD37" s="647">
        <v>6681</v>
      </c>
      <c r="AE37" s="647"/>
      <c r="AF37" s="647"/>
      <c r="AG37" s="647"/>
      <c r="AH37" s="647"/>
      <c r="AI37" s="647"/>
      <c r="AJ37" s="647"/>
      <c r="AK37" s="647"/>
      <c r="AL37" s="611">
        <v>0.1</v>
      </c>
      <c r="AM37" s="612"/>
      <c r="AN37" s="612"/>
      <c r="AO37" s="648"/>
      <c r="AQ37" s="641" t="s">
        <v>319</v>
      </c>
      <c r="AR37" s="642"/>
      <c r="AS37" s="642"/>
      <c r="AT37" s="642"/>
      <c r="AU37" s="642"/>
      <c r="AV37" s="642"/>
      <c r="AW37" s="642"/>
      <c r="AX37" s="642"/>
      <c r="AY37" s="643"/>
      <c r="AZ37" s="608">
        <v>8568</v>
      </c>
      <c r="BA37" s="609"/>
      <c r="BB37" s="609"/>
      <c r="BC37" s="609"/>
      <c r="BD37" s="621"/>
      <c r="BE37" s="621"/>
      <c r="BF37" s="644"/>
      <c r="BG37" s="605" t="s">
        <v>320</v>
      </c>
      <c r="BH37" s="606"/>
      <c r="BI37" s="606"/>
      <c r="BJ37" s="606"/>
      <c r="BK37" s="606"/>
      <c r="BL37" s="606"/>
      <c r="BM37" s="606"/>
      <c r="BN37" s="606"/>
      <c r="BO37" s="606"/>
      <c r="BP37" s="606"/>
      <c r="BQ37" s="606"/>
      <c r="BR37" s="606"/>
      <c r="BS37" s="606"/>
      <c r="BT37" s="606"/>
      <c r="BU37" s="607"/>
      <c r="BV37" s="608">
        <v>74337</v>
      </c>
      <c r="BW37" s="609"/>
      <c r="BX37" s="609"/>
      <c r="BY37" s="609"/>
      <c r="BZ37" s="609"/>
      <c r="CA37" s="609"/>
      <c r="CB37" s="645"/>
      <c r="CD37" s="605" t="s">
        <v>321</v>
      </c>
      <c r="CE37" s="606"/>
      <c r="CF37" s="606"/>
      <c r="CG37" s="606"/>
      <c r="CH37" s="606"/>
      <c r="CI37" s="606"/>
      <c r="CJ37" s="606"/>
      <c r="CK37" s="606"/>
      <c r="CL37" s="606"/>
      <c r="CM37" s="606"/>
      <c r="CN37" s="606"/>
      <c r="CO37" s="606"/>
      <c r="CP37" s="606"/>
      <c r="CQ37" s="607"/>
      <c r="CR37" s="608">
        <v>377736</v>
      </c>
      <c r="CS37" s="621"/>
      <c r="CT37" s="621"/>
      <c r="CU37" s="621"/>
      <c r="CV37" s="621"/>
      <c r="CW37" s="621"/>
      <c r="CX37" s="621"/>
      <c r="CY37" s="622"/>
      <c r="CZ37" s="611">
        <v>3.4</v>
      </c>
      <c r="DA37" s="623"/>
      <c r="DB37" s="623"/>
      <c r="DC37" s="624"/>
      <c r="DD37" s="614">
        <v>377736</v>
      </c>
      <c r="DE37" s="621"/>
      <c r="DF37" s="621"/>
      <c r="DG37" s="621"/>
      <c r="DH37" s="621"/>
      <c r="DI37" s="621"/>
      <c r="DJ37" s="621"/>
      <c r="DK37" s="622"/>
      <c r="DL37" s="614">
        <v>362014</v>
      </c>
      <c r="DM37" s="621"/>
      <c r="DN37" s="621"/>
      <c r="DO37" s="621"/>
      <c r="DP37" s="621"/>
      <c r="DQ37" s="621"/>
      <c r="DR37" s="621"/>
      <c r="DS37" s="621"/>
      <c r="DT37" s="621"/>
      <c r="DU37" s="621"/>
      <c r="DV37" s="622"/>
      <c r="DW37" s="611">
        <v>5.5</v>
      </c>
      <c r="DX37" s="623"/>
      <c r="DY37" s="623"/>
      <c r="DZ37" s="623"/>
      <c r="EA37" s="623"/>
      <c r="EB37" s="623"/>
      <c r="EC37" s="635"/>
    </row>
    <row r="38" spans="2:133" ht="11.25" customHeight="1" x14ac:dyDescent="0.15">
      <c r="B38" s="605" t="s">
        <v>322</v>
      </c>
      <c r="C38" s="606"/>
      <c r="D38" s="606"/>
      <c r="E38" s="606"/>
      <c r="F38" s="606"/>
      <c r="G38" s="606"/>
      <c r="H38" s="606"/>
      <c r="I38" s="606"/>
      <c r="J38" s="606"/>
      <c r="K38" s="606"/>
      <c r="L38" s="606"/>
      <c r="M38" s="606"/>
      <c r="N38" s="606"/>
      <c r="O38" s="606"/>
      <c r="P38" s="606"/>
      <c r="Q38" s="607"/>
      <c r="R38" s="608">
        <v>838311</v>
      </c>
      <c r="S38" s="609"/>
      <c r="T38" s="609"/>
      <c r="U38" s="609"/>
      <c r="V38" s="609"/>
      <c r="W38" s="609"/>
      <c r="X38" s="609"/>
      <c r="Y38" s="610"/>
      <c r="Z38" s="646">
        <v>7.1</v>
      </c>
      <c r="AA38" s="646"/>
      <c r="AB38" s="646"/>
      <c r="AC38" s="646"/>
      <c r="AD38" s="647" t="s">
        <v>121</v>
      </c>
      <c r="AE38" s="647"/>
      <c r="AF38" s="647"/>
      <c r="AG38" s="647"/>
      <c r="AH38" s="647"/>
      <c r="AI38" s="647"/>
      <c r="AJ38" s="647"/>
      <c r="AK38" s="647"/>
      <c r="AL38" s="611" t="s">
        <v>121</v>
      </c>
      <c r="AM38" s="612"/>
      <c r="AN38" s="612"/>
      <c r="AO38" s="648"/>
      <c r="AQ38" s="641" t="s">
        <v>323</v>
      </c>
      <c r="AR38" s="642"/>
      <c r="AS38" s="642"/>
      <c r="AT38" s="642"/>
      <c r="AU38" s="642"/>
      <c r="AV38" s="642"/>
      <c r="AW38" s="642"/>
      <c r="AX38" s="642"/>
      <c r="AY38" s="643"/>
      <c r="AZ38" s="608" t="s">
        <v>121</v>
      </c>
      <c r="BA38" s="609"/>
      <c r="BB38" s="609"/>
      <c r="BC38" s="609"/>
      <c r="BD38" s="621"/>
      <c r="BE38" s="621"/>
      <c r="BF38" s="644"/>
      <c r="BG38" s="605" t="s">
        <v>324</v>
      </c>
      <c r="BH38" s="606"/>
      <c r="BI38" s="606"/>
      <c r="BJ38" s="606"/>
      <c r="BK38" s="606"/>
      <c r="BL38" s="606"/>
      <c r="BM38" s="606"/>
      <c r="BN38" s="606"/>
      <c r="BO38" s="606"/>
      <c r="BP38" s="606"/>
      <c r="BQ38" s="606"/>
      <c r="BR38" s="606"/>
      <c r="BS38" s="606"/>
      <c r="BT38" s="606"/>
      <c r="BU38" s="607"/>
      <c r="BV38" s="608">
        <v>2937</v>
      </c>
      <c r="BW38" s="609"/>
      <c r="BX38" s="609"/>
      <c r="BY38" s="609"/>
      <c r="BZ38" s="609"/>
      <c r="CA38" s="609"/>
      <c r="CB38" s="645"/>
      <c r="CD38" s="605" t="s">
        <v>325</v>
      </c>
      <c r="CE38" s="606"/>
      <c r="CF38" s="606"/>
      <c r="CG38" s="606"/>
      <c r="CH38" s="606"/>
      <c r="CI38" s="606"/>
      <c r="CJ38" s="606"/>
      <c r="CK38" s="606"/>
      <c r="CL38" s="606"/>
      <c r="CM38" s="606"/>
      <c r="CN38" s="606"/>
      <c r="CO38" s="606"/>
      <c r="CP38" s="606"/>
      <c r="CQ38" s="607"/>
      <c r="CR38" s="608">
        <v>1183848</v>
      </c>
      <c r="CS38" s="609"/>
      <c r="CT38" s="609"/>
      <c r="CU38" s="609"/>
      <c r="CV38" s="609"/>
      <c r="CW38" s="609"/>
      <c r="CX38" s="609"/>
      <c r="CY38" s="610"/>
      <c r="CZ38" s="611">
        <v>10.5</v>
      </c>
      <c r="DA38" s="623"/>
      <c r="DB38" s="623"/>
      <c r="DC38" s="624"/>
      <c r="DD38" s="614">
        <v>968032</v>
      </c>
      <c r="DE38" s="609"/>
      <c r="DF38" s="609"/>
      <c r="DG38" s="609"/>
      <c r="DH38" s="609"/>
      <c r="DI38" s="609"/>
      <c r="DJ38" s="609"/>
      <c r="DK38" s="610"/>
      <c r="DL38" s="614">
        <v>930596</v>
      </c>
      <c r="DM38" s="609"/>
      <c r="DN38" s="609"/>
      <c r="DO38" s="609"/>
      <c r="DP38" s="609"/>
      <c r="DQ38" s="609"/>
      <c r="DR38" s="609"/>
      <c r="DS38" s="609"/>
      <c r="DT38" s="609"/>
      <c r="DU38" s="609"/>
      <c r="DV38" s="610"/>
      <c r="DW38" s="611">
        <v>14</v>
      </c>
      <c r="DX38" s="623"/>
      <c r="DY38" s="623"/>
      <c r="DZ38" s="623"/>
      <c r="EA38" s="623"/>
      <c r="EB38" s="623"/>
      <c r="EC38" s="635"/>
    </row>
    <row r="39" spans="2:133" ht="11.25" customHeight="1" x14ac:dyDescent="0.15">
      <c r="B39" s="605" t="s">
        <v>326</v>
      </c>
      <c r="C39" s="606"/>
      <c r="D39" s="606"/>
      <c r="E39" s="606"/>
      <c r="F39" s="606"/>
      <c r="G39" s="606"/>
      <c r="H39" s="606"/>
      <c r="I39" s="606"/>
      <c r="J39" s="606"/>
      <c r="K39" s="606"/>
      <c r="L39" s="606"/>
      <c r="M39" s="606"/>
      <c r="N39" s="606"/>
      <c r="O39" s="606"/>
      <c r="P39" s="606"/>
      <c r="Q39" s="607"/>
      <c r="R39" s="608" t="s">
        <v>121</v>
      </c>
      <c r="S39" s="609"/>
      <c r="T39" s="609"/>
      <c r="U39" s="609"/>
      <c r="V39" s="609"/>
      <c r="W39" s="609"/>
      <c r="X39" s="609"/>
      <c r="Y39" s="610"/>
      <c r="Z39" s="646" t="s">
        <v>121</v>
      </c>
      <c r="AA39" s="646"/>
      <c r="AB39" s="646"/>
      <c r="AC39" s="646"/>
      <c r="AD39" s="647" t="s">
        <v>121</v>
      </c>
      <c r="AE39" s="647"/>
      <c r="AF39" s="647"/>
      <c r="AG39" s="647"/>
      <c r="AH39" s="647"/>
      <c r="AI39" s="647"/>
      <c r="AJ39" s="647"/>
      <c r="AK39" s="647"/>
      <c r="AL39" s="611" t="s">
        <v>121</v>
      </c>
      <c r="AM39" s="612"/>
      <c r="AN39" s="612"/>
      <c r="AO39" s="648"/>
      <c r="AQ39" s="641" t="s">
        <v>327</v>
      </c>
      <c r="AR39" s="642"/>
      <c r="AS39" s="642"/>
      <c r="AT39" s="642"/>
      <c r="AU39" s="642"/>
      <c r="AV39" s="642"/>
      <c r="AW39" s="642"/>
      <c r="AX39" s="642"/>
      <c r="AY39" s="643"/>
      <c r="AZ39" s="608" t="s">
        <v>121</v>
      </c>
      <c r="BA39" s="609"/>
      <c r="BB39" s="609"/>
      <c r="BC39" s="609"/>
      <c r="BD39" s="621"/>
      <c r="BE39" s="621"/>
      <c r="BF39" s="644"/>
      <c r="BG39" s="605" t="s">
        <v>328</v>
      </c>
      <c r="BH39" s="606"/>
      <c r="BI39" s="606"/>
      <c r="BJ39" s="606"/>
      <c r="BK39" s="606"/>
      <c r="BL39" s="606"/>
      <c r="BM39" s="606"/>
      <c r="BN39" s="606"/>
      <c r="BO39" s="606"/>
      <c r="BP39" s="606"/>
      <c r="BQ39" s="606"/>
      <c r="BR39" s="606"/>
      <c r="BS39" s="606"/>
      <c r="BT39" s="606"/>
      <c r="BU39" s="607"/>
      <c r="BV39" s="608">
        <v>4370</v>
      </c>
      <c r="BW39" s="609"/>
      <c r="BX39" s="609"/>
      <c r="BY39" s="609"/>
      <c r="BZ39" s="609"/>
      <c r="CA39" s="609"/>
      <c r="CB39" s="645"/>
      <c r="CD39" s="605" t="s">
        <v>329</v>
      </c>
      <c r="CE39" s="606"/>
      <c r="CF39" s="606"/>
      <c r="CG39" s="606"/>
      <c r="CH39" s="606"/>
      <c r="CI39" s="606"/>
      <c r="CJ39" s="606"/>
      <c r="CK39" s="606"/>
      <c r="CL39" s="606"/>
      <c r="CM39" s="606"/>
      <c r="CN39" s="606"/>
      <c r="CO39" s="606"/>
      <c r="CP39" s="606"/>
      <c r="CQ39" s="607"/>
      <c r="CR39" s="608">
        <v>269884</v>
      </c>
      <c r="CS39" s="621"/>
      <c r="CT39" s="621"/>
      <c r="CU39" s="621"/>
      <c r="CV39" s="621"/>
      <c r="CW39" s="621"/>
      <c r="CX39" s="621"/>
      <c r="CY39" s="622"/>
      <c r="CZ39" s="611">
        <v>2.4</v>
      </c>
      <c r="DA39" s="623"/>
      <c r="DB39" s="623"/>
      <c r="DC39" s="624"/>
      <c r="DD39" s="614">
        <v>269546</v>
      </c>
      <c r="DE39" s="621"/>
      <c r="DF39" s="621"/>
      <c r="DG39" s="621"/>
      <c r="DH39" s="621"/>
      <c r="DI39" s="621"/>
      <c r="DJ39" s="621"/>
      <c r="DK39" s="622"/>
      <c r="DL39" s="614" t="s">
        <v>121</v>
      </c>
      <c r="DM39" s="621"/>
      <c r="DN39" s="621"/>
      <c r="DO39" s="621"/>
      <c r="DP39" s="621"/>
      <c r="DQ39" s="621"/>
      <c r="DR39" s="621"/>
      <c r="DS39" s="621"/>
      <c r="DT39" s="621"/>
      <c r="DU39" s="621"/>
      <c r="DV39" s="622"/>
      <c r="DW39" s="611" t="s">
        <v>121</v>
      </c>
      <c r="DX39" s="623"/>
      <c r="DY39" s="623"/>
      <c r="DZ39" s="623"/>
      <c r="EA39" s="623"/>
      <c r="EB39" s="623"/>
      <c r="EC39" s="635"/>
    </row>
    <row r="40" spans="2:133" ht="11.25" customHeight="1" x14ac:dyDescent="0.15">
      <c r="B40" s="605" t="s">
        <v>330</v>
      </c>
      <c r="C40" s="606"/>
      <c r="D40" s="606"/>
      <c r="E40" s="606"/>
      <c r="F40" s="606"/>
      <c r="G40" s="606"/>
      <c r="H40" s="606"/>
      <c r="I40" s="606"/>
      <c r="J40" s="606"/>
      <c r="K40" s="606"/>
      <c r="L40" s="606"/>
      <c r="M40" s="606"/>
      <c r="N40" s="606"/>
      <c r="O40" s="606"/>
      <c r="P40" s="606"/>
      <c r="Q40" s="607"/>
      <c r="R40" s="608">
        <v>23011</v>
      </c>
      <c r="S40" s="609"/>
      <c r="T40" s="609"/>
      <c r="U40" s="609"/>
      <c r="V40" s="609"/>
      <c r="W40" s="609"/>
      <c r="X40" s="609"/>
      <c r="Y40" s="610"/>
      <c r="Z40" s="646">
        <v>0.2</v>
      </c>
      <c r="AA40" s="646"/>
      <c r="AB40" s="646"/>
      <c r="AC40" s="646"/>
      <c r="AD40" s="647" t="s">
        <v>121</v>
      </c>
      <c r="AE40" s="647"/>
      <c r="AF40" s="647"/>
      <c r="AG40" s="647"/>
      <c r="AH40" s="647"/>
      <c r="AI40" s="647"/>
      <c r="AJ40" s="647"/>
      <c r="AK40" s="647"/>
      <c r="AL40" s="611" t="s">
        <v>121</v>
      </c>
      <c r="AM40" s="612"/>
      <c r="AN40" s="612"/>
      <c r="AO40" s="648"/>
      <c r="AQ40" s="641" t="s">
        <v>331</v>
      </c>
      <c r="AR40" s="642"/>
      <c r="AS40" s="642"/>
      <c r="AT40" s="642"/>
      <c r="AU40" s="642"/>
      <c r="AV40" s="642"/>
      <c r="AW40" s="642"/>
      <c r="AX40" s="642"/>
      <c r="AY40" s="643"/>
      <c r="AZ40" s="608" t="s">
        <v>121</v>
      </c>
      <c r="BA40" s="609"/>
      <c r="BB40" s="609"/>
      <c r="BC40" s="609"/>
      <c r="BD40" s="621"/>
      <c r="BE40" s="621"/>
      <c r="BF40" s="644"/>
      <c r="BG40" s="649" t="s">
        <v>332</v>
      </c>
      <c r="BH40" s="650"/>
      <c r="BI40" s="650"/>
      <c r="BJ40" s="650"/>
      <c r="BK40" s="650"/>
      <c r="BL40" s="202"/>
      <c r="BM40" s="606" t="s">
        <v>333</v>
      </c>
      <c r="BN40" s="606"/>
      <c r="BO40" s="606"/>
      <c r="BP40" s="606"/>
      <c r="BQ40" s="606"/>
      <c r="BR40" s="606"/>
      <c r="BS40" s="606"/>
      <c r="BT40" s="606"/>
      <c r="BU40" s="607"/>
      <c r="BV40" s="608">
        <v>90</v>
      </c>
      <c r="BW40" s="609"/>
      <c r="BX40" s="609"/>
      <c r="BY40" s="609"/>
      <c r="BZ40" s="609"/>
      <c r="CA40" s="609"/>
      <c r="CB40" s="645"/>
      <c r="CD40" s="605" t="s">
        <v>334</v>
      </c>
      <c r="CE40" s="606"/>
      <c r="CF40" s="606"/>
      <c r="CG40" s="606"/>
      <c r="CH40" s="606"/>
      <c r="CI40" s="606"/>
      <c r="CJ40" s="606"/>
      <c r="CK40" s="606"/>
      <c r="CL40" s="606"/>
      <c r="CM40" s="606"/>
      <c r="CN40" s="606"/>
      <c r="CO40" s="606"/>
      <c r="CP40" s="606"/>
      <c r="CQ40" s="607"/>
      <c r="CR40" s="608" t="s">
        <v>121</v>
      </c>
      <c r="CS40" s="609"/>
      <c r="CT40" s="609"/>
      <c r="CU40" s="609"/>
      <c r="CV40" s="609"/>
      <c r="CW40" s="609"/>
      <c r="CX40" s="609"/>
      <c r="CY40" s="610"/>
      <c r="CZ40" s="611" t="s">
        <v>121</v>
      </c>
      <c r="DA40" s="623"/>
      <c r="DB40" s="623"/>
      <c r="DC40" s="624"/>
      <c r="DD40" s="614" t="s">
        <v>121</v>
      </c>
      <c r="DE40" s="609"/>
      <c r="DF40" s="609"/>
      <c r="DG40" s="609"/>
      <c r="DH40" s="609"/>
      <c r="DI40" s="609"/>
      <c r="DJ40" s="609"/>
      <c r="DK40" s="610"/>
      <c r="DL40" s="614" t="s">
        <v>121</v>
      </c>
      <c r="DM40" s="609"/>
      <c r="DN40" s="609"/>
      <c r="DO40" s="609"/>
      <c r="DP40" s="609"/>
      <c r="DQ40" s="609"/>
      <c r="DR40" s="609"/>
      <c r="DS40" s="609"/>
      <c r="DT40" s="609"/>
      <c r="DU40" s="609"/>
      <c r="DV40" s="610"/>
      <c r="DW40" s="611" t="s">
        <v>121</v>
      </c>
      <c r="DX40" s="623"/>
      <c r="DY40" s="623"/>
      <c r="DZ40" s="623"/>
      <c r="EA40" s="623"/>
      <c r="EB40" s="623"/>
      <c r="EC40" s="635"/>
    </row>
    <row r="41" spans="2:133" ht="11.25" customHeight="1" x14ac:dyDescent="0.15">
      <c r="B41" s="589" t="s">
        <v>335</v>
      </c>
      <c r="C41" s="590"/>
      <c r="D41" s="590"/>
      <c r="E41" s="590"/>
      <c r="F41" s="590"/>
      <c r="G41" s="590"/>
      <c r="H41" s="590"/>
      <c r="I41" s="590"/>
      <c r="J41" s="590"/>
      <c r="K41" s="590"/>
      <c r="L41" s="590"/>
      <c r="M41" s="590"/>
      <c r="N41" s="590"/>
      <c r="O41" s="590"/>
      <c r="P41" s="590"/>
      <c r="Q41" s="591"/>
      <c r="R41" s="592">
        <v>11813711</v>
      </c>
      <c r="S41" s="633"/>
      <c r="T41" s="633"/>
      <c r="U41" s="633"/>
      <c r="V41" s="633"/>
      <c r="W41" s="633"/>
      <c r="X41" s="633"/>
      <c r="Y41" s="636"/>
      <c r="Z41" s="637">
        <v>100</v>
      </c>
      <c r="AA41" s="637"/>
      <c r="AB41" s="637"/>
      <c r="AC41" s="637"/>
      <c r="AD41" s="638">
        <v>6605133</v>
      </c>
      <c r="AE41" s="638"/>
      <c r="AF41" s="638"/>
      <c r="AG41" s="638"/>
      <c r="AH41" s="638"/>
      <c r="AI41" s="638"/>
      <c r="AJ41" s="638"/>
      <c r="AK41" s="638"/>
      <c r="AL41" s="595">
        <v>100</v>
      </c>
      <c r="AM41" s="639"/>
      <c r="AN41" s="639"/>
      <c r="AO41" s="640"/>
      <c r="AQ41" s="641" t="s">
        <v>336</v>
      </c>
      <c r="AR41" s="642"/>
      <c r="AS41" s="642"/>
      <c r="AT41" s="642"/>
      <c r="AU41" s="642"/>
      <c r="AV41" s="642"/>
      <c r="AW41" s="642"/>
      <c r="AX41" s="642"/>
      <c r="AY41" s="643"/>
      <c r="AZ41" s="608">
        <v>210397</v>
      </c>
      <c r="BA41" s="609"/>
      <c r="BB41" s="609"/>
      <c r="BC41" s="609"/>
      <c r="BD41" s="621"/>
      <c r="BE41" s="621"/>
      <c r="BF41" s="644"/>
      <c r="BG41" s="649"/>
      <c r="BH41" s="650"/>
      <c r="BI41" s="650"/>
      <c r="BJ41" s="650"/>
      <c r="BK41" s="650"/>
      <c r="BL41" s="202"/>
      <c r="BM41" s="606" t="s">
        <v>337</v>
      </c>
      <c r="BN41" s="606"/>
      <c r="BO41" s="606"/>
      <c r="BP41" s="606"/>
      <c r="BQ41" s="606"/>
      <c r="BR41" s="606"/>
      <c r="BS41" s="606"/>
      <c r="BT41" s="606"/>
      <c r="BU41" s="607"/>
      <c r="BV41" s="608" t="s">
        <v>121</v>
      </c>
      <c r="BW41" s="609"/>
      <c r="BX41" s="609"/>
      <c r="BY41" s="609"/>
      <c r="BZ41" s="609"/>
      <c r="CA41" s="609"/>
      <c r="CB41" s="645"/>
      <c r="CD41" s="605" t="s">
        <v>338</v>
      </c>
      <c r="CE41" s="606"/>
      <c r="CF41" s="606"/>
      <c r="CG41" s="606"/>
      <c r="CH41" s="606"/>
      <c r="CI41" s="606"/>
      <c r="CJ41" s="606"/>
      <c r="CK41" s="606"/>
      <c r="CL41" s="606"/>
      <c r="CM41" s="606"/>
      <c r="CN41" s="606"/>
      <c r="CO41" s="606"/>
      <c r="CP41" s="606"/>
      <c r="CQ41" s="607"/>
      <c r="CR41" s="608" t="s">
        <v>121</v>
      </c>
      <c r="CS41" s="621"/>
      <c r="CT41" s="621"/>
      <c r="CU41" s="621"/>
      <c r="CV41" s="621"/>
      <c r="CW41" s="621"/>
      <c r="CX41" s="621"/>
      <c r="CY41" s="622"/>
      <c r="CZ41" s="611" t="s">
        <v>121</v>
      </c>
      <c r="DA41" s="623"/>
      <c r="DB41" s="623"/>
      <c r="DC41" s="624"/>
      <c r="DD41" s="614" t="s">
        <v>121</v>
      </c>
      <c r="DE41" s="621"/>
      <c r="DF41" s="621"/>
      <c r="DG41" s="621"/>
      <c r="DH41" s="621"/>
      <c r="DI41" s="621"/>
      <c r="DJ41" s="621"/>
      <c r="DK41" s="622"/>
      <c r="DL41" s="615"/>
      <c r="DM41" s="616"/>
      <c r="DN41" s="616"/>
      <c r="DO41" s="616"/>
      <c r="DP41" s="616"/>
      <c r="DQ41" s="616"/>
      <c r="DR41" s="616"/>
      <c r="DS41" s="616"/>
      <c r="DT41" s="616"/>
      <c r="DU41" s="616"/>
      <c r="DV41" s="617"/>
      <c r="DW41" s="618"/>
      <c r="DX41" s="619"/>
      <c r="DY41" s="619"/>
      <c r="DZ41" s="619"/>
      <c r="EA41" s="619"/>
      <c r="EB41" s="619"/>
      <c r="EC41" s="620"/>
    </row>
    <row r="42" spans="2:133" ht="11.25" customHeight="1" x14ac:dyDescent="0.15">
      <c r="AQ42" s="653" t="s">
        <v>339</v>
      </c>
      <c r="AR42" s="654"/>
      <c r="AS42" s="654"/>
      <c r="AT42" s="654"/>
      <c r="AU42" s="654"/>
      <c r="AV42" s="654"/>
      <c r="AW42" s="654"/>
      <c r="AX42" s="654"/>
      <c r="AY42" s="655"/>
      <c r="AZ42" s="592">
        <v>973451</v>
      </c>
      <c r="BA42" s="633"/>
      <c r="BB42" s="633"/>
      <c r="BC42" s="633"/>
      <c r="BD42" s="593"/>
      <c r="BE42" s="593"/>
      <c r="BF42" s="656"/>
      <c r="BG42" s="651"/>
      <c r="BH42" s="652"/>
      <c r="BI42" s="652"/>
      <c r="BJ42" s="652"/>
      <c r="BK42" s="652"/>
      <c r="BL42" s="203"/>
      <c r="BM42" s="590" t="s">
        <v>340</v>
      </c>
      <c r="BN42" s="590"/>
      <c r="BO42" s="590"/>
      <c r="BP42" s="590"/>
      <c r="BQ42" s="590"/>
      <c r="BR42" s="590"/>
      <c r="BS42" s="590"/>
      <c r="BT42" s="590"/>
      <c r="BU42" s="591"/>
      <c r="BV42" s="592">
        <v>411</v>
      </c>
      <c r="BW42" s="633"/>
      <c r="BX42" s="633"/>
      <c r="BY42" s="633"/>
      <c r="BZ42" s="633"/>
      <c r="CA42" s="633"/>
      <c r="CB42" s="634"/>
      <c r="CD42" s="605" t="s">
        <v>341</v>
      </c>
      <c r="CE42" s="606"/>
      <c r="CF42" s="606"/>
      <c r="CG42" s="606"/>
      <c r="CH42" s="606"/>
      <c r="CI42" s="606"/>
      <c r="CJ42" s="606"/>
      <c r="CK42" s="606"/>
      <c r="CL42" s="606"/>
      <c r="CM42" s="606"/>
      <c r="CN42" s="606"/>
      <c r="CO42" s="606"/>
      <c r="CP42" s="606"/>
      <c r="CQ42" s="607"/>
      <c r="CR42" s="608">
        <v>1392974</v>
      </c>
      <c r="CS42" s="621"/>
      <c r="CT42" s="621"/>
      <c r="CU42" s="621"/>
      <c r="CV42" s="621"/>
      <c r="CW42" s="621"/>
      <c r="CX42" s="621"/>
      <c r="CY42" s="622"/>
      <c r="CZ42" s="611">
        <v>12.4</v>
      </c>
      <c r="DA42" s="623"/>
      <c r="DB42" s="623"/>
      <c r="DC42" s="624"/>
      <c r="DD42" s="614">
        <v>415075</v>
      </c>
      <c r="DE42" s="621"/>
      <c r="DF42" s="621"/>
      <c r="DG42" s="621"/>
      <c r="DH42" s="621"/>
      <c r="DI42" s="621"/>
      <c r="DJ42" s="621"/>
      <c r="DK42" s="622"/>
      <c r="DL42" s="615"/>
      <c r="DM42" s="616"/>
      <c r="DN42" s="616"/>
      <c r="DO42" s="616"/>
      <c r="DP42" s="616"/>
      <c r="DQ42" s="616"/>
      <c r="DR42" s="616"/>
      <c r="DS42" s="616"/>
      <c r="DT42" s="616"/>
      <c r="DU42" s="616"/>
      <c r="DV42" s="617"/>
      <c r="DW42" s="618"/>
      <c r="DX42" s="619"/>
      <c r="DY42" s="619"/>
      <c r="DZ42" s="619"/>
      <c r="EA42" s="619"/>
      <c r="EB42" s="619"/>
      <c r="EC42" s="620"/>
    </row>
    <row r="43" spans="2:133" ht="11.25" customHeight="1" x14ac:dyDescent="0.15">
      <c r="B43" s="196" t="s">
        <v>342</v>
      </c>
      <c r="CD43" s="605" t="s">
        <v>343</v>
      </c>
      <c r="CE43" s="606"/>
      <c r="CF43" s="606"/>
      <c r="CG43" s="606"/>
      <c r="CH43" s="606"/>
      <c r="CI43" s="606"/>
      <c r="CJ43" s="606"/>
      <c r="CK43" s="606"/>
      <c r="CL43" s="606"/>
      <c r="CM43" s="606"/>
      <c r="CN43" s="606"/>
      <c r="CO43" s="606"/>
      <c r="CP43" s="606"/>
      <c r="CQ43" s="607"/>
      <c r="CR43" s="608">
        <v>19343</v>
      </c>
      <c r="CS43" s="621"/>
      <c r="CT43" s="621"/>
      <c r="CU43" s="621"/>
      <c r="CV43" s="621"/>
      <c r="CW43" s="621"/>
      <c r="CX43" s="621"/>
      <c r="CY43" s="622"/>
      <c r="CZ43" s="611">
        <v>0.2</v>
      </c>
      <c r="DA43" s="623"/>
      <c r="DB43" s="623"/>
      <c r="DC43" s="624"/>
      <c r="DD43" s="614">
        <v>19343</v>
      </c>
      <c r="DE43" s="621"/>
      <c r="DF43" s="621"/>
      <c r="DG43" s="621"/>
      <c r="DH43" s="621"/>
      <c r="DI43" s="621"/>
      <c r="DJ43" s="621"/>
      <c r="DK43" s="622"/>
      <c r="DL43" s="615"/>
      <c r="DM43" s="616"/>
      <c r="DN43" s="616"/>
      <c r="DO43" s="616"/>
      <c r="DP43" s="616"/>
      <c r="DQ43" s="616"/>
      <c r="DR43" s="616"/>
      <c r="DS43" s="616"/>
      <c r="DT43" s="616"/>
      <c r="DU43" s="616"/>
      <c r="DV43" s="617"/>
      <c r="DW43" s="618"/>
      <c r="DX43" s="619"/>
      <c r="DY43" s="619"/>
      <c r="DZ43" s="619"/>
      <c r="EA43" s="619"/>
      <c r="EB43" s="619"/>
      <c r="EC43" s="620"/>
    </row>
    <row r="44" spans="2:133" ht="11.25" customHeight="1" x14ac:dyDescent="0.15">
      <c r="B44" s="625" t="s">
        <v>344</v>
      </c>
      <c r="C44" s="625"/>
      <c r="D44" s="625"/>
      <c r="E44" s="625"/>
      <c r="F44" s="625"/>
      <c r="G44" s="625"/>
      <c r="H44" s="625"/>
      <c r="I44" s="625"/>
      <c r="J44" s="625"/>
      <c r="K44" s="625"/>
      <c r="L44" s="625"/>
      <c r="M44" s="625"/>
      <c r="N44" s="625"/>
      <c r="O44" s="625"/>
      <c r="P44" s="625"/>
      <c r="Q44" s="625"/>
      <c r="R44" s="625"/>
      <c r="S44" s="625"/>
      <c r="T44" s="625"/>
      <c r="U44" s="625"/>
      <c r="V44" s="625"/>
      <c r="W44" s="625"/>
      <c r="X44" s="625"/>
      <c r="Y44" s="625"/>
      <c r="Z44" s="625"/>
      <c r="AA44" s="625"/>
      <c r="AB44" s="625"/>
      <c r="AC44" s="625"/>
      <c r="AD44" s="625"/>
      <c r="AE44" s="625"/>
      <c r="AF44" s="625"/>
      <c r="AG44" s="625"/>
      <c r="AH44" s="625"/>
      <c r="AI44" s="625"/>
      <c r="AJ44" s="625"/>
      <c r="AK44" s="625"/>
      <c r="AL44" s="625"/>
      <c r="AM44" s="625"/>
      <c r="AN44" s="625"/>
      <c r="AO44" s="625"/>
      <c r="AP44" s="625"/>
      <c r="AQ44" s="625"/>
      <c r="AR44" s="625"/>
      <c r="AS44" s="625"/>
      <c r="AT44" s="625"/>
      <c r="AU44" s="625"/>
      <c r="AV44" s="625"/>
      <c r="AW44" s="625"/>
      <c r="AX44" s="625"/>
      <c r="AY44" s="625"/>
      <c r="AZ44" s="625"/>
      <c r="BA44" s="625"/>
      <c r="BB44" s="625"/>
      <c r="BC44" s="625"/>
      <c r="BD44" s="625"/>
      <c r="BE44" s="625"/>
      <c r="BF44" s="625"/>
      <c r="BG44" s="625"/>
      <c r="BH44" s="625"/>
      <c r="BI44" s="625"/>
      <c r="BJ44" s="625"/>
      <c r="BK44" s="625"/>
      <c r="BL44" s="625"/>
      <c r="BM44" s="625"/>
      <c r="BN44" s="625"/>
      <c r="BO44" s="625"/>
      <c r="BP44" s="625"/>
      <c r="BQ44" s="625"/>
      <c r="BR44" s="625"/>
      <c r="BS44" s="625"/>
      <c r="BT44" s="625"/>
      <c r="BU44" s="625"/>
      <c r="BV44" s="625"/>
      <c r="BW44" s="625"/>
      <c r="BX44" s="625"/>
      <c r="BY44" s="625"/>
      <c r="BZ44" s="625"/>
      <c r="CA44" s="625"/>
      <c r="CB44" s="625"/>
      <c r="CC44" s="626"/>
      <c r="CD44" s="627" t="s">
        <v>292</v>
      </c>
      <c r="CE44" s="628"/>
      <c r="CF44" s="605" t="s">
        <v>345</v>
      </c>
      <c r="CG44" s="606"/>
      <c r="CH44" s="606"/>
      <c r="CI44" s="606"/>
      <c r="CJ44" s="606"/>
      <c r="CK44" s="606"/>
      <c r="CL44" s="606"/>
      <c r="CM44" s="606"/>
      <c r="CN44" s="606"/>
      <c r="CO44" s="606"/>
      <c r="CP44" s="606"/>
      <c r="CQ44" s="607"/>
      <c r="CR44" s="608">
        <v>1392974</v>
      </c>
      <c r="CS44" s="609"/>
      <c r="CT44" s="609"/>
      <c r="CU44" s="609"/>
      <c r="CV44" s="609"/>
      <c r="CW44" s="609"/>
      <c r="CX44" s="609"/>
      <c r="CY44" s="610"/>
      <c r="CZ44" s="611">
        <v>12.4</v>
      </c>
      <c r="DA44" s="612"/>
      <c r="DB44" s="612"/>
      <c r="DC44" s="613"/>
      <c r="DD44" s="614">
        <v>415075</v>
      </c>
      <c r="DE44" s="609"/>
      <c r="DF44" s="609"/>
      <c r="DG44" s="609"/>
      <c r="DH44" s="609"/>
      <c r="DI44" s="609"/>
      <c r="DJ44" s="609"/>
      <c r="DK44" s="610"/>
      <c r="DL44" s="615"/>
      <c r="DM44" s="616"/>
      <c r="DN44" s="616"/>
      <c r="DO44" s="616"/>
      <c r="DP44" s="616"/>
      <c r="DQ44" s="616"/>
      <c r="DR44" s="616"/>
      <c r="DS44" s="616"/>
      <c r="DT44" s="616"/>
      <c r="DU44" s="616"/>
      <c r="DV44" s="617"/>
      <c r="DW44" s="618"/>
      <c r="DX44" s="619"/>
      <c r="DY44" s="619"/>
      <c r="DZ44" s="619"/>
      <c r="EA44" s="619"/>
      <c r="EB44" s="619"/>
      <c r="EC44" s="620"/>
    </row>
    <row r="45" spans="2:133" ht="11.25" customHeight="1" x14ac:dyDescent="0.15">
      <c r="B45" s="625" t="s">
        <v>346</v>
      </c>
      <c r="C45" s="625"/>
      <c r="D45" s="625"/>
      <c r="E45" s="625"/>
      <c r="F45" s="625"/>
      <c r="G45" s="625"/>
      <c r="H45" s="625"/>
      <c r="I45" s="625"/>
      <c r="J45" s="625"/>
      <c r="K45" s="625"/>
      <c r="L45" s="625"/>
      <c r="M45" s="625"/>
      <c r="N45" s="625"/>
      <c r="O45" s="625"/>
      <c r="P45" s="625"/>
      <c r="Q45" s="625"/>
      <c r="R45" s="625"/>
      <c r="S45" s="625"/>
      <c r="T45" s="625"/>
      <c r="U45" s="625"/>
      <c r="V45" s="625"/>
      <c r="W45" s="625"/>
      <c r="X45" s="625"/>
      <c r="Y45" s="625"/>
      <c r="Z45" s="625"/>
      <c r="AA45" s="625"/>
      <c r="AB45" s="625"/>
      <c r="AC45" s="625"/>
      <c r="AD45" s="625"/>
      <c r="AE45" s="625"/>
      <c r="AF45" s="625"/>
      <c r="AG45" s="625"/>
      <c r="AH45" s="625"/>
      <c r="AI45" s="625"/>
      <c r="AJ45" s="625"/>
      <c r="AK45" s="625"/>
      <c r="AL45" s="625"/>
      <c r="AM45" s="625"/>
      <c r="AN45" s="625"/>
      <c r="AO45" s="625"/>
      <c r="AP45" s="625"/>
      <c r="AQ45" s="625"/>
      <c r="AR45" s="625"/>
      <c r="AS45" s="625"/>
      <c r="AT45" s="625"/>
      <c r="AU45" s="625"/>
      <c r="AV45" s="625"/>
      <c r="AW45" s="625"/>
      <c r="AX45" s="625"/>
      <c r="AY45" s="625"/>
      <c r="AZ45" s="625"/>
      <c r="BA45" s="625"/>
      <c r="BB45" s="625"/>
      <c r="BC45" s="625"/>
      <c r="BD45" s="625"/>
      <c r="BE45" s="625"/>
      <c r="BF45" s="625"/>
      <c r="BG45" s="625"/>
      <c r="BH45" s="625"/>
      <c r="BI45" s="625"/>
      <c r="BJ45" s="625"/>
      <c r="BK45" s="625"/>
      <c r="BL45" s="625"/>
      <c r="BM45" s="625"/>
      <c r="BN45" s="625"/>
      <c r="BO45" s="625"/>
      <c r="BP45" s="625"/>
      <c r="BQ45" s="625"/>
      <c r="BR45" s="625"/>
      <c r="BS45" s="625"/>
      <c r="BT45" s="625"/>
      <c r="BU45" s="625"/>
      <c r="BV45" s="625"/>
      <c r="BW45" s="625"/>
      <c r="BX45" s="625"/>
      <c r="BY45" s="625"/>
      <c r="BZ45" s="625"/>
      <c r="CA45" s="625"/>
      <c r="CB45" s="625"/>
      <c r="CC45" s="626"/>
      <c r="CD45" s="629"/>
      <c r="CE45" s="630"/>
      <c r="CF45" s="605" t="s">
        <v>347</v>
      </c>
      <c r="CG45" s="606"/>
      <c r="CH45" s="606"/>
      <c r="CI45" s="606"/>
      <c r="CJ45" s="606"/>
      <c r="CK45" s="606"/>
      <c r="CL45" s="606"/>
      <c r="CM45" s="606"/>
      <c r="CN45" s="606"/>
      <c r="CO45" s="606"/>
      <c r="CP45" s="606"/>
      <c r="CQ45" s="607"/>
      <c r="CR45" s="608">
        <v>230059</v>
      </c>
      <c r="CS45" s="621"/>
      <c r="CT45" s="621"/>
      <c r="CU45" s="621"/>
      <c r="CV45" s="621"/>
      <c r="CW45" s="621"/>
      <c r="CX45" s="621"/>
      <c r="CY45" s="622"/>
      <c r="CZ45" s="611">
        <v>2</v>
      </c>
      <c r="DA45" s="623"/>
      <c r="DB45" s="623"/>
      <c r="DC45" s="624"/>
      <c r="DD45" s="614">
        <v>28131</v>
      </c>
      <c r="DE45" s="621"/>
      <c r="DF45" s="621"/>
      <c r="DG45" s="621"/>
      <c r="DH45" s="621"/>
      <c r="DI45" s="621"/>
      <c r="DJ45" s="621"/>
      <c r="DK45" s="622"/>
      <c r="DL45" s="615"/>
      <c r="DM45" s="616"/>
      <c r="DN45" s="616"/>
      <c r="DO45" s="616"/>
      <c r="DP45" s="616"/>
      <c r="DQ45" s="616"/>
      <c r="DR45" s="616"/>
      <c r="DS45" s="616"/>
      <c r="DT45" s="616"/>
      <c r="DU45" s="616"/>
      <c r="DV45" s="617"/>
      <c r="DW45" s="618"/>
      <c r="DX45" s="619"/>
      <c r="DY45" s="619"/>
      <c r="DZ45" s="619"/>
      <c r="EA45" s="619"/>
      <c r="EB45" s="619"/>
      <c r="EC45" s="620"/>
    </row>
    <row r="46" spans="2:133" ht="11.25" customHeight="1" x14ac:dyDescent="0.15">
      <c r="B46" s="207"/>
      <c r="CD46" s="629"/>
      <c r="CE46" s="630"/>
      <c r="CF46" s="605" t="s">
        <v>348</v>
      </c>
      <c r="CG46" s="606"/>
      <c r="CH46" s="606"/>
      <c r="CI46" s="606"/>
      <c r="CJ46" s="606"/>
      <c r="CK46" s="606"/>
      <c r="CL46" s="606"/>
      <c r="CM46" s="606"/>
      <c r="CN46" s="606"/>
      <c r="CO46" s="606"/>
      <c r="CP46" s="606"/>
      <c r="CQ46" s="607"/>
      <c r="CR46" s="608">
        <v>1156160</v>
      </c>
      <c r="CS46" s="609"/>
      <c r="CT46" s="609"/>
      <c r="CU46" s="609"/>
      <c r="CV46" s="609"/>
      <c r="CW46" s="609"/>
      <c r="CX46" s="609"/>
      <c r="CY46" s="610"/>
      <c r="CZ46" s="611">
        <v>10.3</v>
      </c>
      <c r="DA46" s="612"/>
      <c r="DB46" s="612"/>
      <c r="DC46" s="613"/>
      <c r="DD46" s="614">
        <v>380189</v>
      </c>
      <c r="DE46" s="609"/>
      <c r="DF46" s="609"/>
      <c r="DG46" s="609"/>
      <c r="DH46" s="609"/>
      <c r="DI46" s="609"/>
      <c r="DJ46" s="609"/>
      <c r="DK46" s="610"/>
      <c r="DL46" s="615"/>
      <c r="DM46" s="616"/>
      <c r="DN46" s="616"/>
      <c r="DO46" s="616"/>
      <c r="DP46" s="616"/>
      <c r="DQ46" s="616"/>
      <c r="DR46" s="616"/>
      <c r="DS46" s="616"/>
      <c r="DT46" s="616"/>
      <c r="DU46" s="616"/>
      <c r="DV46" s="617"/>
      <c r="DW46" s="618"/>
      <c r="DX46" s="619"/>
      <c r="DY46" s="619"/>
      <c r="DZ46" s="619"/>
      <c r="EA46" s="619"/>
      <c r="EB46" s="619"/>
      <c r="EC46" s="620"/>
    </row>
    <row r="47" spans="2:133" ht="11.25" customHeight="1" x14ac:dyDescent="0.15">
      <c r="B47" s="207"/>
      <c r="CD47" s="629"/>
      <c r="CE47" s="630"/>
      <c r="CF47" s="605" t="s">
        <v>349</v>
      </c>
      <c r="CG47" s="606"/>
      <c r="CH47" s="606"/>
      <c r="CI47" s="606"/>
      <c r="CJ47" s="606"/>
      <c r="CK47" s="606"/>
      <c r="CL47" s="606"/>
      <c r="CM47" s="606"/>
      <c r="CN47" s="606"/>
      <c r="CO47" s="606"/>
      <c r="CP47" s="606"/>
      <c r="CQ47" s="607"/>
      <c r="CR47" s="608" t="s">
        <v>121</v>
      </c>
      <c r="CS47" s="621"/>
      <c r="CT47" s="621"/>
      <c r="CU47" s="621"/>
      <c r="CV47" s="621"/>
      <c r="CW47" s="621"/>
      <c r="CX47" s="621"/>
      <c r="CY47" s="622"/>
      <c r="CZ47" s="611" t="s">
        <v>121</v>
      </c>
      <c r="DA47" s="623"/>
      <c r="DB47" s="623"/>
      <c r="DC47" s="624"/>
      <c r="DD47" s="614" t="s">
        <v>121</v>
      </c>
      <c r="DE47" s="621"/>
      <c r="DF47" s="621"/>
      <c r="DG47" s="621"/>
      <c r="DH47" s="621"/>
      <c r="DI47" s="621"/>
      <c r="DJ47" s="621"/>
      <c r="DK47" s="622"/>
      <c r="DL47" s="615"/>
      <c r="DM47" s="616"/>
      <c r="DN47" s="616"/>
      <c r="DO47" s="616"/>
      <c r="DP47" s="616"/>
      <c r="DQ47" s="616"/>
      <c r="DR47" s="616"/>
      <c r="DS47" s="616"/>
      <c r="DT47" s="616"/>
      <c r="DU47" s="616"/>
      <c r="DV47" s="617"/>
      <c r="DW47" s="618"/>
      <c r="DX47" s="619"/>
      <c r="DY47" s="619"/>
      <c r="DZ47" s="619"/>
      <c r="EA47" s="619"/>
      <c r="EB47" s="619"/>
      <c r="EC47" s="620"/>
    </row>
    <row r="48" spans="2:133" x14ac:dyDescent="0.15">
      <c r="B48" s="207"/>
      <c r="CD48" s="631"/>
      <c r="CE48" s="632"/>
      <c r="CF48" s="605" t="s">
        <v>350</v>
      </c>
      <c r="CG48" s="606"/>
      <c r="CH48" s="606"/>
      <c r="CI48" s="606"/>
      <c r="CJ48" s="606"/>
      <c r="CK48" s="606"/>
      <c r="CL48" s="606"/>
      <c r="CM48" s="606"/>
      <c r="CN48" s="606"/>
      <c r="CO48" s="606"/>
      <c r="CP48" s="606"/>
      <c r="CQ48" s="607"/>
      <c r="CR48" s="608" t="s">
        <v>121</v>
      </c>
      <c r="CS48" s="609"/>
      <c r="CT48" s="609"/>
      <c r="CU48" s="609"/>
      <c r="CV48" s="609"/>
      <c r="CW48" s="609"/>
      <c r="CX48" s="609"/>
      <c r="CY48" s="610"/>
      <c r="CZ48" s="611" t="s">
        <v>121</v>
      </c>
      <c r="DA48" s="612"/>
      <c r="DB48" s="612"/>
      <c r="DC48" s="613"/>
      <c r="DD48" s="614" t="s">
        <v>121</v>
      </c>
      <c r="DE48" s="609"/>
      <c r="DF48" s="609"/>
      <c r="DG48" s="609"/>
      <c r="DH48" s="609"/>
      <c r="DI48" s="609"/>
      <c r="DJ48" s="609"/>
      <c r="DK48" s="610"/>
      <c r="DL48" s="615"/>
      <c r="DM48" s="616"/>
      <c r="DN48" s="616"/>
      <c r="DO48" s="616"/>
      <c r="DP48" s="616"/>
      <c r="DQ48" s="616"/>
      <c r="DR48" s="616"/>
      <c r="DS48" s="616"/>
      <c r="DT48" s="616"/>
      <c r="DU48" s="616"/>
      <c r="DV48" s="617"/>
      <c r="DW48" s="618"/>
      <c r="DX48" s="619"/>
      <c r="DY48" s="619"/>
      <c r="DZ48" s="619"/>
      <c r="EA48" s="619"/>
      <c r="EB48" s="619"/>
      <c r="EC48" s="620"/>
    </row>
    <row r="49" spans="2:133" ht="11.25" customHeight="1" x14ac:dyDescent="0.15">
      <c r="B49" s="207"/>
      <c r="CD49" s="589" t="s">
        <v>351</v>
      </c>
      <c r="CE49" s="590"/>
      <c r="CF49" s="590"/>
      <c r="CG49" s="590"/>
      <c r="CH49" s="590"/>
      <c r="CI49" s="590"/>
      <c r="CJ49" s="590"/>
      <c r="CK49" s="590"/>
      <c r="CL49" s="590"/>
      <c r="CM49" s="590"/>
      <c r="CN49" s="590"/>
      <c r="CO49" s="590"/>
      <c r="CP49" s="590"/>
      <c r="CQ49" s="591"/>
      <c r="CR49" s="592">
        <v>11229211</v>
      </c>
      <c r="CS49" s="593"/>
      <c r="CT49" s="593"/>
      <c r="CU49" s="593"/>
      <c r="CV49" s="593"/>
      <c r="CW49" s="593"/>
      <c r="CX49" s="593"/>
      <c r="CY49" s="594"/>
      <c r="CZ49" s="595">
        <v>100</v>
      </c>
      <c r="DA49" s="596"/>
      <c r="DB49" s="596"/>
      <c r="DC49" s="597"/>
      <c r="DD49" s="598">
        <v>7632814</v>
      </c>
      <c r="DE49" s="593"/>
      <c r="DF49" s="593"/>
      <c r="DG49" s="593"/>
      <c r="DH49" s="593"/>
      <c r="DI49" s="593"/>
      <c r="DJ49" s="593"/>
      <c r="DK49" s="594"/>
      <c r="DL49" s="599"/>
      <c r="DM49" s="600"/>
      <c r="DN49" s="600"/>
      <c r="DO49" s="600"/>
      <c r="DP49" s="600"/>
      <c r="DQ49" s="600"/>
      <c r="DR49" s="600"/>
      <c r="DS49" s="600"/>
      <c r="DT49" s="600"/>
      <c r="DU49" s="600"/>
      <c r="DV49" s="601"/>
      <c r="DW49" s="602"/>
      <c r="DX49" s="603"/>
      <c r="DY49" s="603"/>
      <c r="DZ49" s="603"/>
      <c r="EA49" s="603"/>
      <c r="EB49" s="603"/>
      <c r="EC49" s="604"/>
    </row>
  </sheetData>
  <sheetProtection algorithmName="SHA-512" hashValue="rY4hmpcB7nvPSPXQCCcfhhulAhnd67KfivPkl+ZiI1Hi8ag0/CVKKYLZTBh8WelAGlLyWVlV3oGnSbeoveU2mw==" saltValue="sWcxtBCS4pBgbH78VGWjf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R30:CB30"/>
    <mergeCell ref="CF30:CQ30"/>
    <mergeCell ref="CR30:CY30"/>
    <mergeCell ref="CZ30:DC30"/>
    <mergeCell ref="DD30:DK30"/>
    <mergeCell ref="DL30:DV30"/>
    <mergeCell ref="DD29:DK29"/>
    <mergeCell ref="DL29:DV29"/>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B30:Q30"/>
    <mergeCell ref="R30:Y30"/>
    <mergeCell ref="Z30:AC30"/>
    <mergeCell ref="AD30:AK30"/>
    <mergeCell ref="AL30:AO30"/>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1077" t="s">
        <v>352</v>
      </c>
      <c r="B2" s="1077"/>
      <c r="C2" s="1077"/>
      <c r="D2" s="1077"/>
      <c r="E2" s="1077"/>
      <c r="F2" s="1077"/>
      <c r="G2" s="1077"/>
      <c r="H2" s="1077"/>
      <c r="I2" s="1077"/>
      <c r="J2" s="1077"/>
      <c r="K2" s="1077"/>
      <c r="L2" s="1077"/>
      <c r="M2" s="1077"/>
      <c r="N2" s="1077"/>
      <c r="O2" s="1077"/>
      <c r="P2" s="1077"/>
      <c r="Q2" s="1077"/>
      <c r="R2" s="1077"/>
      <c r="S2" s="1077"/>
      <c r="T2" s="1077"/>
      <c r="U2" s="1077"/>
      <c r="V2" s="1077"/>
      <c r="W2" s="1077"/>
      <c r="X2" s="1077"/>
      <c r="Y2" s="1077"/>
      <c r="Z2" s="1077"/>
      <c r="AA2" s="1077"/>
      <c r="AB2" s="1077"/>
      <c r="AC2" s="1077"/>
      <c r="AD2" s="1077"/>
      <c r="AE2" s="1077"/>
      <c r="AF2" s="1077"/>
      <c r="AG2" s="1077"/>
      <c r="AH2" s="1077"/>
      <c r="AI2" s="1077"/>
      <c r="AJ2" s="1077"/>
      <c r="AK2" s="1077"/>
      <c r="AL2" s="1077"/>
      <c r="AM2" s="1077"/>
      <c r="AN2" s="1077"/>
      <c r="AO2" s="1077"/>
      <c r="AP2" s="1077"/>
      <c r="AQ2" s="1077"/>
      <c r="AR2" s="1077"/>
      <c r="AS2" s="1077"/>
      <c r="AT2" s="1077"/>
      <c r="AU2" s="1077"/>
      <c r="AV2" s="1077"/>
      <c r="AW2" s="1077"/>
      <c r="AX2" s="1077"/>
      <c r="AY2" s="1077"/>
      <c r="AZ2" s="1077"/>
      <c r="BA2" s="1077"/>
      <c r="BB2" s="1077"/>
      <c r="BC2" s="1077"/>
      <c r="BD2" s="1077"/>
      <c r="BE2" s="1077"/>
      <c r="BF2" s="1077"/>
      <c r="BG2" s="1077"/>
      <c r="BH2" s="1077"/>
      <c r="BI2" s="1077"/>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078" t="s">
        <v>353</v>
      </c>
      <c r="DK2" s="1079"/>
      <c r="DL2" s="1079"/>
      <c r="DM2" s="1079"/>
      <c r="DN2" s="1079"/>
      <c r="DO2" s="1080"/>
      <c r="DP2" s="210"/>
      <c r="DQ2" s="1078" t="s">
        <v>354</v>
      </c>
      <c r="DR2" s="1079"/>
      <c r="DS2" s="1079"/>
      <c r="DT2" s="1079"/>
      <c r="DU2" s="1079"/>
      <c r="DV2" s="1079"/>
      <c r="DW2" s="1079"/>
      <c r="DX2" s="1079"/>
      <c r="DY2" s="1079"/>
      <c r="DZ2" s="1080"/>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
      <c r="A4" s="1046" t="s">
        <v>355</v>
      </c>
      <c r="B4" s="1046"/>
      <c r="C4" s="1046"/>
      <c r="D4" s="1046"/>
      <c r="E4" s="1046"/>
      <c r="F4" s="1046"/>
      <c r="G4" s="1046"/>
      <c r="H4" s="1046"/>
      <c r="I4" s="1046"/>
      <c r="J4" s="1046"/>
      <c r="K4" s="1046"/>
      <c r="L4" s="1046"/>
      <c r="M4" s="1046"/>
      <c r="N4" s="1046"/>
      <c r="O4" s="1046"/>
      <c r="P4" s="1046"/>
      <c r="Q4" s="1046"/>
      <c r="R4" s="1046"/>
      <c r="S4" s="1046"/>
      <c r="T4" s="1046"/>
      <c r="U4" s="1046"/>
      <c r="V4" s="1046"/>
      <c r="W4" s="1046"/>
      <c r="X4" s="1046"/>
      <c r="Y4" s="1046"/>
      <c r="Z4" s="1046"/>
      <c r="AA4" s="1046"/>
      <c r="AB4" s="1046"/>
      <c r="AC4" s="1046"/>
      <c r="AD4" s="1046"/>
      <c r="AE4" s="1046"/>
      <c r="AF4" s="1046"/>
      <c r="AG4" s="1046"/>
      <c r="AH4" s="1046"/>
      <c r="AI4" s="1046"/>
      <c r="AJ4" s="1046"/>
      <c r="AK4" s="1046"/>
      <c r="AL4" s="1046"/>
      <c r="AM4" s="1046"/>
      <c r="AN4" s="1046"/>
      <c r="AO4" s="1046"/>
      <c r="AP4" s="1046"/>
      <c r="AQ4" s="1046"/>
      <c r="AR4" s="1046"/>
      <c r="AS4" s="1046"/>
      <c r="AT4" s="1046"/>
      <c r="AU4" s="1046"/>
      <c r="AV4" s="1046"/>
      <c r="AW4" s="1046"/>
      <c r="AX4" s="1046"/>
      <c r="AY4" s="1046"/>
      <c r="AZ4" s="214"/>
      <c r="BA4" s="214"/>
      <c r="BB4" s="214"/>
      <c r="BC4" s="214"/>
      <c r="BD4" s="214"/>
      <c r="BE4" s="215"/>
      <c r="BF4" s="215"/>
      <c r="BG4" s="215"/>
      <c r="BH4" s="215"/>
      <c r="BI4" s="215"/>
      <c r="BJ4" s="215"/>
      <c r="BK4" s="215"/>
      <c r="BL4" s="215"/>
      <c r="BM4" s="215"/>
      <c r="BN4" s="215"/>
      <c r="BO4" s="215"/>
      <c r="BP4" s="215"/>
      <c r="BQ4" s="717" t="s">
        <v>356</v>
      </c>
      <c r="BR4" s="717"/>
      <c r="BS4" s="717"/>
      <c r="BT4" s="717"/>
      <c r="BU4" s="717"/>
      <c r="BV4" s="717"/>
      <c r="BW4" s="717"/>
      <c r="BX4" s="717"/>
      <c r="BY4" s="717"/>
      <c r="BZ4" s="717"/>
      <c r="CA4" s="717"/>
      <c r="CB4" s="717"/>
      <c r="CC4" s="717"/>
      <c r="CD4" s="717"/>
      <c r="CE4" s="717"/>
      <c r="CF4" s="717"/>
      <c r="CG4" s="717"/>
      <c r="CH4" s="717"/>
      <c r="CI4" s="717"/>
      <c r="CJ4" s="717"/>
      <c r="CK4" s="717"/>
      <c r="CL4" s="717"/>
      <c r="CM4" s="717"/>
      <c r="CN4" s="717"/>
      <c r="CO4" s="717"/>
      <c r="CP4" s="717"/>
      <c r="CQ4" s="717"/>
      <c r="CR4" s="717"/>
      <c r="CS4" s="717"/>
      <c r="CT4" s="717"/>
      <c r="CU4" s="717"/>
      <c r="CV4" s="717"/>
      <c r="CW4" s="717"/>
      <c r="CX4" s="717"/>
      <c r="CY4" s="717"/>
      <c r="CZ4" s="717"/>
      <c r="DA4" s="717"/>
      <c r="DB4" s="717"/>
      <c r="DC4" s="717"/>
      <c r="DD4" s="717"/>
      <c r="DE4" s="717"/>
      <c r="DF4" s="717"/>
      <c r="DG4" s="717"/>
      <c r="DH4" s="717"/>
      <c r="DI4" s="717"/>
      <c r="DJ4" s="717"/>
      <c r="DK4" s="717"/>
      <c r="DL4" s="717"/>
      <c r="DM4" s="717"/>
      <c r="DN4" s="717"/>
      <c r="DO4" s="717"/>
      <c r="DP4" s="717"/>
      <c r="DQ4" s="717"/>
      <c r="DR4" s="717"/>
      <c r="DS4" s="717"/>
      <c r="DT4" s="717"/>
      <c r="DU4" s="717"/>
      <c r="DV4" s="717"/>
      <c r="DW4" s="717"/>
      <c r="DX4" s="717"/>
      <c r="DY4" s="717"/>
      <c r="DZ4" s="717"/>
      <c r="EA4" s="217"/>
    </row>
    <row r="5" spans="1:131" s="218" customFormat="1" ht="26.25" customHeight="1" x14ac:dyDescent="0.15">
      <c r="A5" s="982" t="s">
        <v>357</v>
      </c>
      <c r="B5" s="983"/>
      <c r="C5" s="983"/>
      <c r="D5" s="983"/>
      <c r="E5" s="983"/>
      <c r="F5" s="983"/>
      <c r="G5" s="983"/>
      <c r="H5" s="983"/>
      <c r="I5" s="983"/>
      <c r="J5" s="983"/>
      <c r="K5" s="983"/>
      <c r="L5" s="983"/>
      <c r="M5" s="983"/>
      <c r="N5" s="983"/>
      <c r="O5" s="983"/>
      <c r="P5" s="984"/>
      <c r="Q5" s="988" t="s">
        <v>358</v>
      </c>
      <c r="R5" s="989"/>
      <c r="S5" s="989"/>
      <c r="T5" s="989"/>
      <c r="U5" s="990"/>
      <c r="V5" s="988" t="s">
        <v>359</v>
      </c>
      <c r="W5" s="989"/>
      <c r="X5" s="989"/>
      <c r="Y5" s="989"/>
      <c r="Z5" s="990"/>
      <c r="AA5" s="988" t="s">
        <v>360</v>
      </c>
      <c r="AB5" s="989"/>
      <c r="AC5" s="989"/>
      <c r="AD5" s="989"/>
      <c r="AE5" s="989"/>
      <c r="AF5" s="1081" t="s">
        <v>361</v>
      </c>
      <c r="AG5" s="989"/>
      <c r="AH5" s="989"/>
      <c r="AI5" s="989"/>
      <c r="AJ5" s="1002"/>
      <c r="AK5" s="989" t="s">
        <v>362</v>
      </c>
      <c r="AL5" s="989"/>
      <c r="AM5" s="989"/>
      <c r="AN5" s="989"/>
      <c r="AO5" s="990"/>
      <c r="AP5" s="988" t="s">
        <v>363</v>
      </c>
      <c r="AQ5" s="989"/>
      <c r="AR5" s="989"/>
      <c r="AS5" s="989"/>
      <c r="AT5" s="990"/>
      <c r="AU5" s="988" t="s">
        <v>364</v>
      </c>
      <c r="AV5" s="989"/>
      <c r="AW5" s="989"/>
      <c r="AX5" s="989"/>
      <c r="AY5" s="1002"/>
      <c r="AZ5" s="214"/>
      <c r="BA5" s="214"/>
      <c r="BB5" s="214"/>
      <c r="BC5" s="214"/>
      <c r="BD5" s="214"/>
      <c r="BE5" s="215"/>
      <c r="BF5" s="215"/>
      <c r="BG5" s="215"/>
      <c r="BH5" s="215"/>
      <c r="BI5" s="215"/>
      <c r="BJ5" s="215"/>
      <c r="BK5" s="215"/>
      <c r="BL5" s="215"/>
      <c r="BM5" s="215"/>
      <c r="BN5" s="215"/>
      <c r="BO5" s="215"/>
      <c r="BP5" s="215"/>
      <c r="BQ5" s="982" t="s">
        <v>365</v>
      </c>
      <c r="BR5" s="983"/>
      <c r="BS5" s="983"/>
      <c r="BT5" s="983"/>
      <c r="BU5" s="983"/>
      <c r="BV5" s="983"/>
      <c r="BW5" s="983"/>
      <c r="BX5" s="983"/>
      <c r="BY5" s="983"/>
      <c r="BZ5" s="983"/>
      <c r="CA5" s="983"/>
      <c r="CB5" s="983"/>
      <c r="CC5" s="983"/>
      <c r="CD5" s="983"/>
      <c r="CE5" s="983"/>
      <c r="CF5" s="983"/>
      <c r="CG5" s="984"/>
      <c r="CH5" s="988" t="s">
        <v>366</v>
      </c>
      <c r="CI5" s="989"/>
      <c r="CJ5" s="989"/>
      <c r="CK5" s="989"/>
      <c r="CL5" s="990"/>
      <c r="CM5" s="988" t="s">
        <v>367</v>
      </c>
      <c r="CN5" s="989"/>
      <c r="CO5" s="989"/>
      <c r="CP5" s="989"/>
      <c r="CQ5" s="990"/>
      <c r="CR5" s="988" t="s">
        <v>368</v>
      </c>
      <c r="CS5" s="989"/>
      <c r="CT5" s="989"/>
      <c r="CU5" s="989"/>
      <c r="CV5" s="990"/>
      <c r="CW5" s="988" t="s">
        <v>369</v>
      </c>
      <c r="CX5" s="989"/>
      <c r="CY5" s="989"/>
      <c r="CZ5" s="989"/>
      <c r="DA5" s="990"/>
      <c r="DB5" s="988" t="s">
        <v>370</v>
      </c>
      <c r="DC5" s="989"/>
      <c r="DD5" s="989"/>
      <c r="DE5" s="989"/>
      <c r="DF5" s="990"/>
      <c r="DG5" s="1071" t="s">
        <v>371</v>
      </c>
      <c r="DH5" s="1072"/>
      <c r="DI5" s="1072"/>
      <c r="DJ5" s="1072"/>
      <c r="DK5" s="1073"/>
      <c r="DL5" s="1071" t="s">
        <v>372</v>
      </c>
      <c r="DM5" s="1072"/>
      <c r="DN5" s="1072"/>
      <c r="DO5" s="1072"/>
      <c r="DP5" s="1073"/>
      <c r="DQ5" s="988" t="s">
        <v>373</v>
      </c>
      <c r="DR5" s="989"/>
      <c r="DS5" s="989"/>
      <c r="DT5" s="989"/>
      <c r="DU5" s="990"/>
      <c r="DV5" s="988" t="s">
        <v>364</v>
      </c>
      <c r="DW5" s="989"/>
      <c r="DX5" s="989"/>
      <c r="DY5" s="989"/>
      <c r="DZ5" s="1002"/>
      <c r="EA5" s="217"/>
    </row>
    <row r="6" spans="1:131" s="218" customFormat="1" ht="26.25" customHeight="1" thickBot="1" x14ac:dyDescent="0.2">
      <c r="A6" s="985"/>
      <c r="B6" s="986"/>
      <c r="C6" s="986"/>
      <c r="D6" s="986"/>
      <c r="E6" s="986"/>
      <c r="F6" s="986"/>
      <c r="G6" s="986"/>
      <c r="H6" s="986"/>
      <c r="I6" s="986"/>
      <c r="J6" s="986"/>
      <c r="K6" s="986"/>
      <c r="L6" s="986"/>
      <c r="M6" s="986"/>
      <c r="N6" s="986"/>
      <c r="O6" s="986"/>
      <c r="P6" s="987"/>
      <c r="Q6" s="991"/>
      <c r="R6" s="992"/>
      <c r="S6" s="992"/>
      <c r="T6" s="992"/>
      <c r="U6" s="993"/>
      <c r="V6" s="991"/>
      <c r="W6" s="992"/>
      <c r="X6" s="992"/>
      <c r="Y6" s="992"/>
      <c r="Z6" s="993"/>
      <c r="AA6" s="991"/>
      <c r="AB6" s="992"/>
      <c r="AC6" s="992"/>
      <c r="AD6" s="992"/>
      <c r="AE6" s="992"/>
      <c r="AF6" s="1082"/>
      <c r="AG6" s="992"/>
      <c r="AH6" s="992"/>
      <c r="AI6" s="992"/>
      <c r="AJ6" s="1003"/>
      <c r="AK6" s="992"/>
      <c r="AL6" s="992"/>
      <c r="AM6" s="992"/>
      <c r="AN6" s="992"/>
      <c r="AO6" s="993"/>
      <c r="AP6" s="991"/>
      <c r="AQ6" s="992"/>
      <c r="AR6" s="992"/>
      <c r="AS6" s="992"/>
      <c r="AT6" s="993"/>
      <c r="AU6" s="991"/>
      <c r="AV6" s="992"/>
      <c r="AW6" s="992"/>
      <c r="AX6" s="992"/>
      <c r="AY6" s="1003"/>
      <c r="AZ6" s="214"/>
      <c r="BA6" s="214"/>
      <c r="BB6" s="214"/>
      <c r="BC6" s="214"/>
      <c r="BD6" s="214"/>
      <c r="BE6" s="215"/>
      <c r="BF6" s="215"/>
      <c r="BG6" s="215"/>
      <c r="BH6" s="215"/>
      <c r="BI6" s="215"/>
      <c r="BJ6" s="215"/>
      <c r="BK6" s="215"/>
      <c r="BL6" s="215"/>
      <c r="BM6" s="215"/>
      <c r="BN6" s="215"/>
      <c r="BO6" s="215"/>
      <c r="BP6" s="215"/>
      <c r="BQ6" s="985"/>
      <c r="BR6" s="986"/>
      <c r="BS6" s="986"/>
      <c r="BT6" s="986"/>
      <c r="BU6" s="986"/>
      <c r="BV6" s="986"/>
      <c r="BW6" s="986"/>
      <c r="BX6" s="986"/>
      <c r="BY6" s="986"/>
      <c r="BZ6" s="986"/>
      <c r="CA6" s="986"/>
      <c r="CB6" s="986"/>
      <c r="CC6" s="986"/>
      <c r="CD6" s="986"/>
      <c r="CE6" s="986"/>
      <c r="CF6" s="986"/>
      <c r="CG6" s="987"/>
      <c r="CH6" s="991"/>
      <c r="CI6" s="992"/>
      <c r="CJ6" s="992"/>
      <c r="CK6" s="992"/>
      <c r="CL6" s="993"/>
      <c r="CM6" s="991"/>
      <c r="CN6" s="992"/>
      <c r="CO6" s="992"/>
      <c r="CP6" s="992"/>
      <c r="CQ6" s="993"/>
      <c r="CR6" s="991"/>
      <c r="CS6" s="992"/>
      <c r="CT6" s="992"/>
      <c r="CU6" s="992"/>
      <c r="CV6" s="993"/>
      <c r="CW6" s="991"/>
      <c r="CX6" s="992"/>
      <c r="CY6" s="992"/>
      <c r="CZ6" s="992"/>
      <c r="DA6" s="993"/>
      <c r="DB6" s="991"/>
      <c r="DC6" s="992"/>
      <c r="DD6" s="992"/>
      <c r="DE6" s="992"/>
      <c r="DF6" s="993"/>
      <c r="DG6" s="1074"/>
      <c r="DH6" s="1075"/>
      <c r="DI6" s="1075"/>
      <c r="DJ6" s="1075"/>
      <c r="DK6" s="1076"/>
      <c r="DL6" s="1074"/>
      <c r="DM6" s="1075"/>
      <c r="DN6" s="1075"/>
      <c r="DO6" s="1075"/>
      <c r="DP6" s="1076"/>
      <c r="DQ6" s="991"/>
      <c r="DR6" s="992"/>
      <c r="DS6" s="992"/>
      <c r="DT6" s="992"/>
      <c r="DU6" s="993"/>
      <c r="DV6" s="991"/>
      <c r="DW6" s="992"/>
      <c r="DX6" s="992"/>
      <c r="DY6" s="992"/>
      <c r="DZ6" s="1003"/>
      <c r="EA6" s="217"/>
    </row>
    <row r="7" spans="1:131" s="218" customFormat="1" ht="26.25" customHeight="1" thickTop="1" x14ac:dyDescent="0.15">
      <c r="A7" s="219">
        <v>1</v>
      </c>
      <c r="B7" s="1034" t="s">
        <v>374</v>
      </c>
      <c r="C7" s="1035"/>
      <c r="D7" s="1035"/>
      <c r="E7" s="1035"/>
      <c r="F7" s="1035"/>
      <c r="G7" s="1035"/>
      <c r="H7" s="1035"/>
      <c r="I7" s="1035"/>
      <c r="J7" s="1035"/>
      <c r="K7" s="1035"/>
      <c r="L7" s="1035"/>
      <c r="M7" s="1035"/>
      <c r="N7" s="1035"/>
      <c r="O7" s="1035"/>
      <c r="P7" s="1036"/>
      <c r="Q7" s="1089">
        <v>11820</v>
      </c>
      <c r="R7" s="1090"/>
      <c r="S7" s="1090"/>
      <c r="T7" s="1090"/>
      <c r="U7" s="1090"/>
      <c r="V7" s="1090">
        <v>11236</v>
      </c>
      <c r="W7" s="1090"/>
      <c r="X7" s="1090"/>
      <c r="Y7" s="1090"/>
      <c r="Z7" s="1090"/>
      <c r="AA7" s="1090">
        <v>585</v>
      </c>
      <c r="AB7" s="1090"/>
      <c r="AC7" s="1090"/>
      <c r="AD7" s="1090"/>
      <c r="AE7" s="1091"/>
      <c r="AF7" s="1092">
        <v>498</v>
      </c>
      <c r="AG7" s="1093"/>
      <c r="AH7" s="1093"/>
      <c r="AI7" s="1093"/>
      <c r="AJ7" s="1094"/>
      <c r="AK7" s="1095">
        <v>340</v>
      </c>
      <c r="AL7" s="1096"/>
      <c r="AM7" s="1096"/>
      <c r="AN7" s="1096"/>
      <c r="AO7" s="1096"/>
      <c r="AP7" s="1096">
        <v>4515</v>
      </c>
      <c r="AQ7" s="1096"/>
      <c r="AR7" s="1096"/>
      <c r="AS7" s="1096"/>
      <c r="AT7" s="1096"/>
      <c r="AU7" s="1097"/>
      <c r="AV7" s="1097"/>
      <c r="AW7" s="1097"/>
      <c r="AX7" s="1097"/>
      <c r="AY7" s="1098"/>
      <c r="AZ7" s="214"/>
      <c r="BA7" s="214"/>
      <c r="BB7" s="214"/>
      <c r="BC7" s="214"/>
      <c r="BD7" s="214"/>
      <c r="BE7" s="215"/>
      <c r="BF7" s="215"/>
      <c r="BG7" s="215"/>
      <c r="BH7" s="215"/>
      <c r="BI7" s="215"/>
      <c r="BJ7" s="215"/>
      <c r="BK7" s="215"/>
      <c r="BL7" s="215"/>
      <c r="BM7" s="215"/>
      <c r="BN7" s="215"/>
      <c r="BO7" s="215"/>
      <c r="BP7" s="215"/>
      <c r="BQ7" s="219">
        <v>1</v>
      </c>
      <c r="BR7" s="220"/>
      <c r="BS7" s="1086"/>
      <c r="BT7" s="1087"/>
      <c r="BU7" s="1087"/>
      <c r="BV7" s="1087"/>
      <c r="BW7" s="1087"/>
      <c r="BX7" s="1087"/>
      <c r="BY7" s="1087"/>
      <c r="BZ7" s="1087"/>
      <c r="CA7" s="1087"/>
      <c r="CB7" s="1087"/>
      <c r="CC7" s="1087"/>
      <c r="CD7" s="1087"/>
      <c r="CE7" s="1087"/>
      <c r="CF7" s="1087"/>
      <c r="CG7" s="1099"/>
      <c r="CH7" s="1083"/>
      <c r="CI7" s="1084"/>
      <c r="CJ7" s="1084"/>
      <c r="CK7" s="1084"/>
      <c r="CL7" s="1085"/>
      <c r="CM7" s="1083"/>
      <c r="CN7" s="1084"/>
      <c r="CO7" s="1084"/>
      <c r="CP7" s="1084"/>
      <c r="CQ7" s="1085"/>
      <c r="CR7" s="1083"/>
      <c r="CS7" s="1084"/>
      <c r="CT7" s="1084"/>
      <c r="CU7" s="1084"/>
      <c r="CV7" s="1085"/>
      <c r="CW7" s="1083"/>
      <c r="CX7" s="1084"/>
      <c r="CY7" s="1084"/>
      <c r="CZ7" s="1084"/>
      <c r="DA7" s="1085"/>
      <c r="DB7" s="1083"/>
      <c r="DC7" s="1084"/>
      <c r="DD7" s="1084"/>
      <c r="DE7" s="1084"/>
      <c r="DF7" s="1085"/>
      <c r="DG7" s="1083"/>
      <c r="DH7" s="1084"/>
      <c r="DI7" s="1084"/>
      <c r="DJ7" s="1084"/>
      <c r="DK7" s="1085"/>
      <c r="DL7" s="1083"/>
      <c r="DM7" s="1084"/>
      <c r="DN7" s="1084"/>
      <c r="DO7" s="1084"/>
      <c r="DP7" s="1085"/>
      <c r="DQ7" s="1083"/>
      <c r="DR7" s="1084"/>
      <c r="DS7" s="1084"/>
      <c r="DT7" s="1084"/>
      <c r="DU7" s="1085"/>
      <c r="DV7" s="1086"/>
      <c r="DW7" s="1087"/>
      <c r="DX7" s="1087"/>
      <c r="DY7" s="1087"/>
      <c r="DZ7" s="1088"/>
      <c r="EA7" s="217"/>
    </row>
    <row r="8" spans="1:131" s="218" customFormat="1" ht="26.25" customHeight="1" x14ac:dyDescent="0.15">
      <c r="A8" s="221">
        <v>2</v>
      </c>
      <c r="B8" s="1017" t="s">
        <v>375</v>
      </c>
      <c r="C8" s="1018"/>
      <c r="D8" s="1018"/>
      <c r="E8" s="1018"/>
      <c r="F8" s="1018"/>
      <c r="G8" s="1018"/>
      <c r="H8" s="1018"/>
      <c r="I8" s="1018"/>
      <c r="J8" s="1018"/>
      <c r="K8" s="1018"/>
      <c r="L8" s="1018"/>
      <c r="M8" s="1018"/>
      <c r="N8" s="1018"/>
      <c r="O8" s="1018"/>
      <c r="P8" s="1019"/>
      <c r="Q8" s="1025">
        <v>1450</v>
      </c>
      <c r="R8" s="1026"/>
      <c r="S8" s="1026"/>
      <c r="T8" s="1026"/>
      <c r="U8" s="1026"/>
      <c r="V8" s="1026">
        <v>1450</v>
      </c>
      <c r="W8" s="1026"/>
      <c r="X8" s="1026"/>
      <c r="Y8" s="1026"/>
      <c r="Z8" s="1026"/>
      <c r="AA8" s="1026">
        <v>0</v>
      </c>
      <c r="AB8" s="1026"/>
      <c r="AC8" s="1026"/>
      <c r="AD8" s="1026"/>
      <c r="AE8" s="1027"/>
      <c r="AF8" s="1022" t="s">
        <v>121</v>
      </c>
      <c r="AG8" s="1023"/>
      <c r="AH8" s="1023"/>
      <c r="AI8" s="1023"/>
      <c r="AJ8" s="1024"/>
      <c r="AK8" s="1067" t="s">
        <v>545</v>
      </c>
      <c r="AL8" s="1068"/>
      <c r="AM8" s="1068"/>
      <c r="AN8" s="1068"/>
      <c r="AO8" s="1068"/>
      <c r="AP8" s="1068" t="s">
        <v>545</v>
      </c>
      <c r="AQ8" s="1068"/>
      <c r="AR8" s="1068"/>
      <c r="AS8" s="1068"/>
      <c r="AT8" s="1068"/>
      <c r="AU8" s="1069"/>
      <c r="AV8" s="1069"/>
      <c r="AW8" s="1069"/>
      <c r="AX8" s="1069"/>
      <c r="AY8" s="1070"/>
      <c r="AZ8" s="214"/>
      <c r="BA8" s="214"/>
      <c r="BB8" s="214"/>
      <c r="BC8" s="214"/>
      <c r="BD8" s="214"/>
      <c r="BE8" s="215"/>
      <c r="BF8" s="215"/>
      <c r="BG8" s="215"/>
      <c r="BH8" s="215"/>
      <c r="BI8" s="215"/>
      <c r="BJ8" s="215"/>
      <c r="BK8" s="215"/>
      <c r="BL8" s="215"/>
      <c r="BM8" s="215"/>
      <c r="BN8" s="215"/>
      <c r="BO8" s="215"/>
      <c r="BP8" s="215"/>
      <c r="BQ8" s="221">
        <v>2</v>
      </c>
      <c r="BR8" s="222"/>
      <c r="BS8" s="979"/>
      <c r="BT8" s="980"/>
      <c r="BU8" s="980"/>
      <c r="BV8" s="980"/>
      <c r="BW8" s="980"/>
      <c r="BX8" s="980"/>
      <c r="BY8" s="980"/>
      <c r="BZ8" s="980"/>
      <c r="CA8" s="980"/>
      <c r="CB8" s="980"/>
      <c r="CC8" s="980"/>
      <c r="CD8" s="980"/>
      <c r="CE8" s="980"/>
      <c r="CF8" s="980"/>
      <c r="CG8" s="1001"/>
      <c r="CH8" s="976"/>
      <c r="CI8" s="977"/>
      <c r="CJ8" s="977"/>
      <c r="CK8" s="977"/>
      <c r="CL8" s="978"/>
      <c r="CM8" s="976"/>
      <c r="CN8" s="977"/>
      <c r="CO8" s="977"/>
      <c r="CP8" s="977"/>
      <c r="CQ8" s="978"/>
      <c r="CR8" s="976"/>
      <c r="CS8" s="977"/>
      <c r="CT8" s="977"/>
      <c r="CU8" s="977"/>
      <c r="CV8" s="978"/>
      <c r="CW8" s="976"/>
      <c r="CX8" s="977"/>
      <c r="CY8" s="977"/>
      <c r="CZ8" s="977"/>
      <c r="DA8" s="978"/>
      <c r="DB8" s="976"/>
      <c r="DC8" s="977"/>
      <c r="DD8" s="977"/>
      <c r="DE8" s="977"/>
      <c r="DF8" s="978"/>
      <c r="DG8" s="976"/>
      <c r="DH8" s="977"/>
      <c r="DI8" s="977"/>
      <c r="DJ8" s="977"/>
      <c r="DK8" s="978"/>
      <c r="DL8" s="976"/>
      <c r="DM8" s="977"/>
      <c r="DN8" s="977"/>
      <c r="DO8" s="977"/>
      <c r="DP8" s="978"/>
      <c r="DQ8" s="976"/>
      <c r="DR8" s="977"/>
      <c r="DS8" s="977"/>
      <c r="DT8" s="977"/>
      <c r="DU8" s="978"/>
      <c r="DV8" s="979"/>
      <c r="DW8" s="980"/>
      <c r="DX8" s="980"/>
      <c r="DY8" s="980"/>
      <c r="DZ8" s="981"/>
      <c r="EA8" s="217"/>
    </row>
    <row r="9" spans="1:131" s="218" customFormat="1" ht="26.25" customHeight="1" x14ac:dyDescent="0.15">
      <c r="A9" s="221">
        <v>3</v>
      </c>
      <c r="B9" s="1017"/>
      <c r="C9" s="1018"/>
      <c r="D9" s="1018"/>
      <c r="E9" s="1018"/>
      <c r="F9" s="1018"/>
      <c r="G9" s="1018"/>
      <c r="H9" s="1018"/>
      <c r="I9" s="1018"/>
      <c r="J9" s="1018"/>
      <c r="K9" s="1018"/>
      <c r="L9" s="1018"/>
      <c r="M9" s="1018"/>
      <c r="N9" s="1018"/>
      <c r="O9" s="1018"/>
      <c r="P9" s="1019"/>
      <c r="Q9" s="1025"/>
      <c r="R9" s="1026"/>
      <c r="S9" s="1026"/>
      <c r="T9" s="1026"/>
      <c r="U9" s="1026"/>
      <c r="V9" s="1026"/>
      <c r="W9" s="1026"/>
      <c r="X9" s="1026"/>
      <c r="Y9" s="1026"/>
      <c r="Z9" s="1026"/>
      <c r="AA9" s="1026"/>
      <c r="AB9" s="1026"/>
      <c r="AC9" s="1026"/>
      <c r="AD9" s="1026"/>
      <c r="AE9" s="1027"/>
      <c r="AF9" s="1022"/>
      <c r="AG9" s="1023"/>
      <c r="AH9" s="1023"/>
      <c r="AI9" s="1023"/>
      <c r="AJ9" s="1024"/>
      <c r="AK9" s="1067"/>
      <c r="AL9" s="1068"/>
      <c r="AM9" s="1068"/>
      <c r="AN9" s="1068"/>
      <c r="AO9" s="1068"/>
      <c r="AP9" s="1068"/>
      <c r="AQ9" s="1068"/>
      <c r="AR9" s="1068"/>
      <c r="AS9" s="1068"/>
      <c r="AT9" s="1068"/>
      <c r="AU9" s="1069"/>
      <c r="AV9" s="1069"/>
      <c r="AW9" s="1069"/>
      <c r="AX9" s="1069"/>
      <c r="AY9" s="1070"/>
      <c r="AZ9" s="214"/>
      <c r="BA9" s="214"/>
      <c r="BB9" s="214"/>
      <c r="BC9" s="214"/>
      <c r="BD9" s="214"/>
      <c r="BE9" s="215"/>
      <c r="BF9" s="215"/>
      <c r="BG9" s="215"/>
      <c r="BH9" s="215"/>
      <c r="BI9" s="215"/>
      <c r="BJ9" s="215"/>
      <c r="BK9" s="215"/>
      <c r="BL9" s="215"/>
      <c r="BM9" s="215"/>
      <c r="BN9" s="215"/>
      <c r="BO9" s="215"/>
      <c r="BP9" s="215"/>
      <c r="BQ9" s="221">
        <v>3</v>
      </c>
      <c r="BR9" s="222"/>
      <c r="BS9" s="979"/>
      <c r="BT9" s="980"/>
      <c r="BU9" s="980"/>
      <c r="BV9" s="980"/>
      <c r="BW9" s="980"/>
      <c r="BX9" s="980"/>
      <c r="BY9" s="980"/>
      <c r="BZ9" s="980"/>
      <c r="CA9" s="980"/>
      <c r="CB9" s="980"/>
      <c r="CC9" s="980"/>
      <c r="CD9" s="980"/>
      <c r="CE9" s="980"/>
      <c r="CF9" s="980"/>
      <c r="CG9" s="1001"/>
      <c r="CH9" s="976"/>
      <c r="CI9" s="977"/>
      <c r="CJ9" s="977"/>
      <c r="CK9" s="977"/>
      <c r="CL9" s="978"/>
      <c r="CM9" s="976"/>
      <c r="CN9" s="977"/>
      <c r="CO9" s="977"/>
      <c r="CP9" s="977"/>
      <c r="CQ9" s="978"/>
      <c r="CR9" s="976"/>
      <c r="CS9" s="977"/>
      <c r="CT9" s="977"/>
      <c r="CU9" s="977"/>
      <c r="CV9" s="978"/>
      <c r="CW9" s="976"/>
      <c r="CX9" s="977"/>
      <c r="CY9" s="977"/>
      <c r="CZ9" s="977"/>
      <c r="DA9" s="978"/>
      <c r="DB9" s="976"/>
      <c r="DC9" s="977"/>
      <c r="DD9" s="977"/>
      <c r="DE9" s="977"/>
      <c r="DF9" s="978"/>
      <c r="DG9" s="976"/>
      <c r="DH9" s="977"/>
      <c r="DI9" s="977"/>
      <c r="DJ9" s="977"/>
      <c r="DK9" s="978"/>
      <c r="DL9" s="976"/>
      <c r="DM9" s="977"/>
      <c r="DN9" s="977"/>
      <c r="DO9" s="977"/>
      <c r="DP9" s="978"/>
      <c r="DQ9" s="976"/>
      <c r="DR9" s="977"/>
      <c r="DS9" s="977"/>
      <c r="DT9" s="977"/>
      <c r="DU9" s="978"/>
      <c r="DV9" s="979"/>
      <c r="DW9" s="980"/>
      <c r="DX9" s="980"/>
      <c r="DY9" s="980"/>
      <c r="DZ9" s="981"/>
      <c r="EA9" s="217"/>
    </row>
    <row r="10" spans="1:131" s="218" customFormat="1" ht="26.25" customHeight="1" x14ac:dyDescent="0.15">
      <c r="A10" s="221">
        <v>4</v>
      </c>
      <c r="B10" s="1017"/>
      <c r="C10" s="1018"/>
      <c r="D10" s="1018"/>
      <c r="E10" s="1018"/>
      <c r="F10" s="1018"/>
      <c r="G10" s="1018"/>
      <c r="H10" s="1018"/>
      <c r="I10" s="1018"/>
      <c r="J10" s="1018"/>
      <c r="K10" s="1018"/>
      <c r="L10" s="1018"/>
      <c r="M10" s="1018"/>
      <c r="N10" s="1018"/>
      <c r="O10" s="1018"/>
      <c r="P10" s="1019"/>
      <c r="Q10" s="1025"/>
      <c r="R10" s="1026"/>
      <c r="S10" s="1026"/>
      <c r="T10" s="1026"/>
      <c r="U10" s="1026"/>
      <c r="V10" s="1026"/>
      <c r="W10" s="1026"/>
      <c r="X10" s="1026"/>
      <c r="Y10" s="1026"/>
      <c r="Z10" s="1026"/>
      <c r="AA10" s="1026"/>
      <c r="AB10" s="1026"/>
      <c r="AC10" s="1026"/>
      <c r="AD10" s="1026"/>
      <c r="AE10" s="1027"/>
      <c r="AF10" s="1022"/>
      <c r="AG10" s="1023"/>
      <c r="AH10" s="1023"/>
      <c r="AI10" s="1023"/>
      <c r="AJ10" s="1024"/>
      <c r="AK10" s="1067"/>
      <c r="AL10" s="1068"/>
      <c r="AM10" s="1068"/>
      <c r="AN10" s="1068"/>
      <c r="AO10" s="1068"/>
      <c r="AP10" s="1068"/>
      <c r="AQ10" s="1068"/>
      <c r="AR10" s="1068"/>
      <c r="AS10" s="1068"/>
      <c r="AT10" s="1068"/>
      <c r="AU10" s="1069"/>
      <c r="AV10" s="1069"/>
      <c r="AW10" s="1069"/>
      <c r="AX10" s="1069"/>
      <c r="AY10" s="1070"/>
      <c r="AZ10" s="214"/>
      <c r="BA10" s="214"/>
      <c r="BB10" s="214"/>
      <c r="BC10" s="214"/>
      <c r="BD10" s="214"/>
      <c r="BE10" s="215"/>
      <c r="BF10" s="215"/>
      <c r="BG10" s="215"/>
      <c r="BH10" s="215"/>
      <c r="BI10" s="215"/>
      <c r="BJ10" s="215"/>
      <c r="BK10" s="215"/>
      <c r="BL10" s="215"/>
      <c r="BM10" s="215"/>
      <c r="BN10" s="215"/>
      <c r="BO10" s="215"/>
      <c r="BP10" s="215"/>
      <c r="BQ10" s="221">
        <v>4</v>
      </c>
      <c r="BR10" s="222"/>
      <c r="BS10" s="979"/>
      <c r="BT10" s="980"/>
      <c r="BU10" s="980"/>
      <c r="BV10" s="980"/>
      <c r="BW10" s="980"/>
      <c r="BX10" s="980"/>
      <c r="BY10" s="980"/>
      <c r="BZ10" s="980"/>
      <c r="CA10" s="980"/>
      <c r="CB10" s="980"/>
      <c r="CC10" s="980"/>
      <c r="CD10" s="980"/>
      <c r="CE10" s="980"/>
      <c r="CF10" s="980"/>
      <c r="CG10" s="1001"/>
      <c r="CH10" s="976"/>
      <c r="CI10" s="977"/>
      <c r="CJ10" s="977"/>
      <c r="CK10" s="977"/>
      <c r="CL10" s="978"/>
      <c r="CM10" s="976"/>
      <c r="CN10" s="977"/>
      <c r="CO10" s="977"/>
      <c r="CP10" s="977"/>
      <c r="CQ10" s="978"/>
      <c r="CR10" s="976"/>
      <c r="CS10" s="977"/>
      <c r="CT10" s="977"/>
      <c r="CU10" s="977"/>
      <c r="CV10" s="978"/>
      <c r="CW10" s="976"/>
      <c r="CX10" s="977"/>
      <c r="CY10" s="977"/>
      <c r="CZ10" s="977"/>
      <c r="DA10" s="978"/>
      <c r="DB10" s="976"/>
      <c r="DC10" s="977"/>
      <c r="DD10" s="977"/>
      <c r="DE10" s="977"/>
      <c r="DF10" s="978"/>
      <c r="DG10" s="976"/>
      <c r="DH10" s="977"/>
      <c r="DI10" s="977"/>
      <c r="DJ10" s="977"/>
      <c r="DK10" s="978"/>
      <c r="DL10" s="976"/>
      <c r="DM10" s="977"/>
      <c r="DN10" s="977"/>
      <c r="DO10" s="977"/>
      <c r="DP10" s="978"/>
      <c r="DQ10" s="976"/>
      <c r="DR10" s="977"/>
      <c r="DS10" s="977"/>
      <c r="DT10" s="977"/>
      <c r="DU10" s="978"/>
      <c r="DV10" s="979"/>
      <c r="DW10" s="980"/>
      <c r="DX10" s="980"/>
      <c r="DY10" s="980"/>
      <c r="DZ10" s="981"/>
      <c r="EA10" s="217"/>
    </row>
    <row r="11" spans="1:131" s="218" customFormat="1" ht="26.25" customHeight="1" x14ac:dyDescent="0.15">
      <c r="A11" s="221">
        <v>5</v>
      </c>
      <c r="B11" s="1017"/>
      <c r="C11" s="1018"/>
      <c r="D11" s="1018"/>
      <c r="E11" s="1018"/>
      <c r="F11" s="1018"/>
      <c r="G11" s="1018"/>
      <c r="H11" s="1018"/>
      <c r="I11" s="1018"/>
      <c r="J11" s="1018"/>
      <c r="K11" s="1018"/>
      <c r="L11" s="1018"/>
      <c r="M11" s="1018"/>
      <c r="N11" s="1018"/>
      <c r="O11" s="1018"/>
      <c r="P11" s="1019"/>
      <c r="Q11" s="1025"/>
      <c r="R11" s="1026"/>
      <c r="S11" s="1026"/>
      <c r="T11" s="1026"/>
      <c r="U11" s="1026"/>
      <c r="V11" s="1026"/>
      <c r="W11" s="1026"/>
      <c r="X11" s="1026"/>
      <c r="Y11" s="1026"/>
      <c r="Z11" s="1026"/>
      <c r="AA11" s="1026"/>
      <c r="AB11" s="1026"/>
      <c r="AC11" s="1026"/>
      <c r="AD11" s="1026"/>
      <c r="AE11" s="1027"/>
      <c r="AF11" s="1022"/>
      <c r="AG11" s="1023"/>
      <c r="AH11" s="1023"/>
      <c r="AI11" s="1023"/>
      <c r="AJ11" s="1024"/>
      <c r="AK11" s="1067"/>
      <c r="AL11" s="1068"/>
      <c r="AM11" s="1068"/>
      <c r="AN11" s="1068"/>
      <c r="AO11" s="1068"/>
      <c r="AP11" s="1068"/>
      <c r="AQ11" s="1068"/>
      <c r="AR11" s="1068"/>
      <c r="AS11" s="1068"/>
      <c r="AT11" s="1068"/>
      <c r="AU11" s="1069"/>
      <c r="AV11" s="1069"/>
      <c r="AW11" s="1069"/>
      <c r="AX11" s="1069"/>
      <c r="AY11" s="1070"/>
      <c r="AZ11" s="214"/>
      <c r="BA11" s="214"/>
      <c r="BB11" s="214"/>
      <c r="BC11" s="214"/>
      <c r="BD11" s="214"/>
      <c r="BE11" s="215"/>
      <c r="BF11" s="215"/>
      <c r="BG11" s="215"/>
      <c r="BH11" s="215"/>
      <c r="BI11" s="215"/>
      <c r="BJ11" s="215"/>
      <c r="BK11" s="215"/>
      <c r="BL11" s="215"/>
      <c r="BM11" s="215"/>
      <c r="BN11" s="215"/>
      <c r="BO11" s="215"/>
      <c r="BP11" s="215"/>
      <c r="BQ11" s="221">
        <v>5</v>
      </c>
      <c r="BR11" s="222"/>
      <c r="BS11" s="979"/>
      <c r="BT11" s="980"/>
      <c r="BU11" s="980"/>
      <c r="BV11" s="980"/>
      <c r="BW11" s="980"/>
      <c r="BX11" s="980"/>
      <c r="BY11" s="980"/>
      <c r="BZ11" s="980"/>
      <c r="CA11" s="980"/>
      <c r="CB11" s="980"/>
      <c r="CC11" s="980"/>
      <c r="CD11" s="980"/>
      <c r="CE11" s="980"/>
      <c r="CF11" s="980"/>
      <c r="CG11" s="1001"/>
      <c r="CH11" s="976"/>
      <c r="CI11" s="977"/>
      <c r="CJ11" s="977"/>
      <c r="CK11" s="977"/>
      <c r="CL11" s="978"/>
      <c r="CM11" s="976"/>
      <c r="CN11" s="977"/>
      <c r="CO11" s="977"/>
      <c r="CP11" s="977"/>
      <c r="CQ11" s="978"/>
      <c r="CR11" s="976"/>
      <c r="CS11" s="977"/>
      <c r="CT11" s="977"/>
      <c r="CU11" s="977"/>
      <c r="CV11" s="978"/>
      <c r="CW11" s="976"/>
      <c r="CX11" s="977"/>
      <c r="CY11" s="977"/>
      <c r="CZ11" s="977"/>
      <c r="DA11" s="978"/>
      <c r="DB11" s="976"/>
      <c r="DC11" s="977"/>
      <c r="DD11" s="977"/>
      <c r="DE11" s="977"/>
      <c r="DF11" s="978"/>
      <c r="DG11" s="976"/>
      <c r="DH11" s="977"/>
      <c r="DI11" s="977"/>
      <c r="DJ11" s="977"/>
      <c r="DK11" s="978"/>
      <c r="DL11" s="976"/>
      <c r="DM11" s="977"/>
      <c r="DN11" s="977"/>
      <c r="DO11" s="977"/>
      <c r="DP11" s="978"/>
      <c r="DQ11" s="976"/>
      <c r="DR11" s="977"/>
      <c r="DS11" s="977"/>
      <c r="DT11" s="977"/>
      <c r="DU11" s="978"/>
      <c r="DV11" s="979"/>
      <c r="DW11" s="980"/>
      <c r="DX11" s="980"/>
      <c r="DY11" s="980"/>
      <c r="DZ11" s="981"/>
      <c r="EA11" s="217"/>
    </row>
    <row r="12" spans="1:131" s="218" customFormat="1" ht="26.25" customHeight="1" x14ac:dyDescent="0.15">
      <c r="A12" s="221">
        <v>6</v>
      </c>
      <c r="B12" s="1017"/>
      <c r="C12" s="1018"/>
      <c r="D12" s="1018"/>
      <c r="E12" s="1018"/>
      <c r="F12" s="1018"/>
      <c r="G12" s="1018"/>
      <c r="H12" s="1018"/>
      <c r="I12" s="1018"/>
      <c r="J12" s="1018"/>
      <c r="K12" s="1018"/>
      <c r="L12" s="1018"/>
      <c r="M12" s="1018"/>
      <c r="N12" s="1018"/>
      <c r="O12" s="1018"/>
      <c r="P12" s="1019"/>
      <c r="Q12" s="1025"/>
      <c r="R12" s="1026"/>
      <c r="S12" s="1026"/>
      <c r="T12" s="1026"/>
      <c r="U12" s="1026"/>
      <c r="V12" s="1026"/>
      <c r="W12" s="1026"/>
      <c r="X12" s="1026"/>
      <c r="Y12" s="1026"/>
      <c r="Z12" s="1026"/>
      <c r="AA12" s="1026"/>
      <c r="AB12" s="1026"/>
      <c r="AC12" s="1026"/>
      <c r="AD12" s="1026"/>
      <c r="AE12" s="1027"/>
      <c r="AF12" s="1022"/>
      <c r="AG12" s="1023"/>
      <c r="AH12" s="1023"/>
      <c r="AI12" s="1023"/>
      <c r="AJ12" s="1024"/>
      <c r="AK12" s="1067"/>
      <c r="AL12" s="1068"/>
      <c r="AM12" s="1068"/>
      <c r="AN12" s="1068"/>
      <c r="AO12" s="1068"/>
      <c r="AP12" s="1068"/>
      <c r="AQ12" s="1068"/>
      <c r="AR12" s="1068"/>
      <c r="AS12" s="1068"/>
      <c r="AT12" s="1068"/>
      <c r="AU12" s="1069"/>
      <c r="AV12" s="1069"/>
      <c r="AW12" s="1069"/>
      <c r="AX12" s="1069"/>
      <c r="AY12" s="1070"/>
      <c r="AZ12" s="214"/>
      <c r="BA12" s="214"/>
      <c r="BB12" s="214"/>
      <c r="BC12" s="214"/>
      <c r="BD12" s="214"/>
      <c r="BE12" s="215"/>
      <c r="BF12" s="215"/>
      <c r="BG12" s="215"/>
      <c r="BH12" s="215"/>
      <c r="BI12" s="215"/>
      <c r="BJ12" s="215"/>
      <c r="BK12" s="215"/>
      <c r="BL12" s="215"/>
      <c r="BM12" s="215"/>
      <c r="BN12" s="215"/>
      <c r="BO12" s="215"/>
      <c r="BP12" s="215"/>
      <c r="BQ12" s="221">
        <v>6</v>
      </c>
      <c r="BR12" s="222"/>
      <c r="BS12" s="979"/>
      <c r="BT12" s="980"/>
      <c r="BU12" s="980"/>
      <c r="BV12" s="980"/>
      <c r="BW12" s="980"/>
      <c r="BX12" s="980"/>
      <c r="BY12" s="980"/>
      <c r="BZ12" s="980"/>
      <c r="CA12" s="980"/>
      <c r="CB12" s="980"/>
      <c r="CC12" s="980"/>
      <c r="CD12" s="980"/>
      <c r="CE12" s="980"/>
      <c r="CF12" s="980"/>
      <c r="CG12" s="1001"/>
      <c r="CH12" s="976"/>
      <c r="CI12" s="977"/>
      <c r="CJ12" s="977"/>
      <c r="CK12" s="977"/>
      <c r="CL12" s="978"/>
      <c r="CM12" s="976"/>
      <c r="CN12" s="977"/>
      <c r="CO12" s="977"/>
      <c r="CP12" s="977"/>
      <c r="CQ12" s="978"/>
      <c r="CR12" s="976"/>
      <c r="CS12" s="977"/>
      <c r="CT12" s="977"/>
      <c r="CU12" s="977"/>
      <c r="CV12" s="978"/>
      <c r="CW12" s="976"/>
      <c r="CX12" s="977"/>
      <c r="CY12" s="977"/>
      <c r="CZ12" s="977"/>
      <c r="DA12" s="978"/>
      <c r="DB12" s="976"/>
      <c r="DC12" s="977"/>
      <c r="DD12" s="977"/>
      <c r="DE12" s="977"/>
      <c r="DF12" s="978"/>
      <c r="DG12" s="976"/>
      <c r="DH12" s="977"/>
      <c r="DI12" s="977"/>
      <c r="DJ12" s="977"/>
      <c r="DK12" s="978"/>
      <c r="DL12" s="976"/>
      <c r="DM12" s="977"/>
      <c r="DN12" s="977"/>
      <c r="DO12" s="977"/>
      <c r="DP12" s="978"/>
      <c r="DQ12" s="976"/>
      <c r="DR12" s="977"/>
      <c r="DS12" s="977"/>
      <c r="DT12" s="977"/>
      <c r="DU12" s="978"/>
      <c r="DV12" s="979"/>
      <c r="DW12" s="980"/>
      <c r="DX12" s="980"/>
      <c r="DY12" s="980"/>
      <c r="DZ12" s="981"/>
      <c r="EA12" s="217"/>
    </row>
    <row r="13" spans="1:131" s="218" customFormat="1" ht="26.25" customHeight="1" x14ac:dyDescent="0.15">
      <c r="A13" s="221">
        <v>7</v>
      </c>
      <c r="B13" s="1017"/>
      <c r="C13" s="1018"/>
      <c r="D13" s="1018"/>
      <c r="E13" s="1018"/>
      <c r="F13" s="1018"/>
      <c r="G13" s="1018"/>
      <c r="H13" s="1018"/>
      <c r="I13" s="1018"/>
      <c r="J13" s="1018"/>
      <c r="K13" s="1018"/>
      <c r="L13" s="1018"/>
      <c r="M13" s="1018"/>
      <c r="N13" s="1018"/>
      <c r="O13" s="1018"/>
      <c r="P13" s="1019"/>
      <c r="Q13" s="1025"/>
      <c r="R13" s="1026"/>
      <c r="S13" s="1026"/>
      <c r="T13" s="1026"/>
      <c r="U13" s="1026"/>
      <c r="V13" s="1026"/>
      <c r="W13" s="1026"/>
      <c r="X13" s="1026"/>
      <c r="Y13" s="1026"/>
      <c r="Z13" s="1026"/>
      <c r="AA13" s="1026"/>
      <c r="AB13" s="1026"/>
      <c r="AC13" s="1026"/>
      <c r="AD13" s="1026"/>
      <c r="AE13" s="1027"/>
      <c r="AF13" s="1022"/>
      <c r="AG13" s="1023"/>
      <c r="AH13" s="1023"/>
      <c r="AI13" s="1023"/>
      <c r="AJ13" s="1024"/>
      <c r="AK13" s="1067"/>
      <c r="AL13" s="1068"/>
      <c r="AM13" s="1068"/>
      <c r="AN13" s="1068"/>
      <c r="AO13" s="1068"/>
      <c r="AP13" s="1068"/>
      <c r="AQ13" s="1068"/>
      <c r="AR13" s="1068"/>
      <c r="AS13" s="1068"/>
      <c r="AT13" s="1068"/>
      <c r="AU13" s="1069"/>
      <c r="AV13" s="1069"/>
      <c r="AW13" s="1069"/>
      <c r="AX13" s="1069"/>
      <c r="AY13" s="1070"/>
      <c r="AZ13" s="214"/>
      <c r="BA13" s="214"/>
      <c r="BB13" s="214"/>
      <c r="BC13" s="214"/>
      <c r="BD13" s="214"/>
      <c r="BE13" s="215"/>
      <c r="BF13" s="215"/>
      <c r="BG13" s="215"/>
      <c r="BH13" s="215"/>
      <c r="BI13" s="215"/>
      <c r="BJ13" s="215"/>
      <c r="BK13" s="215"/>
      <c r="BL13" s="215"/>
      <c r="BM13" s="215"/>
      <c r="BN13" s="215"/>
      <c r="BO13" s="215"/>
      <c r="BP13" s="215"/>
      <c r="BQ13" s="221">
        <v>7</v>
      </c>
      <c r="BR13" s="222"/>
      <c r="BS13" s="979"/>
      <c r="BT13" s="980"/>
      <c r="BU13" s="980"/>
      <c r="BV13" s="980"/>
      <c r="BW13" s="980"/>
      <c r="BX13" s="980"/>
      <c r="BY13" s="980"/>
      <c r="BZ13" s="980"/>
      <c r="CA13" s="980"/>
      <c r="CB13" s="980"/>
      <c r="CC13" s="980"/>
      <c r="CD13" s="980"/>
      <c r="CE13" s="980"/>
      <c r="CF13" s="980"/>
      <c r="CG13" s="1001"/>
      <c r="CH13" s="976"/>
      <c r="CI13" s="977"/>
      <c r="CJ13" s="977"/>
      <c r="CK13" s="977"/>
      <c r="CL13" s="978"/>
      <c r="CM13" s="976"/>
      <c r="CN13" s="977"/>
      <c r="CO13" s="977"/>
      <c r="CP13" s="977"/>
      <c r="CQ13" s="978"/>
      <c r="CR13" s="976"/>
      <c r="CS13" s="977"/>
      <c r="CT13" s="977"/>
      <c r="CU13" s="977"/>
      <c r="CV13" s="978"/>
      <c r="CW13" s="976"/>
      <c r="CX13" s="977"/>
      <c r="CY13" s="977"/>
      <c r="CZ13" s="977"/>
      <c r="DA13" s="978"/>
      <c r="DB13" s="976"/>
      <c r="DC13" s="977"/>
      <c r="DD13" s="977"/>
      <c r="DE13" s="977"/>
      <c r="DF13" s="978"/>
      <c r="DG13" s="976"/>
      <c r="DH13" s="977"/>
      <c r="DI13" s="977"/>
      <c r="DJ13" s="977"/>
      <c r="DK13" s="978"/>
      <c r="DL13" s="976"/>
      <c r="DM13" s="977"/>
      <c r="DN13" s="977"/>
      <c r="DO13" s="977"/>
      <c r="DP13" s="978"/>
      <c r="DQ13" s="976"/>
      <c r="DR13" s="977"/>
      <c r="DS13" s="977"/>
      <c r="DT13" s="977"/>
      <c r="DU13" s="978"/>
      <c r="DV13" s="979"/>
      <c r="DW13" s="980"/>
      <c r="DX13" s="980"/>
      <c r="DY13" s="980"/>
      <c r="DZ13" s="981"/>
      <c r="EA13" s="217"/>
    </row>
    <row r="14" spans="1:131" s="218" customFormat="1" ht="26.25" customHeight="1" x14ac:dyDescent="0.15">
      <c r="A14" s="221">
        <v>8</v>
      </c>
      <c r="B14" s="1017"/>
      <c r="C14" s="1018"/>
      <c r="D14" s="1018"/>
      <c r="E14" s="1018"/>
      <c r="F14" s="1018"/>
      <c r="G14" s="1018"/>
      <c r="H14" s="1018"/>
      <c r="I14" s="1018"/>
      <c r="J14" s="1018"/>
      <c r="K14" s="1018"/>
      <c r="L14" s="1018"/>
      <c r="M14" s="1018"/>
      <c r="N14" s="1018"/>
      <c r="O14" s="1018"/>
      <c r="P14" s="1019"/>
      <c r="Q14" s="1025"/>
      <c r="R14" s="1026"/>
      <c r="S14" s="1026"/>
      <c r="T14" s="1026"/>
      <c r="U14" s="1026"/>
      <c r="V14" s="1026"/>
      <c r="W14" s="1026"/>
      <c r="X14" s="1026"/>
      <c r="Y14" s="1026"/>
      <c r="Z14" s="1026"/>
      <c r="AA14" s="1026"/>
      <c r="AB14" s="1026"/>
      <c r="AC14" s="1026"/>
      <c r="AD14" s="1026"/>
      <c r="AE14" s="1027"/>
      <c r="AF14" s="1022"/>
      <c r="AG14" s="1023"/>
      <c r="AH14" s="1023"/>
      <c r="AI14" s="1023"/>
      <c r="AJ14" s="1024"/>
      <c r="AK14" s="1067"/>
      <c r="AL14" s="1068"/>
      <c r="AM14" s="1068"/>
      <c r="AN14" s="1068"/>
      <c r="AO14" s="1068"/>
      <c r="AP14" s="1068"/>
      <c r="AQ14" s="1068"/>
      <c r="AR14" s="1068"/>
      <c r="AS14" s="1068"/>
      <c r="AT14" s="1068"/>
      <c r="AU14" s="1069"/>
      <c r="AV14" s="1069"/>
      <c r="AW14" s="1069"/>
      <c r="AX14" s="1069"/>
      <c r="AY14" s="1070"/>
      <c r="AZ14" s="214"/>
      <c r="BA14" s="214"/>
      <c r="BB14" s="214"/>
      <c r="BC14" s="214"/>
      <c r="BD14" s="214"/>
      <c r="BE14" s="215"/>
      <c r="BF14" s="215"/>
      <c r="BG14" s="215"/>
      <c r="BH14" s="215"/>
      <c r="BI14" s="215"/>
      <c r="BJ14" s="215"/>
      <c r="BK14" s="215"/>
      <c r="BL14" s="215"/>
      <c r="BM14" s="215"/>
      <c r="BN14" s="215"/>
      <c r="BO14" s="215"/>
      <c r="BP14" s="215"/>
      <c r="BQ14" s="221">
        <v>8</v>
      </c>
      <c r="BR14" s="222"/>
      <c r="BS14" s="979"/>
      <c r="BT14" s="980"/>
      <c r="BU14" s="980"/>
      <c r="BV14" s="980"/>
      <c r="BW14" s="980"/>
      <c r="BX14" s="980"/>
      <c r="BY14" s="980"/>
      <c r="BZ14" s="980"/>
      <c r="CA14" s="980"/>
      <c r="CB14" s="980"/>
      <c r="CC14" s="980"/>
      <c r="CD14" s="980"/>
      <c r="CE14" s="980"/>
      <c r="CF14" s="980"/>
      <c r="CG14" s="1001"/>
      <c r="CH14" s="976"/>
      <c r="CI14" s="977"/>
      <c r="CJ14" s="977"/>
      <c r="CK14" s="977"/>
      <c r="CL14" s="978"/>
      <c r="CM14" s="976"/>
      <c r="CN14" s="977"/>
      <c r="CO14" s="977"/>
      <c r="CP14" s="977"/>
      <c r="CQ14" s="978"/>
      <c r="CR14" s="976"/>
      <c r="CS14" s="977"/>
      <c r="CT14" s="977"/>
      <c r="CU14" s="977"/>
      <c r="CV14" s="978"/>
      <c r="CW14" s="976"/>
      <c r="CX14" s="977"/>
      <c r="CY14" s="977"/>
      <c r="CZ14" s="977"/>
      <c r="DA14" s="978"/>
      <c r="DB14" s="976"/>
      <c r="DC14" s="977"/>
      <c r="DD14" s="977"/>
      <c r="DE14" s="977"/>
      <c r="DF14" s="978"/>
      <c r="DG14" s="976"/>
      <c r="DH14" s="977"/>
      <c r="DI14" s="977"/>
      <c r="DJ14" s="977"/>
      <c r="DK14" s="978"/>
      <c r="DL14" s="976"/>
      <c r="DM14" s="977"/>
      <c r="DN14" s="977"/>
      <c r="DO14" s="977"/>
      <c r="DP14" s="978"/>
      <c r="DQ14" s="976"/>
      <c r="DR14" s="977"/>
      <c r="DS14" s="977"/>
      <c r="DT14" s="977"/>
      <c r="DU14" s="978"/>
      <c r="DV14" s="979"/>
      <c r="DW14" s="980"/>
      <c r="DX14" s="980"/>
      <c r="DY14" s="980"/>
      <c r="DZ14" s="981"/>
      <c r="EA14" s="217"/>
    </row>
    <row r="15" spans="1:131" s="218" customFormat="1" ht="26.25" customHeight="1" x14ac:dyDescent="0.15">
      <c r="A15" s="221">
        <v>9</v>
      </c>
      <c r="B15" s="1017"/>
      <c r="C15" s="1018"/>
      <c r="D15" s="1018"/>
      <c r="E15" s="1018"/>
      <c r="F15" s="1018"/>
      <c r="G15" s="1018"/>
      <c r="H15" s="1018"/>
      <c r="I15" s="1018"/>
      <c r="J15" s="1018"/>
      <c r="K15" s="1018"/>
      <c r="L15" s="1018"/>
      <c r="M15" s="1018"/>
      <c r="N15" s="1018"/>
      <c r="O15" s="1018"/>
      <c r="P15" s="1019"/>
      <c r="Q15" s="1025"/>
      <c r="R15" s="1026"/>
      <c r="S15" s="1026"/>
      <c r="T15" s="1026"/>
      <c r="U15" s="1026"/>
      <c r="V15" s="1026"/>
      <c r="W15" s="1026"/>
      <c r="X15" s="1026"/>
      <c r="Y15" s="1026"/>
      <c r="Z15" s="1026"/>
      <c r="AA15" s="1026"/>
      <c r="AB15" s="1026"/>
      <c r="AC15" s="1026"/>
      <c r="AD15" s="1026"/>
      <c r="AE15" s="1027"/>
      <c r="AF15" s="1022"/>
      <c r="AG15" s="1023"/>
      <c r="AH15" s="1023"/>
      <c r="AI15" s="1023"/>
      <c r="AJ15" s="1024"/>
      <c r="AK15" s="1067"/>
      <c r="AL15" s="1068"/>
      <c r="AM15" s="1068"/>
      <c r="AN15" s="1068"/>
      <c r="AO15" s="1068"/>
      <c r="AP15" s="1068"/>
      <c r="AQ15" s="1068"/>
      <c r="AR15" s="1068"/>
      <c r="AS15" s="1068"/>
      <c r="AT15" s="1068"/>
      <c r="AU15" s="1069"/>
      <c r="AV15" s="1069"/>
      <c r="AW15" s="1069"/>
      <c r="AX15" s="1069"/>
      <c r="AY15" s="1070"/>
      <c r="AZ15" s="214"/>
      <c r="BA15" s="214"/>
      <c r="BB15" s="214"/>
      <c r="BC15" s="214"/>
      <c r="BD15" s="214"/>
      <c r="BE15" s="215"/>
      <c r="BF15" s="215"/>
      <c r="BG15" s="215"/>
      <c r="BH15" s="215"/>
      <c r="BI15" s="215"/>
      <c r="BJ15" s="215"/>
      <c r="BK15" s="215"/>
      <c r="BL15" s="215"/>
      <c r="BM15" s="215"/>
      <c r="BN15" s="215"/>
      <c r="BO15" s="215"/>
      <c r="BP15" s="215"/>
      <c r="BQ15" s="221">
        <v>9</v>
      </c>
      <c r="BR15" s="222"/>
      <c r="BS15" s="979"/>
      <c r="BT15" s="980"/>
      <c r="BU15" s="980"/>
      <c r="BV15" s="980"/>
      <c r="BW15" s="980"/>
      <c r="BX15" s="980"/>
      <c r="BY15" s="980"/>
      <c r="BZ15" s="980"/>
      <c r="CA15" s="980"/>
      <c r="CB15" s="980"/>
      <c r="CC15" s="980"/>
      <c r="CD15" s="980"/>
      <c r="CE15" s="980"/>
      <c r="CF15" s="980"/>
      <c r="CG15" s="1001"/>
      <c r="CH15" s="976"/>
      <c r="CI15" s="977"/>
      <c r="CJ15" s="977"/>
      <c r="CK15" s="977"/>
      <c r="CL15" s="978"/>
      <c r="CM15" s="976"/>
      <c r="CN15" s="977"/>
      <c r="CO15" s="977"/>
      <c r="CP15" s="977"/>
      <c r="CQ15" s="978"/>
      <c r="CR15" s="976"/>
      <c r="CS15" s="977"/>
      <c r="CT15" s="977"/>
      <c r="CU15" s="977"/>
      <c r="CV15" s="978"/>
      <c r="CW15" s="976"/>
      <c r="CX15" s="977"/>
      <c r="CY15" s="977"/>
      <c r="CZ15" s="977"/>
      <c r="DA15" s="978"/>
      <c r="DB15" s="976"/>
      <c r="DC15" s="977"/>
      <c r="DD15" s="977"/>
      <c r="DE15" s="977"/>
      <c r="DF15" s="978"/>
      <c r="DG15" s="976"/>
      <c r="DH15" s="977"/>
      <c r="DI15" s="977"/>
      <c r="DJ15" s="977"/>
      <c r="DK15" s="978"/>
      <c r="DL15" s="976"/>
      <c r="DM15" s="977"/>
      <c r="DN15" s="977"/>
      <c r="DO15" s="977"/>
      <c r="DP15" s="978"/>
      <c r="DQ15" s="976"/>
      <c r="DR15" s="977"/>
      <c r="DS15" s="977"/>
      <c r="DT15" s="977"/>
      <c r="DU15" s="978"/>
      <c r="DV15" s="979"/>
      <c r="DW15" s="980"/>
      <c r="DX15" s="980"/>
      <c r="DY15" s="980"/>
      <c r="DZ15" s="981"/>
      <c r="EA15" s="217"/>
    </row>
    <row r="16" spans="1:131" s="218" customFormat="1" ht="26.25" customHeight="1" x14ac:dyDescent="0.15">
      <c r="A16" s="221">
        <v>10</v>
      </c>
      <c r="B16" s="1017"/>
      <c r="C16" s="1018"/>
      <c r="D16" s="1018"/>
      <c r="E16" s="1018"/>
      <c r="F16" s="1018"/>
      <c r="G16" s="1018"/>
      <c r="H16" s="1018"/>
      <c r="I16" s="1018"/>
      <c r="J16" s="1018"/>
      <c r="K16" s="1018"/>
      <c r="L16" s="1018"/>
      <c r="M16" s="1018"/>
      <c r="N16" s="1018"/>
      <c r="O16" s="1018"/>
      <c r="P16" s="1019"/>
      <c r="Q16" s="1025"/>
      <c r="R16" s="1026"/>
      <c r="S16" s="1026"/>
      <c r="T16" s="1026"/>
      <c r="U16" s="1026"/>
      <c r="V16" s="1026"/>
      <c r="W16" s="1026"/>
      <c r="X16" s="1026"/>
      <c r="Y16" s="1026"/>
      <c r="Z16" s="1026"/>
      <c r="AA16" s="1026"/>
      <c r="AB16" s="1026"/>
      <c r="AC16" s="1026"/>
      <c r="AD16" s="1026"/>
      <c r="AE16" s="1027"/>
      <c r="AF16" s="1022"/>
      <c r="AG16" s="1023"/>
      <c r="AH16" s="1023"/>
      <c r="AI16" s="1023"/>
      <c r="AJ16" s="1024"/>
      <c r="AK16" s="1067"/>
      <c r="AL16" s="1068"/>
      <c r="AM16" s="1068"/>
      <c r="AN16" s="1068"/>
      <c r="AO16" s="1068"/>
      <c r="AP16" s="1068"/>
      <c r="AQ16" s="1068"/>
      <c r="AR16" s="1068"/>
      <c r="AS16" s="1068"/>
      <c r="AT16" s="1068"/>
      <c r="AU16" s="1069"/>
      <c r="AV16" s="1069"/>
      <c r="AW16" s="1069"/>
      <c r="AX16" s="1069"/>
      <c r="AY16" s="1070"/>
      <c r="AZ16" s="214"/>
      <c r="BA16" s="214"/>
      <c r="BB16" s="214"/>
      <c r="BC16" s="214"/>
      <c r="BD16" s="214"/>
      <c r="BE16" s="215"/>
      <c r="BF16" s="215"/>
      <c r="BG16" s="215"/>
      <c r="BH16" s="215"/>
      <c r="BI16" s="215"/>
      <c r="BJ16" s="215"/>
      <c r="BK16" s="215"/>
      <c r="BL16" s="215"/>
      <c r="BM16" s="215"/>
      <c r="BN16" s="215"/>
      <c r="BO16" s="215"/>
      <c r="BP16" s="215"/>
      <c r="BQ16" s="221">
        <v>10</v>
      </c>
      <c r="BR16" s="222"/>
      <c r="BS16" s="979"/>
      <c r="BT16" s="980"/>
      <c r="BU16" s="980"/>
      <c r="BV16" s="980"/>
      <c r="BW16" s="980"/>
      <c r="BX16" s="980"/>
      <c r="BY16" s="980"/>
      <c r="BZ16" s="980"/>
      <c r="CA16" s="980"/>
      <c r="CB16" s="980"/>
      <c r="CC16" s="980"/>
      <c r="CD16" s="980"/>
      <c r="CE16" s="980"/>
      <c r="CF16" s="980"/>
      <c r="CG16" s="1001"/>
      <c r="CH16" s="976"/>
      <c r="CI16" s="977"/>
      <c r="CJ16" s="977"/>
      <c r="CK16" s="977"/>
      <c r="CL16" s="978"/>
      <c r="CM16" s="976"/>
      <c r="CN16" s="977"/>
      <c r="CO16" s="977"/>
      <c r="CP16" s="977"/>
      <c r="CQ16" s="978"/>
      <c r="CR16" s="976"/>
      <c r="CS16" s="977"/>
      <c r="CT16" s="977"/>
      <c r="CU16" s="977"/>
      <c r="CV16" s="978"/>
      <c r="CW16" s="976"/>
      <c r="CX16" s="977"/>
      <c r="CY16" s="977"/>
      <c r="CZ16" s="977"/>
      <c r="DA16" s="978"/>
      <c r="DB16" s="976"/>
      <c r="DC16" s="977"/>
      <c r="DD16" s="977"/>
      <c r="DE16" s="977"/>
      <c r="DF16" s="978"/>
      <c r="DG16" s="976"/>
      <c r="DH16" s="977"/>
      <c r="DI16" s="977"/>
      <c r="DJ16" s="977"/>
      <c r="DK16" s="978"/>
      <c r="DL16" s="976"/>
      <c r="DM16" s="977"/>
      <c r="DN16" s="977"/>
      <c r="DO16" s="977"/>
      <c r="DP16" s="978"/>
      <c r="DQ16" s="976"/>
      <c r="DR16" s="977"/>
      <c r="DS16" s="977"/>
      <c r="DT16" s="977"/>
      <c r="DU16" s="978"/>
      <c r="DV16" s="979"/>
      <c r="DW16" s="980"/>
      <c r="DX16" s="980"/>
      <c r="DY16" s="980"/>
      <c r="DZ16" s="981"/>
      <c r="EA16" s="217"/>
    </row>
    <row r="17" spans="1:131" s="218" customFormat="1" ht="26.25" customHeight="1" x14ac:dyDescent="0.15">
      <c r="A17" s="221">
        <v>11</v>
      </c>
      <c r="B17" s="1017"/>
      <c r="C17" s="1018"/>
      <c r="D17" s="1018"/>
      <c r="E17" s="1018"/>
      <c r="F17" s="1018"/>
      <c r="G17" s="1018"/>
      <c r="H17" s="1018"/>
      <c r="I17" s="1018"/>
      <c r="J17" s="1018"/>
      <c r="K17" s="1018"/>
      <c r="L17" s="1018"/>
      <c r="M17" s="1018"/>
      <c r="N17" s="1018"/>
      <c r="O17" s="1018"/>
      <c r="P17" s="1019"/>
      <c r="Q17" s="1025"/>
      <c r="R17" s="1026"/>
      <c r="S17" s="1026"/>
      <c r="T17" s="1026"/>
      <c r="U17" s="1026"/>
      <c r="V17" s="1026"/>
      <c r="W17" s="1026"/>
      <c r="X17" s="1026"/>
      <c r="Y17" s="1026"/>
      <c r="Z17" s="1026"/>
      <c r="AA17" s="1026"/>
      <c r="AB17" s="1026"/>
      <c r="AC17" s="1026"/>
      <c r="AD17" s="1026"/>
      <c r="AE17" s="1027"/>
      <c r="AF17" s="1022"/>
      <c r="AG17" s="1023"/>
      <c r="AH17" s="1023"/>
      <c r="AI17" s="1023"/>
      <c r="AJ17" s="1024"/>
      <c r="AK17" s="1067"/>
      <c r="AL17" s="1068"/>
      <c r="AM17" s="1068"/>
      <c r="AN17" s="1068"/>
      <c r="AO17" s="1068"/>
      <c r="AP17" s="1068"/>
      <c r="AQ17" s="1068"/>
      <c r="AR17" s="1068"/>
      <c r="AS17" s="1068"/>
      <c r="AT17" s="1068"/>
      <c r="AU17" s="1069"/>
      <c r="AV17" s="1069"/>
      <c r="AW17" s="1069"/>
      <c r="AX17" s="1069"/>
      <c r="AY17" s="1070"/>
      <c r="AZ17" s="214"/>
      <c r="BA17" s="214"/>
      <c r="BB17" s="214"/>
      <c r="BC17" s="214"/>
      <c r="BD17" s="214"/>
      <c r="BE17" s="215"/>
      <c r="BF17" s="215"/>
      <c r="BG17" s="215"/>
      <c r="BH17" s="215"/>
      <c r="BI17" s="215"/>
      <c r="BJ17" s="215"/>
      <c r="BK17" s="215"/>
      <c r="BL17" s="215"/>
      <c r="BM17" s="215"/>
      <c r="BN17" s="215"/>
      <c r="BO17" s="215"/>
      <c r="BP17" s="215"/>
      <c r="BQ17" s="221">
        <v>11</v>
      </c>
      <c r="BR17" s="222"/>
      <c r="BS17" s="979"/>
      <c r="BT17" s="980"/>
      <c r="BU17" s="980"/>
      <c r="BV17" s="980"/>
      <c r="BW17" s="980"/>
      <c r="BX17" s="980"/>
      <c r="BY17" s="980"/>
      <c r="BZ17" s="980"/>
      <c r="CA17" s="980"/>
      <c r="CB17" s="980"/>
      <c r="CC17" s="980"/>
      <c r="CD17" s="980"/>
      <c r="CE17" s="980"/>
      <c r="CF17" s="980"/>
      <c r="CG17" s="1001"/>
      <c r="CH17" s="976"/>
      <c r="CI17" s="977"/>
      <c r="CJ17" s="977"/>
      <c r="CK17" s="977"/>
      <c r="CL17" s="978"/>
      <c r="CM17" s="976"/>
      <c r="CN17" s="977"/>
      <c r="CO17" s="977"/>
      <c r="CP17" s="977"/>
      <c r="CQ17" s="978"/>
      <c r="CR17" s="976"/>
      <c r="CS17" s="977"/>
      <c r="CT17" s="977"/>
      <c r="CU17" s="977"/>
      <c r="CV17" s="978"/>
      <c r="CW17" s="976"/>
      <c r="CX17" s="977"/>
      <c r="CY17" s="977"/>
      <c r="CZ17" s="977"/>
      <c r="DA17" s="978"/>
      <c r="DB17" s="976"/>
      <c r="DC17" s="977"/>
      <c r="DD17" s="977"/>
      <c r="DE17" s="977"/>
      <c r="DF17" s="978"/>
      <c r="DG17" s="976"/>
      <c r="DH17" s="977"/>
      <c r="DI17" s="977"/>
      <c r="DJ17" s="977"/>
      <c r="DK17" s="978"/>
      <c r="DL17" s="976"/>
      <c r="DM17" s="977"/>
      <c r="DN17" s="977"/>
      <c r="DO17" s="977"/>
      <c r="DP17" s="978"/>
      <c r="DQ17" s="976"/>
      <c r="DR17" s="977"/>
      <c r="DS17" s="977"/>
      <c r="DT17" s="977"/>
      <c r="DU17" s="978"/>
      <c r="DV17" s="979"/>
      <c r="DW17" s="980"/>
      <c r="DX17" s="980"/>
      <c r="DY17" s="980"/>
      <c r="DZ17" s="981"/>
      <c r="EA17" s="217"/>
    </row>
    <row r="18" spans="1:131" s="218" customFormat="1" ht="26.25" customHeight="1" x14ac:dyDescent="0.15">
      <c r="A18" s="221">
        <v>12</v>
      </c>
      <c r="B18" s="1017"/>
      <c r="C18" s="1018"/>
      <c r="D18" s="1018"/>
      <c r="E18" s="1018"/>
      <c r="F18" s="1018"/>
      <c r="G18" s="1018"/>
      <c r="H18" s="1018"/>
      <c r="I18" s="1018"/>
      <c r="J18" s="1018"/>
      <c r="K18" s="1018"/>
      <c r="L18" s="1018"/>
      <c r="M18" s="1018"/>
      <c r="N18" s="1018"/>
      <c r="O18" s="1018"/>
      <c r="P18" s="1019"/>
      <c r="Q18" s="1025"/>
      <c r="R18" s="1026"/>
      <c r="S18" s="1026"/>
      <c r="T18" s="1026"/>
      <c r="U18" s="1026"/>
      <c r="V18" s="1026"/>
      <c r="W18" s="1026"/>
      <c r="X18" s="1026"/>
      <c r="Y18" s="1026"/>
      <c r="Z18" s="1026"/>
      <c r="AA18" s="1026"/>
      <c r="AB18" s="1026"/>
      <c r="AC18" s="1026"/>
      <c r="AD18" s="1026"/>
      <c r="AE18" s="1027"/>
      <c r="AF18" s="1022"/>
      <c r="AG18" s="1023"/>
      <c r="AH18" s="1023"/>
      <c r="AI18" s="1023"/>
      <c r="AJ18" s="1024"/>
      <c r="AK18" s="1067"/>
      <c r="AL18" s="1068"/>
      <c r="AM18" s="1068"/>
      <c r="AN18" s="1068"/>
      <c r="AO18" s="1068"/>
      <c r="AP18" s="1068"/>
      <c r="AQ18" s="1068"/>
      <c r="AR18" s="1068"/>
      <c r="AS18" s="1068"/>
      <c r="AT18" s="1068"/>
      <c r="AU18" s="1069"/>
      <c r="AV18" s="1069"/>
      <c r="AW18" s="1069"/>
      <c r="AX18" s="1069"/>
      <c r="AY18" s="1070"/>
      <c r="AZ18" s="214"/>
      <c r="BA18" s="214"/>
      <c r="BB18" s="214"/>
      <c r="BC18" s="214"/>
      <c r="BD18" s="214"/>
      <c r="BE18" s="215"/>
      <c r="BF18" s="215"/>
      <c r="BG18" s="215"/>
      <c r="BH18" s="215"/>
      <c r="BI18" s="215"/>
      <c r="BJ18" s="215"/>
      <c r="BK18" s="215"/>
      <c r="BL18" s="215"/>
      <c r="BM18" s="215"/>
      <c r="BN18" s="215"/>
      <c r="BO18" s="215"/>
      <c r="BP18" s="215"/>
      <c r="BQ18" s="221">
        <v>12</v>
      </c>
      <c r="BR18" s="222"/>
      <c r="BS18" s="979"/>
      <c r="BT18" s="980"/>
      <c r="BU18" s="980"/>
      <c r="BV18" s="980"/>
      <c r="BW18" s="980"/>
      <c r="BX18" s="980"/>
      <c r="BY18" s="980"/>
      <c r="BZ18" s="980"/>
      <c r="CA18" s="980"/>
      <c r="CB18" s="980"/>
      <c r="CC18" s="980"/>
      <c r="CD18" s="980"/>
      <c r="CE18" s="980"/>
      <c r="CF18" s="980"/>
      <c r="CG18" s="1001"/>
      <c r="CH18" s="976"/>
      <c r="CI18" s="977"/>
      <c r="CJ18" s="977"/>
      <c r="CK18" s="977"/>
      <c r="CL18" s="978"/>
      <c r="CM18" s="976"/>
      <c r="CN18" s="977"/>
      <c r="CO18" s="977"/>
      <c r="CP18" s="977"/>
      <c r="CQ18" s="978"/>
      <c r="CR18" s="976"/>
      <c r="CS18" s="977"/>
      <c r="CT18" s="977"/>
      <c r="CU18" s="977"/>
      <c r="CV18" s="978"/>
      <c r="CW18" s="976"/>
      <c r="CX18" s="977"/>
      <c r="CY18" s="977"/>
      <c r="CZ18" s="977"/>
      <c r="DA18" s="978"/>
      <c r="DB18" s="976"/>
      <c r="DC18" s="977"/>
      <c r="DD18" s="977"/>
      <c r="DE18" s="977"/>
      <c r="DF18" s="978"/>
      <c r="DG18" s="976"/>
      <c r="DH18" s="977"/>
      <c r="DI18" s="977"/>
      <c r="DJ18" s="977"/>
      <c r="DK18" s="978"/>
      <c r="DL18" s="976"/>
      <c r="DM18" s="977"/>
      <c r="DN18" s="977"/>
      <c r="DO18" s="977"/>
      <c r="DP18" s="978"/>
      <c r="DQ18" s="976"/>
      <c r="DR18" s="977"/>
      <c r="DS18" s="977"/>
      <c r="DT18" s="977"/>
      <c r="DU18" s="978"/>
      <c r="DV18" s="979"/>
      <c r="DW18" s="980"/>
      <c r="DX18" s="980"/>
      <c r="DY18" s="980"/>
      <c r="DZ18" s="981"/>
      <c r="EA18" s="217"/>
    </row>
    <row r="19" spans="1:131" s="218" customFormat="1" ht="26.25" customHeight="1" x14ac:dyDescent="0.15">
      <c r="A19" s="221">
        <v>13</v>
      </c>
      <c r="B19" s="1017"/>
      <c r="C19" s="1018"/>
      <c r="D19" s="1018"/>
      <c r="E19" s="1018"/>
      <c r="F19" s="1018"/>
      <c r="G19" s="1018"/>
      <c r="H19" s="1018"/>
      <c r="I19" s="1018"/>
      <c r="J19" s="1018"/>
      <c r="K19" s="1018"/>
      <c r="L19" s="1018"/>
      <c r="M19" s="1018"/>
      <c r="N19" s="1018"/>
      <c r="O19" s="1018"/>
      <c r="P19" s="1019"/>
      <c r="Q19" s="1025"/>
      <c r="R19" s="1026"/>
      <c r="S19" s="1026"/>
      <c r="T19" s="1026"/>
      <c r="U19" s="1026"/>
      <c r="V19" s="1026"/>
      <c r="W19" s="1026"/>
      <c r="X19" s="1026"/>
      <c r="Y19" s="1026"/>
      <c r="Z19" s="1026"/>
      <c r="AA19" s="1026"/>
      <c r="AB19" s="1026"/>
      <c r="AC19" s="1026"/>
      <c r="AD19" s="1026"/>
      <c r="AE19" s="1027"/>
      <c r="AF19" s="1022"/>
      <c r="AG19" s="1023"/>
      <c r="AH19" s="1023"/>
      <c r="AI19" s="1023"/>
      <c r="AJ19" s="1024"/>
      <c r="AK19" s="1067"/>
      <c r="AL19" s="1068"/>
      <c r="AM19" s="1068"/>
      <c r="AN19" s="1068"/>
      <c r="AO19" s="1068"/>
      <c r="AP19" s="1068"/>
      <c r="AQ19" s="1068"/>
      <c r="AR19" s="1068"/>
      <c r="AS19" s="1068"/>
      <c r="AT19" s="1068"/>
      <c r="AU19" s="1069"/>
      <c r="AV19" s="1069"/>
      <c r="AW19" s="1069"/>
      <c r="AX19" s="1069"/>
      <c r="AY19" s="1070"/>
      <c r="AZ19" s="214"/>
      <c r="BA19" s="214"/>
      <c r="BB19" s="214"/>
      <c r="BC19" s="214"/>
      <c r="BD19" s="214"/>
      <c r="BE19" s="215"/>
      <c r="BF19" s="215"/>
      <c r="BG19" s="215"/>
      <c r="BH19" s="215"/>
      <c r="BI19" s="215"/>
      <c r="BJ19" s="215"/>
      <c r="BK19" s="215"/>
      <c r="BL19" s="215"/>
      <c r="BM19" s="215"/>
      <c r="BN19" s="215"/>
      <c r="BO19" s="215"/>
      <c r="BP19" s="215"/>
      <c r="BQ19" s="221">
        <v>13</v>
      </c>
      <c r="BR19" s="222"/>
      <c r="BS19" s="979"/>
      <c r="BT19" s="980"/>
      <c r="BU19" s="980"/>
      <c r="BV19" s="980"/>
      <c r="BW19" s="980"/>
      <c r="BX19" s="980"/>
      <c r="BY19" s="980"/>
      <c r="BZ19" s="980"/>
      <c r="CA19" s="980"/>
      <c r="CB19" s="980"/>
      <c r="CC19" s="980"/>
      <c r="CD19" s="980"/>
      <c r="CE19" s="980"/>
      <c r="CF19" s="980"/>
      <c r="CG19" s="1001"/>
      <c r="CH19" s="976"/>
      <c r="CI19" s="977"/>
      <c r="CJ19" s="977"/>
      <c r="CK19" s="977"/>
      <c r="CL19" s="978"/>
      <c r="CM19" s="976"/>
      <c r="CN19" s="977"/>
      <c r="CO19" s="977"/>
      <c r="CP19" s="977"/>
      <c r="CQ19" s="978"/>
      <c r="CR19" s="976"/>
      <c r="CS19" s="977"/>
      <c r="CT19" s="977"/>
      <c r="CU19" s="977"/>
      <c r="CV19" s="978"/>
      <c r="CW19" s="976"/>
      <c r="CX19" s="977"/>
      <c r="CY19" s="977"/>
      <c r="CZ19" s="977"/>
      <c r="DA19" s="978"/>
      <c r="DB19" s="976"/>
      <c r="DC19" s="977"/>
      <c r="DD19" s="977"/>
      <c r="DE19" s="977"/>
      <c r="DF19" s="978"/>
      <c r="DG19" s="976"/>
      <c r="DH19" s="977"/>
      <c r="DI19" s="977"/>
      <c r="DJ19" s="977"/>
      <c r="DK19" s="978"/>
      <c r="DL19" s="976"/>
      <c r="DM19" s="977"/>
      <c r="DN19" s="977"/>
      <c r="DO19" s="977"/>
      <c r="DP19" s="978"/>
      <c r="DQ19" s="976"/>
      <c r="DR19" s="977"/>
      <c r="DS19" s="977"/>
      <c r="DT19" s="977"/>
      <c r="DU19" s="978"/>
      <c r="DV19" s="979"/>
      <c r="DW19" s="980"/>
      <c r="DX19" s="980"/>
      <c r="DY19" s="980"/>
      <c r="DZ19" s="981"/>
      <c r="EA19" s="217"/>
    </row>
    <row r="20" spans="1:131" s="218" customFormat="1" ht="26.25" customHeight="1" x14ac:dyDescent="0.15">
      <c r="A20" s="221">
        <v>14</v>
      </c>
      <c r="B20" s="1017"/>
      <c r="C20" s="1018"/>
      <c r="D20" s="1018"/>
      <c r="E20" s="1018"/>
      <c r="F20" s="1018"/>
      <c r="G20" s="1018"/>
      <c r="H20" s="1018"/>
      <c r="I20" s="1018"/>
      <c r="J20" s="1018"/>
      <c r="K20" s="1018"/>
      <c r="L20" s="1018"/>
      <c r="M20" s="1018"/>
      <c r="N20" s="1018"/>
      <c r="O20" s="1018"/>
      <c r="P20" s="1019"/>
      <c r="Q20" s="1025"/>
      <c r="R20" s="1026"/>
      <c r="S20" s="1026"/>
      <c r="T20" s="1026"/>
      <c r="U20" s="1026"/>
      <c r="V20" s="1026"/>
      <c r="W20" s="1026"/>
      <c r="X20" s="1026"/>
      <c r="Y20" s="1026"/>
      <c r="Z20" s="1026"/>
      <c r="AA20" s="1026"/>
      <c r="AB20" s="1026"/>
      <c r="AC20" s="1026"/>
      <c r="AD20" s="1026"/>
      <c r="AE20" s="1027"/>
      <c r="AF20" s="1022"/>
      <c r="AG20" s="1023"/>
      <c r="AH20" s="1023"/>
      <c r="AI20" s="1023"/>
      <c r="AJ20" s="1024"/>
      <c r="AK20" s="1067"/>
      <c r="AL20" s="1068"/>
      <c r="AM20" s="1068"/>
      <c r="AN20" s="1068"/>
      <c r="AO20" s="1068"/>
      <c r="AP20" s="1068"/>
      <c r="AQ20" s="1068"/>
      <c r="AR20" s="1068"/>
      <c r="AS20" s="1068"/>
      <c r="AT20" s="1068"/>
      <c r="AU20" s="1069"/>
      <c r="AV20" s="1069"/>
      <c r="AW20" s="1069"/>
      <c r="AX20" s="1069"/>
      <c r="AY20" s="1070"/>
      <c r="AZ20" s="214"/>
      <c r="BA20" s="214"/>
      <c r="BB20" s="214"/>
      <c r="BC20" s="214"/>
      <c r="BD20" s="214"/>
      <c r="BE20" s="215"/>
      <c r="BF20" s="215"/>
      <c r="BG20" s="215"/>
      <c r="BH20" s="215"/>
      <c r="BI20" s="215"/>
      <c r="BJ20" s="215"/>
      <c r="BK20" s="215"/>
      <c r="BL20" s="215"/>
      <c r="BM20" s="215"/>
      <c r="BN20" s="215"/>
      <c r="BO20" s="215"/>
      <c r="BP20" s="215"/>
      <c r="BQ20" s="221">
        <v>14</v>
      </c>
      <c r="BR20" s="222"/>
      <c r="BS20" s="979"/>
      <c r="BT20" s="980"/>
      <c r="BU20" s="980"/>
      <c r="BV20" s="980"/>
      <c r="BW20" s="980"/>
      <c r="BX20" s="980"/>
      <c r="BY20" s="980"/>
      <c r="BZ20" s="980"/>
      <c r="CA20" s="980"/>
      <c r="CB20" s="980"/>
      <c r="CC20" s="980"/>
      <c r="CD20" s="980"/>
      <c r="CE20" s="980"/>
      <c r="CF20" s="980"/>
      <c r="CG20" s="1001"/>
      <c r="CH20" s="976"/>
      <c r="CI20" s="977"/>
      <c r="CJ20" s="977"/>
      <c r="CK20" s="977"/>
      <c r="CL20" s="978"/>
      <c r="CM20" s="976"/>
      <c r="CN20" s="977"/>
      <c r="CO20" s="977"/>
      <c r="CP20" s="977"/>
      <c r="CQ20" s="978"/>
      <c r="CR20" s="976"/>
      <c r="CS20" s="977"/>
      <c r="CT20" s="977"/>
      <c r="CU20" s="977"/>
      <c r="CV20" s="978"/>
      <c r="CW20" s="976"/>
      <c r="CX20" s="977"/>
      <c r="CY20" s="977"/>
      <c r="CZ20" s="977"/>
      <c r="DA20" s="978"/>
      <c r="DB20" s="976"/>
      <c r="DC20" s="977"/>
      <c r="DD20" s="977"/>
      <c r="DE20" s="977"/>
      <c r="DF20" s="978"/>
      <c r="DG20" s="976"/>
      <c r="DH20" s="977"/>
      <c r="DI20" s="977"/>
      <c r="DJ20" s="977"/>
      <c r="DK20" s="978"/>
      <c r="DL20" s="976"/>
      <c r="DM20" s="977"/>
      <c r="DN20" s="977"/>
      <c r="DO20" s="977"/>
      <c r="DP20" s="978"/>
      <c r="DQ20" s="976"/>
      <c r="DR20" s="977"/>
      <c r="DS20" s="977"/>
      <c r="DT20" s="977"/>
      <c r="DU20" s="978"/>
      <c r="DV20" s="979"/>
      <c r="DW20" s="980"/>
      <c r="DX20" s="980"/>
      <c r="DY20" s="980"/>
      <c r="DZ20" s="981"/>
      <c r="EA20" s="217"/>
    </row>
    <row r="21" spans="1:131" s="218" customFormat="1" ht="26.25" customHeight="1" thickBot="1" x14ac:dyDescent="0.2">
      <c r="A21" s="221">
        <v>15</v>
      </c>
      <c r="B21" s="1017"/>
      <c r="C21" s="1018"/>
      <c r="D21" s="1018"/>
      <c r="E21" s="1018"/>
      <c r="F21" s="1018"/>
      <c r="G21" s="1018"/>
      <c r="H21" s="1018"/>
      <c r="I21" s="1018"/>
      <c r="J21" s="1018"/>
      <c r="K21" s="1018"/>
      <c r="L21" s="1018"/>
      <c r="M21" s="1018"/>
      <c r="N21" s="1018"/>
      <c r="O21" s="1018"/>
      <c r="P21" s="1019"/>
      <c r="Q21" s="1025"/>
      <c r="R21" s="1026"/>
      <c r="S21" s="1026"/>
      <c r="T21" s="1026"/>
      <c r="U21" s="1026"/>
      <c r="V21" s="1026"/>
      <c r="W21" s="1026"/>
      <c r="X21" s="1026"/>
      <c r="Y21" s="1026"/>
      <c r="Z21" s="1026"/>
      <c r="AA21" s="1026"/>
      <c r="AB21" s="1026"/>
      <c r="AC21" s="1026"/>
      <c r="AD21" s="1026"/>
      <c r="AE21" s="1027"/>
      <c r="AF21" s="1022"/>
      <c r="AG21" s="1023"/>
      <c r="AH21" s="1023"/>
      <c r="AI21" s="1023"/>
      <c r="AJ21" s="1024"/>
      <c r="AK21" s="1067"/>
      <c r="AL21" s="1068"/>
      <c r="AM21" s="1068"/>
      <c r="AN21" s="1068"/>
      <c r="AO21" s="1068"/>
      <c r="AP21" s="1068"/>
      <c r="AQ21" s="1068"/>
      <c r="AR21" s="1068"/>
      <c r="AS21" s="1068"/>
      <c r="AT21" s="1068"/>
      <c r="AU21" s="1069"/>
      <c r="AV21" s="1069"/>
      <c r="AW21" s="1069"/>
      <c r="AX21" s="1069"/>
      <c r="AY21" s="1070"/>
      <c r="AZ21" s="214"/>
      <c r="BA21" s="214"/>
      <c r="BB21" s="214"/>
      <c r="BC21" s="214"/>
      <c r="BD21" s="214"/>
      <c r="BE21" s="215"/>
      <c r="BF21" s="215"/>
      <c r="BG21" s="215"/>
      <c r="BH21" s="215"/>
      <c r="BI21" s="215"/>
      <c r="BJ21" s="215"/>
      <c r="BK21" s="215"/>
      <c r="BL21" s="215"/>
      <c r="BM21" s="215"/>
      <c r="BN21" s="215"/>
      <c r="BO21" s="215"/>
      <c r="BP21" s="215"/>
      <c r="BQ21" s="221">
        <v>15</v>
      </c>
      <c r="BR21" s="222"/>
      <c r="BS21" s="979"/>
      <c r="BT21" s="980"/>
      <c r="BU21" s="980"/>
      <c r="BV21" s="980"/>
      <c r="BW21" s="980"/>
      <c r="BX21" s="980"/>
      <c r="BY21" s="980"/>
      <c r="BZ21" s="980"/>
      <c r="CA21" s="980"/>
      <c r="CB21" s="980"/>
      <c r="CC21" s="980"/>
      <c r="CD21" s="980"/>
      <c r="CE21" s="980"/>
      <c r="CF21" s="980"/>
      <c r="CG21" s="1001"/>
      <c r="CH21" s="976"/>
      <c r="CI21" s="977"/>
      <c r="CJ21" s="977"/>
      <c r="CK21" s="977"/>
      <c r="CL21" s="978"/>
      <c r="CM21" s="976"/>
      <c r="CN21" s="977"/>
      <c r="CO21" s="977"/>
      <c r="CP21" s="977"/>
      <c r="CQ21" s="978"/>
      <c r="CR21" s="976"/>
      <c r="CS21" s="977"/>
      <c r="CT21" s="977"/>
      <c r="CU21" s="977"/>
      <c r="CV21" s="978"/>
      <c r="CW21" s="976"/>
      <c r="CX21" s="977"/>
      <c r="CY21" s="977"/>
      <c r="CZ21" s="977"/>
      <c r="DA21" s="978"/>
      <c r="DB21" s="976"/>
      <c r="DC21" s="977"/>
      <c r="DD21" s="977"/>
      <c r="DE21" s="977"/>
      <c r="DF21" s="978"/>
      <c r="DG21" s="976"/>
      <c r="DH21" s="977"/>
      <c r="DI21" s="977"/>
      <c r="DJ21" s="977"/>
      <c r="DK21" s="978"/>
      <c r="DL21" s="976"/>
      <c r="DM21" s="977"/>
      <c r="DN21" s="977"/>
      <c r="DO21" s="977"/>
      <c r="DP21" s="978"/>
      <c r="DQ21" s="976"/>
      <c r="DR21" s="977"/>
      <c r="DS21" s="977"/>
      <c r="DT21" s="977"/>
      <c r="DU21" s="978"/>
      <c r="DV21" s="979"/>
      <c r="DW21" s="980"/>
      <c r="DX21" s="980"/>
      <c r="DY21" s="980"/>
      <c r="DZ21" s="981"/>
      <c r="EA21" s="217"/>
    </row>
    <row r="22" spans="1:131" s="218" customFormat="1" ht="26.25" customHeight="1" x14ac:dyDescent="0.15">
      <c r="A22" s="221">
        <v>16</v>
      </c>
      <c r="B22" s="1017"/>
      <c r="C22" s="1018"/>
      <c r="D22" s="1018"/>
      <c r="E22" s="1018"/>
      <c r="F22" s="1018"/>
      <c r="G22" s="1018"/>
      <c r="H22" s="1018"/>
      <c r="I22" s="1018"/>
      <c r="J22" s="1018"/>
      <c r="K22" s="1018"/>
      <c r="L22" s="1018"/>
      <c r="M22" s="1018"/>
      <c r="N22" s="1018"/>
      <c r="O22" s="1018"/>
      <c r="P22" s="1019"/>
      <c r="Q22" s="1060"/>
      <c r="R22" s="1061"/>
      <c r="S22" s="1061"/>
      <c r="T22" s="1061"/>
      <c r="U22" s="1061"/>
      <c r="V22" s="1061"/>
      <c r="W22" s="1061"/>
      <c r="X22" s="1061"/>
      <c r="Y22" s="1061"/>
      <c r="Z22" s="1061"/>
      <c r="AA22" s="1061"/>
      <c r="AB22" s="1061"/>
      <c r="AC22" s="1061"/>
      <c r="AD22" s="1061"/>
      <c r="AE22" s="1062"/>
      <c r="AF22" s="1022"/>
      <c r="AG22" s="1023"/>
      <c r="AH22" s="1023"/>
      <c r="AI22" s="1023"/>
      <c r="AJ22" s="1024"/>
      <c r="AK22" s="1063"/>
      <c r="AL22" s="1064"/>
      <c r="AM22" s="1064"/>
      <c r="AN22" s="1064"/>
      <c r="AO22" s="1064"/>
      <c r="AP22" s="1064"/>
      <c r="AQ22" s="1064"/>
      <c r="AR22" s="1064"/>
      <c r="AS22" s="1064"/>
      <c r="AT22" s="1064"/>
      <c r="AU22" s="1065"/>
      <c r="AV22" s="1065"/>
      <c r="AW22" s="1065"/>
      <c r="AX22" s="1065"/>
      <c r="AY22" s="1066"/>
      <c r="AZ22" s="1015" t="s">
        <v>376</v>
      </c>
      <c r="BA22" s="1015"/>
      <c r="BB22" s="1015"/>
      <c r="BC22" s="1015"/>
      <c r="BD22" s="1016"/>
      <c r="BE22" s="215"/>
      <c r="BF22" s="215"/>
      <c r="BG22" s="215"/>
      <c r="BH22" s="215"/>
      <c r="BI22" s="215"/>
      <c r="BJ22" s="215"/>
      <c r="BK22" s="215"/>
      <c r="BL22" s="215"/>
      <c r="BM22" s="215"/>
      <c r="BN22" s="215"/>
      <c r="BO22" s="215"/>
      <c r="BP22" s="215"/>
      <c r="BQ22" s="221">
        <v>16</v>
      </c>
      <c r="BR22" s="222"/>
      <c r="BS22" s="979"/>
      <c r="BT22" s="980"/>
      <c r="BU22" s="980"/>
      <c r="BV22" s="980"/>
      <c r="BW22" s="980"/>
      <c r="BX22" s="980"/>
      <c r="BY22" s="980"/>
      <c r="BZ22" s="980"/>
      <c r="CA22" s="980"/>
      <c r="CB22" s="980"/>
      <c r="CC22" s="980"/>
      <c r="CD22" s="980"/>
      <c r="CE22" s="980"/>
      <c r="CF22" s="980"/>
      <c r="CG22" s="1001"/>
      <c r="CH22" s="976"/>
      <c r="CI22" s="977"/>
      <c r="CJ22" s="977"/>
      <c r="CK22" s="977"/>
      <c r="CL22" s="978"/>
      <c r="CM22" s="976"/>
      <c r="CN22" s="977"/>
      <c r="CO22" s="977"/>
      <c r="CP22" s="977"/>
      <c r="CQ22" s="978"/>
      <c r="CR22" s="976"/>
      <c r="CS22" s="977"/>
      <c r="CT22" s="977"/>
      <c r="CU22" s="977"/>
      <c r="CV22" s="978"/>
      <c r="CW22" s="976"/>
      <c r="CX22" s="977"/>
      <c r="CY22" s="977"/>
      <c r="CZ22" s="977"/>
      <c r="DA22" s="978"/>
      <c r="DB22" s="976"/>
      <c r="DC22" s="977"/>
      <c r="DD22" s="977"/>
      <c r="DE22" s="977"/>
      <c r="DF22" s="978"/>
      <c r="DG22" s="976"/>
      <c r="DH22" s="977"/>
      <c r="DI22" s="977"/>
      <c r="DJ22" s="977"/>
      <c r="DK22" s="978"/>
      <c r="DL22" s="976"/>
      <c r="DM22" s="977"/>
      <c r="DN22" s="977"/>
      <c r="DO22" s="977"/>
      <c r="DP22" s="978"/>
      <c r="DQ22" s="976"/>
      <c r="DR22" s="977"/>
      <c r="DS22" s="977"/>
      <c r="DT22" s="977"/>
      <c r="DU22" s="978"/>
      <c r="DV22" s="979"/>
      <c r="DW22" s="980"/>
      <c r="DX22" s="980"/>
      <c r="DY22" s="980"/>
      <c r="DZ22" s="981"/>
      <c r="EA22" s="217"/>
    </row>
    <row r="23" spans="1:131" s="218" customFormat="1" ht="26.25" customHeight="1" thickBot="1" x14ac:dyDescent="0.2">
      <c r="A23" s="223" t="s">
        <v>377</v>
      </c>
      <c r="B23" s="924" t="s">
        <v>378</v>
      </c>
      <c r="C23" s="925"/>
      <c r="D23" s="925"/>
      <c r="E23" s="925"/>
      <c r="F23" s="925"/>
      <c r="G23" s="925"/>
      <c r="H23" s="925"/>
      <c r="I23" s="925"/>
      <c r="J23" s="925"/>
      <c r="K23" s="925"/>
      <c r="L23" s="925"/>
      <c r="M23" s="925"/>
      <c r="N23" s="925"/>
      <c r="O23" s="925"/>
      <c r="P23" s="935"/>
      <c r="Q23" s="1054">
        <v>13270</v>
      </c>
      <c r="R23" s="1048"/>
      <c r="S23" s="1048"/>
      <c r="T23" s="1048"/>
      <c r="U23" s="1048"/>
      <c r="V23" s="1048">
        <v>12686</v>
      </c>
      <c r="W23" s="1048"/>
      <c r="X23" s="1048"/>
      <c r="Y23" s="1048"/>
      <c r="Z23" s="1048"/>
      <c r="AA23" s="1048">
        <v>585</v>
      </c>
      <c r="AB23" s="1048"/>
      <c r="AC23" s="1048"/>
      <c r="AD23" s="1048"/>
      <c r="AE23" s="1055"/>
      <c r="AF23" s="1056">
        <v>498</v>
      </c>
      <c r="AG23" s="1048"/>
      <c r="AH23" s="1048"/>
      <c r="AI23" s="1048"/>
      <c r="AJ23" s="1057"/>
      <c r="AK23" s="1058"/>
      <c r="AL23" s="1059"/>
      <c r="AM23" s="1059"/>
      <c r="AN23" s="1059"/>
      <c r="AO23" s="1059"/>
      <c r="AP23" s="1048">
        <v>4515</v>
      </c>
      <c r="AQ23" s="1048"/>
      <c r="AR23" s="1048"/>
      <c r="AS23" s="1048"/>
      <c r="AT23" s="1048"/>
      <c r="AU23" s="1049"/>
      <c r="AV23" s="1049"/>
      <c r="AW23" s="1049"/>
      <c r="AX23" s="1049"/>
      <c r="AY23" s="1050"/>
      <c r="AZ23" s="1051" t="s">
        <v>121</v>
      </c>
      <c r="BA23" s="1052"/>
      <c r="BB23" s="1052"/>
      <c r="BC23" s="1052"/>
      <c r="BD23" s="1053"/>
      <c r="BE23" s="215"/>
      <c r="BF23" s="215"/>
      <c r="BG23" s="215"/>
      <c r="BH23" s="215"/>
      <c r="BI23" s="215"/>
      <c r="BJ23" s="215"/>
      <c r="BK23" s="215"/>
      <c r="BL23" s="215"/>
      <c r="BM23" s="215"/>
      <c r="BN23" s="215"/>
      <c r="BO23" s="215"/>
      <c r="BP23" s="215"/>
      <c r="BQ23" s="221">
        <v>17</v>
      </c>
      <c r="BR23" s="222"/>
      <c r="BS23" s="979"/>
      <c r="BT23" s="980"/>
      <c r="BU23" s="980"/>
      <c r="BV23" s="980"/>
      <c r="BW23" s="980"/>
      <c r="BX23" s="980"/>
      <c r="BY23" s="980"/>
      <c r="BZ23" s="980"/>
      <c r="CA23" s="980"/>
      <c r="CB23" s="980"/>
      <c r="CC23" s="980"/>
      <c r="CD23" s="980"/>
      <c r="CE23" s="980"/>
      <c r="CF23" s="980"/>
      <c r="CG23" s="1001"/>
      <c r="CH23" s="976"/>
      <c r="CI23" s="977"/>
      <c r="CJ23" s="977"/>
      <c r="CK23" s="977"/>
      <c r="CL23" s="978"/>
      <c r="CM23" s="976"/>
      <c r="CN23" s="977"/>
      <c r="CO23" s="977"/>
      <c r="CP23" s="977"/>
      <c r="CQ23" s="978"/>
      <c r="CR23" s="976"/>
      <c r="CS23" s="977"/>
      <c r="CT23" s="977"/>
      <c r="CU23" s="977"/>
      <c r="CV23" s="978"/>
      <c r="CW23" s="976"/>
      <c r="CX23" s="977"/>
      <c r="CY23" s="977"/>
      <c r="CZ23" s="977"/>
      <c r="DA23" s="978"/>
      <c r="DB23" s="976"/>
      <c r="DC23" s="977"/>
      <c r="DD23" s="977"/>
      <c r="DE23" s="977"/>
      <c r="DF23" s="978"/>
      <c r="DG23" s="976"/>
      <c r="DH23" s="977"/>
      <c r="DI23" s="977"/>
      <c r="DJ23" s="977"/>
      <c r="DK23" s="978"/>
      <c r="DL23" s="976"/>
      <c r="DM23" s="977"/>
      <c r="DN23" s="977"/>
      <c r="DO23" s="977"/>
      <c r="DP23" s="978"/>
      <c r="DQ23" s="976"/>
      <c r="DR23" s="977"/>
      <c r="DS23" s="977"/>
      <c r="DT23" s="977"/>
      <c r="DU23" s="978"/>
      <c r="DV23" s="979"/>
      <c r="DW23" s="980"/>
      <c r="DX23" s="980"/>
      <c r="DY23" s="980"/>
      <c r="DZ23" s="981"/>
      <c r="EA23" s="217"/>
    </row>
    <row r="24" spans="1:131" s="218" customFormat="1" ht="26.25" customHeight="1" x14ac:dyDescent="0.15">
      <c r="A24" s="1047" t="s">
        <v>379</v>
      </c>
      <c r="B24" s="1047"/>
      <c r="C24" s="1047"/>
      <c r="D24" s="1047"/>
      <c r="E24" s="1047"/>
      <c r="F24" s="1047"/>
      <c r="G24" s="1047"/>
      <c r="H24" s="1047"/>
      <c r="I24" s="1047"/>
      <c r="J24" s="1047"/>
      <c r="K24" s="1047"/>
      <c r="L24" s="1047"/>
      <c r="M24" s="1047"/>
      <c r="N24" s="1047"/>
      <c r="O24" s="1047"/>
      <c r="P24" s="1047"/>
      <c r="Q24" s="1047"/>
      <c r="R24" s="1047"/>
      <c r="S24" s="1047"/>
      <c r="T24" s="1047"/>
      <c r="U24" s="1047"/>
      <c r="V24" s="1047"/>
      <c r="W24" s="1047"/>
      <c r="X24" s="1047"/>
      <c r="Y24" s="1047"/>
      <c r="Z24" s="1047"/>
      <c r="AA24" s="1047"/>
      <c r="AB24" s="1047"/>
      <c r="AC24" s="1047"/>
      <c r="AD24" s="1047"/>
      <c r="AE24" s="1047"/>
      <c r="AF24" s="1047"/>
      <c r="AG24" s="1047"/>
      <c r="AH24" s="1047"/>
      <c r="AI24" s="1047"/>
      <c r="AJ24" s="1047"/>
      <c r="AK24" s="1047"/>
      <c r="AL24" s="1047"/>
      <c r="AM24" s="1047"/>
      <c r="AN24" s="1047"/>
      <c r="AO24" s="1047"/>
      <c r="AP24" s="1047"/>
      <c r="AQ24" s="1047"/>
      <c r="AR24" s="1047"/>
      <c r="AS24" s="1047"/>
      <c r="AT24" s="1047"/>
      <c r="AU24" s="1047"/>
      <c r="AV24" s="1047"/>
      <c r="AW24" s="1047"/>
      <c r="AX24" s="1047"/>
      <c r="AY24" s="1047"/>
      <c r="AZ24" s="214"/>
      <c r="BA24" s="214"/>
      <c r="BB24" s="214"/>
      <c r="BC24" s="214"/>
      <c r="BD24" s="214"/>
      <c r="BE24" s="215"/>
      <c r="BF24" s="215"/>
      <c r="BG24" s="215"/>
      <c r="BH24" s="215"/>
      <c r="BI24" s="215"/>
      <c r="BJ24" s="215"/>
      <c r="BK24" s="215"/>
      <c r="BL24" s="215"/>
      <c r="BM24" s="215"/>
      <c r="BN24" s="215"/>
      <c r="BO24" s="215"/>
      <c r="BP24" s="215"/>
      <c r="BQ24" s="221">
        <v>18</v>
      </c>
      <c r="BR24" s="222"/>
      <c r="BS24" s="979"/>
      <c r="BT24" s="980"/>
      <c r="BU24" s="980"/>
      <c r="BV24" s="980"/>
      <c r="BW24" s="980"/>
      <c r="BX24" s="980"/>
      <c r="BY24" s="980"/>
      <c r="BZ24" s="980"/>
      <c r="CA24" s="980"/>
      <c r="CB24" s="980"/>
      <c r="CC24" s="980"/>
      <c r="CD24" s="980"/>
      <c r="CE24" s="980"/>
      <c r="CF24" s="980"/>
      <c r="CG24" s="1001"/>
      <c r="CH24" s="976"/>
      <c r="CI24" s="977"/>
      <c r="CJ24" s="977"/>
      <c r="CK24" s="977"/>
      <c r="CL24" s="978"/>
      <c r="CM24" s="976"/>
      <c r="CN24" s="977"/>
      <c r="CO24" s="977"/>
      <c r="CP24" s="977"/>
      <c r="CQ24" s="978"/>
      <c r="CR24" s="976"/>
      <c r="CS24" s="977"/>
      <c r="CT24" s="977"/>
      <c r="CU24" s="977"/>
      <c r="CV24" s="978"/>
      <c r="CW24" s="976"/>
      <c r="CX24" s="977"/>
      <c r="CY24" s="977"/>
      <c r="CZ24" s="977"/>
      <c r="DA24" s="978"/>
      <c r="DB24" s="976"/>
      <c r="DC24" s="977"/>
      <c r="DD24" s="977"/>
      <c r="DE24" s="977"/>
      <c r="DF24" s="978"/>
      <c r="DG24" s="976"/>
      <c r="DH24" s="977"/>
      <c r="DI24" s="977"/>
      <c r="DJ24" s="977"/>
      <c r="DK24" s="978"/>
      <c r="DL24" s="976"/>
      <c r="DM24" s="977"/>
      <c r="DN24" s="977"/>
      <c r="DO24" s="977"/>
      <c r="DP24" s="978"/>
      <c r="DQ24" s="976"/>
      <c r="DR24" s="977"/>
      <c r="DS24" s="977"/>
      <c r="DT24" s="977"/>
      <c r="DU24" s="978"/>
      <c r="DV24" s="979"/>
      <c r="DW24" s="980"/>
      <c r="DX24" s="980"/>
      <c r="DY24" s="980"/>
      <c r="DZ24" s="981"/>
      <c r="EA24" s="217"/>
    </row>
    <row r="25" spans="1:131" ht="26.25" customHeight="1" thickBot="1" x14ac:dyDescent="0.2">
      <c r="A25" s="1046" t="s">
        <v>380</v>
      </c>
      <c r="B25" s="1046"/>
      <c r="C25" s="1046"/>
      <c r="D25" s="1046"/>
      <c r="E25" s="1046"/>
      <c r="F25" s="1046"/>
      <c r="G25" s="1046"/>
      <c r="H25" s="1046"/>
      <c r="I25" s="1046"/>
      <c r="J25" s="1046"/>
      <c r="K25" s="1046"/>
      <c r="L25" s="1046"/>
      <c r="M25" s="1046"/>
      <c r="N25" s="1046"/>
      <c r="O25" s="1046"/>
      <c r="P25" s="1046"/>
      <c r="Q25" s="1046"/>
      <c r="R25" s="1046"/>
      <c r="S25" s="1046"/>
      <c r="T25" s="1046"/>
      <c r="U25" s="1046"/>
      <c r="V25" s="1046"/>
      <c r="W25" s="1046"/>
      <c r="X25" s="1046"/>
      <c r="Y25" s="1046"/>
      <c r="Z25" s="1046"/>
      <c r="AA25" s="1046"/>
      <c r="AB25" s="1046"/>
      <c r="AC25" s="1046"/>
      <c r="AD25" s="1046"/>
      <c r="AE25" s="1046"/>
      <c r="AF25" s="1046"/>
      <c r="AG25" s="1046"/>
      <c r="AH25" s="1046"/>
      <c r="AI25" s="1046"/>
      <c r="AJ25" s="1046"/>
      <c r="AK25" s="1046"/>
      <c r="AL25" s="1046"/>
      <c r="AM25" s="1046"/>
      <c r="AN25" s="1046"/>
      <c r="AO25" s="1046"/>
      <c r="AP25" s="1046"/>
      <c r="AQ25" s="1046"/>
      <c r="AR25" s="1046"/>
      <c r="AS25" s="1046"/>
      <c r="AT25" s="1046"/>
      <c r="AU25" s="1046"/>
      <c r="AV25" s="1046"/>
      <c r="AW25" s="1046"/>
      <c r="AX25" s="1046"/>
      <c r="AY25" s="1046"/>
      <c r="AZ25" s="1046"/>
      <c r="BA25" s="1046"/>
      <c r="BB25" s="1046"/>
      <c r="BC25" s="1046"/>
      <c r="BD25" s="1046"/>
      <c r="BE25" s="1046"/>
      <c r="BF25" s="1046"/>
      <c r="BG25" s="1046"/>
      <c r="BH25" s="1046"/>
      <c r="BI25" s="1046"/>
      <c r="BJ25" s="214"/>
      <c r="BK25" s="214"/>
      <c r="BL25" s="214"/>
      <c r="BM25" s="214"/>
      <c r="BN25" s="214"/>
      <c r="BO25" s="224"/>
      <c r="BP25" s="224"/>
      <c r="BQ25" s="221">
        <v>19</v>
      </c>
      <c r="BR25" s="222"/>
      <c r="BS25" s="979"/>
      <c r="BT25" s="980"/>
      <c r="BU25" s="980"/>
      <c r="BV25" s="980"/>
      <c r="BW25" s="980"/>
      <c r="BX25" s="980"/>
      <c r="BY25" s="980"/>
      <c r="BZ25" s="980"/>
      <c r="CA25" s="980"/>
      <c r="CB25" s="980"/>
      <c r="CC25" s="980"/>
      <c r="CD25" s="980"/>
      <c r="CE25" s="980"/>
      <c r="CF25" s="980"/>
      <c r="CG25" s="1001"/>
      <c r="CH25" s="976"/>
      <c r="CI25" s="977"/>
      <c r="CJ25" s="977"/>
      <c r="CK25" s="977"/>
      <c r="CL25" s="978"/>
      <c r="CM25" s="976"/>
      <c r="CN25" s="977"/>
      <c r="CO25" s="977"/>
      <c r="CP25" s="977"/>
      <c r="CQ25" s="978"/>
      <c r="CR25" s="976"/>
      <c r="CS25" s="977"/>
      <c r="CT25" s="977"/>
      <c r="CU25" s="977"/>
      <c r="CV25" s="978"/>
      <c r="CW25" s="976"/>
      <c r="CX25" s="977"/>
      <c r="CY25" s="977"/>
      <c r="CZ25" s="977"/>
      <c r="DA25" s="978"/>
      <c r="DB25" s="976"/>
      <c r="DC25" s="977"/>
      <c r="DD25" s="977"/>
      <c r="DE25" s="977"/>
      <c r="DF25" s="978"/>
      <c r="DG25" s="976"/>
      <c r="DH25" s="977"/>
      <c r="DI25" s="977"/>
      <c r="DJ25" s="977"/>
      <c r="DK25" s="978"/>
      <c r="DL25" s="976"/>
      <c r="DM25" s="977"/>
      <c r="DN25" s="977"/>
      <c r="DO25" s="977"/>
      <c r="DP25" s="978"/>
      <c r="DQ25" s="976"/>
      <c r="DR25" s="977"/>
      <c r="DS25" s="977"/>
      <c r="DT25" s="977"/>
      <c r="DU25" s="978"/>
      <c r="DV25" s="979"/>
      <c r="DW25" s="980"/>
      <c r="DX25" s="980"/>
      <c r="DY25" s="980"/>
      <c r="DZ25" s="981"/>
      <c r="EA25" s="212"/>
    </row>
    <row r="26" spans="1:131" ht="26.25" customHeight="1" x14ac:dyDescent="0.15">
      <c r="A26" s="982" t="s">
        <v>357</v>
      </c>
      <c r="B26" s="983"/>
      <c r="C26" s="983"/>
      <c r="D26" s="983"/>
      <c r="E26" s="983"/>
      <c r="F26" s="983"/>
      <c r="G26" s="983"/>
      <c r="H26" s="983"/>
      <c r="I26" s="983"/>
      <c r="J26" s="983"/>
      <c r="K26" s="983"/>
      <c r="L26" s="983"/>
      <c r="M26" s="983"/>
      <c r="N26" s="983"/>
      <c r="O26" s="983"/>
      <c r="P26" s="984"/>
      <c r="Q26" s="988" t="s">
        <v>381</v>
      </c>
      <c r="R26" s="989"/>
      <c r="S26" s="989"/>
      <c r="T26" s="989"/>
      <c r="U26" s="990"/>
      <c r="V26" s="988" t="s">
        <v>382</v>
      </c>
      <c r="W26" s="989"/>
      <c r="X26" s="989"/>
      <c r="Y26" s="989"/>
      <c r="Z26" s="990"/>
      <c r="AA26" s="988" t="s">
        <v>383</v>
      </c>
      <c r="AB26" s="989"/>
      <c r="AC26" s="989"/>
      <c r="AD26" s="989"/>
      <c r="AE26" s="989"/>
      <c r="AF26" s="1042" t="s">
        <v>384</v>
      </c>
      <c r="AG26" s="995"/>
      <c r="AH26" s="995"/>
      <c r="AI26" s="995"/>
      <c r="AJ26" s="1043"/>
      <c r="AK26" s="989" t="s">
        <v>385</v>
      </c>
      <c r="AL26" s="989"/>
      <c r="AM26" s="989"/>
      <c r="AN26" s="989"/>
      <c r="AO26" s="990"/>
      <c r="AP26" s="988" t="s">
        <v>386</v>
      </c>
      <c r="AQ26" s="989"/>
      <c r="AR26" s="989"/>
      <c r="AS26" s="989"/>
      <c r="AT26" s="990"/>
      <c r="AU26" s="988" t="s">
        <v>387</v>
      </c>
      <c r="AV26" s="989"/>
      <c r="AW26" s="989"/>
      <c r="AX26" s="989"/>
      <c r="AY26" s="990"/>
      <c r="AZ26" s="988" t="s">
        <v>388</v>
      </c>
      <c r="BA26" s="989"/>
      <c r="BB26" s="989"/>
      <c r="BC26" s="989"/>
      <c r="BD26" s="990"/>
      <c r="BE26" s="988" t="s">
        <v>364</v>
      </c>
      <c r="BF26" s="989"/>
      <c r="BG26" s="989"/>
      <c r="BH26" s="989"/>
      <c r="BI26" s="1002"/>
      <c r="BJ26" s="214"/>
      <c r="BK26" s="214"/>
      <c r="BL26" s="214"/>
      <c r="BM26" s="214"/>
      <c r="BN26" s="214"/>
      <c r="BO26" s="224"/>
      <c r="BP26" s="224"/>
      <c r="BQ26" s="221">
        <v>20</v>
      </c>
      <c r="BR26" s="222"/>
      <c r="BS26" s="979"/>
      <c r="BT26" s="980"/>
      <c r="BU26" s="980"/>
      <c r="BV26" s="980"/>
      <c r="BW26" s="980"/>
      <c r="BX26" s="980"/>
      <c r="BY26" s="980"/>
      <c r="BZ26" s="980"/>
      <c r="CA26" s="980"/>
      <c r="CB26" s="980"/>
      <c r="CC26" s="980"/>
      <c r="CD26" s="980"/>
      <c r="CE26" s="980"/>
      <c r="CF26" s="980"/>
      <c r="CG26" s="1001"/>
      <c r="CH26" s="976"/>
      <c r="CI26" s="977"/>
      <c r="CJ26" s="977"/>
      <c r="CK26" s="977"/>
      <c r="CL26" s="978"/>
      <c r="CM26" s="976"/>
      <c r="CN26" s="977"/>
      <c r="CO26" s="977"/>
      <c r="CP26" s="977"/>
      <c r="CQ26" s="978"/>
      <c r="CR26" s="976"/>
      <c r="CS26" s="977"/>
      <c r="CT26" s="977"/>
      <c r="CU26" s="977"/>
      <c r="CV26" s="978"/>
      <c r="CW26" s="976"/>
      <c r="CX26" s="977"/>
      <c r="CY26" s="977"/>
      <c r="CZ26" s="977"/>
      <c r="DA26" s="978"/>
      <c r="DB26" s="976"/>
      <c r="DC26" s="977"/>
      <c r="DD26" s="977"/>
      <c r="DE26" s="977"/>
      <c r="DF26" s="978"/>
      <c r="DG26" s="976"/>
      <c r="DH26" s="977"/>
      <c r="DI26" s="977"/>
      <c r="DJ26" s="977"/>
      <c r="DK26" s="978"/>
      <c r="DL26" s="976"/>
      <c r="DM26" s="977"/>
      <c r="DN26" s="977"/>
      <c r="DO26" s="977"/>
      <c r="DP26" s="978"/>
      <c r="DQ26" s="976"/>
      <c r="DR26" s="977"/>
      <c r="DS26" s="977"/>
      <c r="DT26" s="977"/>
      <c r="DU26" s="978"/>
      <c r="DV26" s="979"/>
      <c r="DW26" s="980"/>
      <c r="DX26" s="980"/>
      <c r="DY26" s="980"/>
      <c r="DZ26" s="981"/>
      <c r="EA26" s="212"/>
    </row>
    <row r="27" spans="1:131" ht="26.25" customHeight="1" thickBot="1" x14ac:dyDescent="0.2">
      <c r="A27" s="985"/>
      <c r="B27" s="986"/>
      <c r="C27" s="986"/>
      <c r="D27" s="986"/>
      <c r="E27" s="986"/>
      <c r="F27" s="986"/>
      <c r="G27" s="986"/>
      <c r="H27" s="986"/>
      <c r="I27" s="986"/>
      <c r="J27" s="986"/>
      <c r="K27" s="986"/>
      <c r="L27" s="986"/>
      <c r="M27" s="986"/>
      <c r="N27" s="986"/>
      <c r="O27" s="986"/>
      <c r="P27" s="987"/>
      <c r="Q27" s="991"/>
      <c r="R27" s="992"/>
      <c r="S27" s="992"/>
      <c r="T27" s="992"/>
      <c r="U27" s="993"/>
      <c r="V27" s="991"/>
      <c r="W27" s="992"/>
      <c r="X27" s="992"/>
      <c r="Y27" s="992"/>
      <c r="Z27" s="993"/>
      <c r="AA27" s="991"/>
      <c r="AB27" s="992"/>
      <c r="AC27" s="992"/>
      <c r="AD27" s="992"/>
      <c r="AE27" s="992"/>
      <c r="AF27" s="1044"/>
      <c r="AG27" s="998"/>
      <c r="AH27" s="998"/>
      <c r="AI27" s="998"/>
      <c r="AJ27" s="1045"/>
      <c r="AK27" s="992"/>
      <c r="AL27" s="992"/>
      <c r="AM27" s="992"/>
      <c r="AN27" s="992"/>
      <c r="AO27" s="993"/>
      <c r="AP27" s="991"/>
      <c r="AQ27" s="992"/>
      <c r="AR27" s="992"/>
      <c r="AS27" s="992"/>
      <c r="AT27" s="993"/>
      <c r="AU27" s="991"/>
      <c r="AV27" s="992"/>
      <c r="AW27" s="992"/>
      <c r="AX27" s="992"/>
      <c r="AY27" s="993"/>
      <c r="AZ27" s="991"/>
      <c r="BA27" s="992"/>
      <c r="BB27" s="992"/>
      <c r="BC27" s="992"/>
      <c r="BD27" s="993"/>
      <c r="BE27" s="991"/>
      <c r="BF27" s="992"/>
      <c r="BG27" s="992"/>
      <c r="BH27" s="992"/>
      <c r="BI27" s="1003"/>
      <c r="BJ27" s="214"/>
      <c r="BK27" s="214"/>
      <c r="BL27" s="214"/>
      <c r="BM27" s="214"/>
      <c r="BN27" s="214"/>
      <c r="BO27" s="224"/>
      <c r="BP27" s="224"/>
      <c r="BQ27" s="221">
        <v>21</v>
      </c>
      <c r="BR27" s="222"/>
      <c r="BS27" s="979"/>
      <c r="BT27" s="980"/>
      <c r="BU27" s="980"/>
      <c r="BV27" s="980"/>
      <c r="BW27" s="980"/>
      <c r="BX27" s="980"/>
      <c r="BY27" s="980"/>
      <c r="BZ27" s="980"/>
      <c r="CA27" s="980"/>
      <c r="CB27" s="980"/>
      <c r="CC27" s="980"/>
      <c r="CD27" s="980"/>
      <c r="CE27" s="980"/>
      <c r="CF27" s="980"/>
      <c r="CG27" s="1001"/>
      <c r="CH27" s="976"/>
      <c r="CI27" s="977"/>
      <c r="CJ27" s="977"/>
      <c r="CK27" s="977"/>
      <c r="CL27" s="978"/>
      <c r="CM27" s="976"/>
      <c r="CN27" s="977"/>
      <c r="CO27" s="977"/>
      <c r="CP27" s="977"/>
      <c r="CQ27" s="978"/>
      <c r="CR27" s="976"/>
      <c r="CS27" s="977"/>
      <c r="CT27" s="977"/>
      <c r="CU27" s="977"/>
      <c r="CV27" s="978"/>
      <c r="CW27" s="976"/>
      <c r="CX27" s="977"/>
      <c r="CY27" s="977"/>
      <c r="CZ27" s="977"/>
      <c r="DA27" s="978"/>
      <c r="DB27" s="976"/>
      <c r="DC27" s="977"/>
      <c r="DD27" s="977"/>
      <c r="DE27" s="977"/>
      <c r="DF27" s="978"/>
      <c r="DG27" s="976"/>
      <c r="DH27" s="977"/>
      <c r="DI27" s="977"/>
      <c r="DJ27" s="977"/>
      <c r="DK27" s="978"/>
      <c r="DL27" s="976"/>
      <c r="DM27" s="977"/>
      <c r="DN27" s="977"/>
      <c r="DO27" s="977"/>
      <c r="DP27" s="978"/>
      <c r="DQ27" s="976"/>
      <c r="DR27" s="977"/>
      <c r="DS27" s="977"/>
      <c r="DT27" s="977"/>
      <c r="DU27" s="978"/>
      <c r="DV27" s="979"/>
      <c r="DW27" s="980"/>
      <c r="DX27" s="980"/>
      <c r="DY27" s="980"/>
      <c r="DZ27" s="981"/>
      <c r="EA27" s="212"/>
    </row>
    <row r="28" spans="1:131" ht="26.25" customHeight="1" thickTop="1" x14ac:dyDescent="0.15">
      <c r="A28" s="225">
        <v>1</v>
      </c>
      <c r="B28" s="1034" t="s">
        <v>389</v>
      </c>
      <c r="C28" s="1035"/>
      <c r="D28" s="1035"/>
      <c r="E28" s="1035"/>
      <c r="F28" s="1035"/>
      <c r="G28" s="1035"/>
      <c r="H28" s="1035"/>
      <c r="I28" s="1035"/>
      <c r="J28" s="1035"/>
      <c r="K28" s="1035"/>
      <c r="L28" s="1035"/>
      <c r="M28" s="1035"/>
      <c r="N28" s="1035"/>
      <c r="O28" s="1035"/>
      <c r="P28" s="1036"/>
      <c r="Q28" s="1037">
        <v>2772</v>
      </c>
      <c r="R28" s="1038"/>
      <c r="S28" s="1038"/>
      <c r="T28" s="1038"/>
      <c r="U28" s="1038"/>
      <c r="V28" s="1038">
        <v>2663</v>
      </c>
      <c r="W28" s="1038"/>
      <c r="X28" s="1038"/>
      <c r="Y28" s="1038"/>
      <c r="Z28" s="1038"/>
      <c r="AA28" s="1038">
        <v>109</v>
      </c>
      <c r="AB28" s="1038"/>
      <c r="AC28" s="1038"/>
      <c r="AD28" s="1038"/>
      <c r="AE28" s="1039"/>
      <c r="AF28" s="1040">
        <v>109</v>
      </c>
      <c r="AG28" s="1038"/>
      <c r="AH28" s="1038"/>
      <c r="AI28" s="1038"/>
      <c r="AJ28" s="1041"/>
      <c r="AK28" s="1029">
        <v>400</v>
      </c>
      <c r="AL28" s="1030"/>
      <c r="AM28" s="1030"/>
      <c r="AN28" s="1030"/>
      <c r="AO28" s="1030"/>
      <c r="AP28" s="1030" t="s">
        <v>545</v>
      </c>
      <c r="AQ28" s="1030"/>
      <c r="AR28" s="1030"/>
      <c r="AS28" s="1030"/>
      <c r="AT28" s="1030"/>
      <c r="AU28" s="1030" t="s">
        <v>545</v>
      </c>
      <c r="AV28" s="1030"/>
      <c r="AW28" s="1030"/>
      <c r="AX28" s="1030"/>
      <c r="AY28" s="1030"/>
      <c r="AZ28" s="1031" t="s">
        <v>545</v>
      </c>
      <c r="BA28" s="1031"/>
      <c r="BB28" s="1031"/>
      <c r="BC28" s="1031"/>
      <c r="BD28" s="1031"/>
      <c r="BE28" s="1032"/>
      <c r="BF28" s="1032"/>
      <c r="BG28" s="1032"/>
      <c r="BH28" s="1032"/>
      <c r="BI28" s="1033"/>
      <c r="BJ28" s="214"/>
      <c r="BK28" s="214"/>
      <c r="BL28" s="214"/>
      <c r="BM28" s="214"/>
      <c r="BN28" s="214"/>
      <c r="BO28" s="224"/>
      <c r="BP28" s="224"/>
      <c r="BQ28" s="221">
        <v>22</v>
      </c>
      <c r="BR28" s="222"/>
      <c r="BS28" s="979"/>
      <c r="BT28" s="980"/>
      <c r="BU28" s="980"/>
      <c r="BV28" s="980"/>
      <c r="BW28" s="980"/>
      <c r="BX28" s="980"/>
      <c r="BY28" s="980"/>
      <c r="BZ28" s="980"/>
      <c r="CA28" s="980"/>
      <c r="CB28" s="980"/>
      <c r="CC28" s="980"/>
      <c r="CD28" s="980"/>
      <c r="CE28" s="980"/>
      <c r="CF28" s="980"/>
      <c r="CG28" s="1001"/>
      <c r="CH28" s="976"/>
      <c r="CI28" s="977"/>
      <c r="CJ28" s="977"/>
      <c r="CK28" s="977"/>
      <c r="CL28" s="978"/>
      <c r="CM28" s="976"/>
      <c r="CN28" s="977"/>
      <c r="CO28" s="977"/>
      <c r="CP28" s="977"/>
      <c r="CQ28" s="978"/>
      <c r="CR28" s="976"/>
      <c r="CS28" s="977"/>
      <c r="CT28" s="977"/>
      <c r="CU28" s="977"/>
      <c r="CV28" s="978"/>
      <c r="CW28" s="976"/>
      <c r="CX28" s="977"/>
      <c r="CY28" s="977"/>
      <c r="CZ28" s="977"/>
      <c r="DA28" s="978"/>
      <c r="DB28" s="976"/>
      <c r="DC28" s="977"/>
      <c r="DD28" s="977"/>
      <c r="DE28" s="977"/>
      <c r="DF28" s="978"/>
      <c r="DG28" s="976"/>
      <c r="DH28" s="977"/>
      <c r="DI28" s="977"/>
      <c r="DJ28" s="977"/>
      <c r="DK28" s="978"/>
      <c r="DL28" s="976"/>
      <c r="DM28" s="977"/>
      <c r="DN28" s="977"/>
      <c r="DO28" s="977"/>
      <c r="DP28" s="978"/>
      <c r="DQ28" s="976"/>
      <c r="DR28" s="977"/>
      <c r="DS28" s="977"/>
      <c r="DT28" s="977"/>
      <c r="DU28" s="978"/>
      <c r="DV28" s="979"/>
      <c r="DW28" s="980"/>
      <c r="DX28" s="980"/>
      <c r="DY28" s="980"/>
      <c r="DZ28" s="981"/>
      <c r="EA28" s="212"/>
    </row>
    <row r="29" spans="1:131" ht="26.25" customHeight="1" x14ac:dyDescent="0.15">
      <c r="A29" s="225">
        <v>2</v>
      </c>
      <c r="B29" s="1017" t="s">
        <v>390</v>
      </c>
      <c r="C29" s="1018"/>
      <c r="D29" s="1018"/>
      <c r="E29" s="1018"/>
      <c r="F29" s="1018"/>
      <c r="G29" s="1018"/>
      <c r="H29" s="1018"/>
      <c r="I29" s="1018"/>
      <c r="J29" s="1018"/>
      <c r="K29" s="1018"/>
      <c r="L29" s="1018"/>
      <c r="M29" s="1018"/>
      <c r="N29" s="1018"/>
      <c r="O29" s="1018"/>
      <c r="P29" s="1019"/>
      <c r="Q29" s="1025">
        <v>3129</v>
      </c>
      <c r="R29" s="1026"/>
      <c r="S29" s="1026"/>
      <c r="T29" s="1026"/>
      <c r="U29" s="1026"/>
      <c r="V29" s="1026">
        <v>2950</v>
      </c>
      <c r="W29" s="1026"/>
      <c r="X29" s="1026"/>
      <c r="Y29" s="1026"/>
      <c r="Z29" s="1026"/>
      <c r="AA29" s="1026">
        <v>180</v>
      </c>
      <c r="AB29" s="1026"/>
      <c r="AC29" s="1026"/>
      <c r="AD29" s="1026"/>
      <c r="AE29" s="1027"/>
      <c r="AF29" s="1022">
        <v>180</v>
      </c>
      <c r="AG29" s="1023"/>
      <c r="AH29" s="1023"/>
      <c r="AI29" s="1023"/>
      <c r="AJ29" s="1024"/>
      <c r="AK29" s="967">
        <v>492</v>
      </c>
      <c r="AL29" s="958"/>
      <c r="AM29" s="958"/>
      <c r="AN29" s="958"/>
      <c r="AO29" s="958"/>
      <c r="AP29" s="958" t="s">
        <v>545</v>
      </c>
      <c r="AQ29" s="958"/>
      <c r="AR29" s="958"/>
      <c r="AS29" s="958"/>
      <c r="AT29" s="958"/>
      <c r="AU29" s="958" t="s">
        <v>545</v>
      </c>
      <c r="AV29" s="958"/>
      <c r="AW29" s="958"/>
      <c r="AX29" s="958"/>
      <c r="AY29" s="958"/>
      <c r="AZ29" s="1028" t="s">
        <v>545</v>
      </c>
      <c r="BA29" s="1028"/>
      <c r="BB29" s="1028"/>
      <c r="BC29" s="1028"/>
      <c r="BD29" s="1028"/>
      <c r="BE29" s="959"/>
      <c r="BF29" s="959"/>
      <c r="BG29" s="959"/>
      <c r="BH29" s="959"/>
      <c r="BI29" s="960"/>
      <c r="BJ29" s="214"/>
      <c r="BK29" s="214"/>
      <c r="BL29" s="214"/>
      <c r="BM29" s="214"/>
      <c r="BN29" s="214"/>
      <c r="BO29" s="224"/>
      <c r="BP29" s="224"/>
      <c r="BQ29" s="221">
        <v>23</v>
      </c>
      <c r="BR29" s="222"/>
      <c r="BS29" s="979"/>
      <c r="BT29" s="980"/>
      <c r="BU29" s="980"/>
      <c r="BV29" s="980"/>
      <c r="BW29" s="980"/>
      <c r="BX29" s="980"/>
      <c r="BY29" s="980"/>
      <c r="BZ29" s="980"/>
      <c r="CA29" s="980"/>
      <c r="CB29" s="980"/>
      <c r="CC29" s="980"/>
      <c r="CD29" s="980"/>
      <c r="CE29" s="980"/>
      <c r="CF29" s="980"/>
      <c r="CG29" s="1001"/>
      <c r="CH29" s="976"/>
      <c r="CI29" s="977"/>
      <c r="CJ29" s="977"/>
      <c r="CK29" s="977"/>
      <c r="CL29" s="978"/>
      <c r="CM29" s="976"/>
      <c r="CN29" s="977"/>
      <c r="CO29" s="977"/>
      <c r="CP29" s="977"/>
      <c r="CQ29" s="978"/>
      <c r="CR29" s="976"/>
      <c r="CS29" s="977"/>
      <c r="CT29" s="977"/>
      <c r="CU29" s="977"/>
      <c r="CV29" s="978"/>
      <c r="CW29" s="976"/>
      <c r="CX29" s="977"/>
      <c r="CY29" s="977"/>
      <c r="CZ29" s="977"/>
      <c r="DA29" s="978"/>
      <c r="DB29" s="976"/>
      <c r="DC29" s="977"/>
      <c r="DD29" s="977"/>
      <c r="DE29" s="977"/>
      <c r="DF29" s="978"/>
      <c r="DG29" s="976"/>
      <c r="DH29" s="977"/>
      <c r="DI29" s="977"/>
      <c r="DJ29" s="977"/>
      <c r="DK29" s="978"/>
      <c r="DL29" s="976"/>
      <c r="DM29" s="977"/>
      <c r="DN29" s="977"/>
      <c r="DO29" s="977"/>
      <c r="DP29" s="978"/>
      <c r="DQ29" s="976"/>
      <c r="DR29" s="977"/>
      <c r="DS29" s="977"/>
      <c r="DT29" s="977"/>
      <c r="DU29" s="978"/>
      <c r="DV29" s="979"/>
      <c r="DW29" s="980"/>
      <c r="DX29" s="980"/>
      <c r="DY29" s="980"/>
      <c r="DZ29" s="981"/>
      <c r="EA29" s="212"/>
    </row>
    <row r="30" spans="1:131" ht="26.25" customHeight="1" x14ac:dyDescent="0.15">
      <c r="A30" s="225">
        <v>3</v>
      </c>
      <c r="B30" s="1017" t="s">
        <v>391</v>
      </c>
      <c r="C30" s="1018"/>
      <c r="D30" s="1018"/>
      <c r="E30" s="1018"/>
      <c r="F30" s="1018"/>
      <c r="G30" s="1018"/>
      <c r="H30" s="1018"/>
      <c r="I30" s="1018"/>
      <c r="J30" s="1018"/>
      <c r="K30" s="1018"/>
      <c r="L30" s="1018"/>
      <c r="M30" s="1018"/>
      <c r="N30" s="1018"/>
      <c r="O30" s="1018"/>
      <c r="P30" s="1019"/>
      <c r="Q30" s="1025">
        <v>464</v>
      </c>
      <c r="R30" s="1026"/>
      <c r="S30" s="1026"/>
      <c r="T30" s="1026"/>
      <c r="U30" s="1026"/>
      <c r="V30" s="1026">
        <v>459</v>
      </c>
      <c r="W30" s="1026"/>
      <c r="X30" s="1026"/>
      <c r="Y30" s="1026"/>
      <c r="Z30" s="1026"/>
      <c r="AA30" s="1026">
        <v>5</v>
      </c>
      <c r="AB30" s="1026"/>
      <c r="AC30" s="1026"/>
      <c r="AD30" s="1026"/>
      <c r="AE30" s="1027"/>
      <c r="AF30" s="1022">
        <v>5</v>
      </c>
      <c r="AG30" s="1023"/>
      <c r="AH30" s="1023"/>
      <c r="AI30" s="1023"/>
      <c r="AJ30" s="1024"/>
      <c r="AK30" s="967">
        <v>120</v>
      </c>
      <c r="AL30" s="958"/>
      <c r="AM30" s="958"/>
      <c r="AN30" s="958"/>
      <c r="AO30" s="958"/>
      <c r="AP30" s="958" t="s">
        <v>545</v>
      </c>
      <c r="AQ30" s="958"/>
      <c r="AR30" s="958"/>
      <c r="AS30" s="958"/>
      <c r="AT30" s="958"/>
      <c r="AU30" s="958" t="s">
        <v>545</v>
      </c>
      <c r="AV30" s="958"/>
      <c r="AW30" s="958"/>
      <c r="AX30" s="958"/>
      <c r="AY30" s="958"/>
      <c r="AZ30" s="1028" t="s">
        <v>545</v>
      </c>
      <c r="BA30" s="1028"/>
      <c r="BB30" s="1028"/>
      <c r="BC30" s="1028"/>
      <c r="BD30" s="1028"/>
      <c r="BE30" s="959"/>
      <c r="BF30" s="959"/>
      <c r="BG30" s="959"/>
      <c r="BH30" s="959"/>
      <c r="BI30" s="960"/>
      <c r="BJ30" s="214"/>
      <c r="BK30" s="214"/>
      <c r="BL30" s="214"/>
      <c r="BM30" s="214"/>
      <c r="BN30" s="214"/>
      <c r="BO30" s="224"/>
      <c r="BP30" s="224"/>
      <c r="BQ30" s="221">
        <v>24</v>
      </c>
      <c r="BR30" s="222"/>
      <c r="BS30" s="979"/>
      <c r="BT30" s="980"/>
      <c r="BU30" s="980"/>
      <c r="BV30" s="980"/>
      <c r="BW30" s="980"/>
      <c r="BX30" s="980"/>
      <c r="BY30" s="980"/>
      <c r="BZ30" s="980"/>
      <c r="CA30" s="980"/>
      <c r="CB30" s="980"/>
      <c r="CC30" s="980"/>
      <c r="CD30" s="980"/>
      <c r="CE30" s="980"/>
      <c r="CF30" s="980"/>
      <c r="CG30" s="1001"/>
      <c r="CH30" s="976"/>
      <c r="CI30" s="977"/>
      <c r="CJ30" s="977"/>
      <c r="CK30" s="977"/>
      <c r="CL30" s="978"/>
      <c r="CM30" s="976"/>
      <c r="CN30" s="977"/>
      <c r="CO30" s="977"/>
      <c r="CP30" s="977"/>
      <c r="CQ30" s="978"/>
      <c r="CR30" s="976"/>
      <c r="CS30" s="977"/>
      <c r="CT30" s="977"/>
      <c r="CU30" s="977"/>
      <c r="CV30" s="978"/>
      <c r="CW30" s="976"/>
      <c r="CX30" s="977"/>
      <c r="CY30" s="977"/>
      <c r="CZ30" s="977"/>
      <c r="DA30" s="978"/>
      <c r="DB30" s="976"/>
      <c r="DC30" s="977"/>
      <c r="DD30" s="977"/>
      <c r="DE30" s="977"/>
      <c r="DF30" s="978"/>
      <c r="DG30" s="976"/>
      <c r="DH30" s="977"/>
      <c r="DI30" s="977"/>
      <c r="DJ30" s="977"/>
      <c r="DK30" s="978"/>
      <c r="DL30" s="976"/>
      <c r="DM30" s="977"/>
      <c r="DN30" s="977"/>
      <c r="DO30" s="977"/>
      <c r="DP30" s="978"/>
      <c r="DQ30" s="976"/>
      <c r="DR30" s="977"/>
      <c r="DS30" s="977"/>
      <c r="DT30" s="977"/>
      <c r="DU30" s="978"/>
      <c r="DV30" s="979"/>
      <c r="DW30" s="980"/>
      <c r="DX30" s="980"/>
      <c r="DY30" s="980"/>
      <c r="DZ30" s="981"/>
      <c r="EA30" s="212"/>
    </row>
    <row r="31" spans="1:131" ht="26.25" customHeight="1" x14ac:dyDescent="0.15">
      <c r="A31" s="225">
        <v>4</v>
      </c>
      <c r="B31" s="1017" t="s">
        <v>392</v>
      </c>
      <c r="C31" s="1018"/>
      <c r="D31" s="1018"/>
      <c r="E31" s="1018"/>
      <c r="F31" s="1018"/>
      <c r="G31" s="1018"/>
      <c r="H31" s="1018"/>
      <c r="I31" s="1018"/>
      <c r="J31" s="1018"/>
      <c r="K31" s="1018"/>
      <c r="L31" s="1018"/>
      <c r="M31" s="1018"/>
      <c r="N31" s="1018"/>
      <c r="O31" s="1018"/>
      <c r="P31" s="1019"/>
      <c r="Q31" s="1025">
        <v>551</v>
      </c>
      <c r="R31" s="1026"/>
      <c r="S31" s="1026"/>
      <c r="T31" s="1026"/>
      <c r="U31" s="1026"/>
      <c r="V31" s="1026">
        <v>439</v>
      </c>
      <c r="W31" s="1026"/>
      <c r="X31" s="1026"/>
      <c r="Y31" s="1026"/>
      <c r="Z31" s="1026"/>
      <c r="AA31" s="1026">
        <v>112</v>
      </c>
      <c r="AB31" s="1026"/>
      <c r="AC31" s="1026"/>
      <c r="AD31" s="1026"/>
      <c r="AE31" s="1027"/>
      <c r="AF31" s="1022">
        <v>622</v>
      </c>
      <c r="AG31" s="1023"/>
      <c r="AH31" s="1023"/>
      <c r="AI31" s="1023"/>
      <c r="AJ31" s="1024"/>
      <c r="AK31" s="967">
        <v>9</v>
      </c>
      <c r="AL31" s="958"/>
      <c r="AM31" s="958"/>
      <c r="AN31" s="958"/>
      <c r="AO31" s="958"/>
      <c r="AP31" s="958">
        <v>82</v>
      </c>
      <c r="AQ31" s="958"/>
      <c r="AR31" s="958"/>
      <c r="AS31" s="958"/>
      <c r="AT31" s="958"/>
      <c r="AU31" s="958">
        <v>1</v>
      </c>
      <c r="AV31" s="958"/>
      <c r="AW31" s="958"/>
      <c r="AX31" s="958"/>
      <c r="AY31" s="958"/>
      <c r="AZ31" s="1028" t="s">
        <v>545</v>
      </c>
      <c r="BA31" s="1028"/>
      <c r="BB31" s="1028"/>
      <c r="BC31" s="1028"/>
      <c r="BD31" s="1028"/>
      <c r="BE31" s="959" t="s">
        <v>393</v>
      </c>
      <c r="BF31" s="959"/>
      <c r="BG31" s="959"/>
      <c r="BH31" s="959"/>
      <c r="BI31" s="960"/>
      <c r="BJ31" s="214"/>
      <c r="BK31" s="214"/>
      <c r="BL31" s="214"/>
      <c r="BM31" s="214"/>
      <c r="BN31" s="214"/>
      <c r="BO31" s="224"/>
      <c r="BP31" s="224"/>
      <c r="BQ31" s="221">
        <v>25</v>
      </c>
      <c r="BR31" s="222"/>
      <c r="BS31" s="979"/>
      <c r="BT31" s="980"/>
      <c r="BU31" s="980"/>
      <c r="BV31" s="980"/>
      <c r="BW31" s="980"/>
      <c r="BX31" s="980"/>
      <c r="BY31" s="980"/>
      <c r="BZ31" s="980"/>
      <c r="CA31" s="980"/>
      <c r="CB31" s="980"/>
      <c r="CC31" s="980"/>
      <c r="CD31" s="980"/>
      <c r="CE31" s="980"/>
      <c r="CF31" s="980"/>
      <c r="CG31" s="1001"/>
      <c r="CH31" s="976"/>
      <c r="CI31" s="977"/>
      <c r="CJ31" s="977"/>
      <c r="CK31" s="977"/>
      <c r="CL31" s="978"/>
      <c r="CM31" s="976"/>
      <c r="CN31" s="977"/>
      <c r="CO31" s="977"/>
      <c r="CP31" s="977"/>
      <c r="CQ31" s="978"/>
      <c r="CR31" s="976"/>
      <c r="CS31" s="977"/>
      <c r="CT31" s="977"/>
      <c r="CU31" s="977"/>
      <c r="CV31" s="978"/>
      <c r="CW31" s="976"/>
      <c r="CX31" s="977"/>
      <c r="CY31" s="977"/>
      <c r="CZ31" s="977"/>
      <c r="DA31" s="978"/>
      <c r="DB31" s="976"/>
      <c r="DC31" s="977"/>
      <c r="DD31" s="977"/>
      <c r="DE31" s="977"/>
      <c r="DF31" s="978"/>
      <c r="DG31" s="976"/>
      <c r="DH31" s="977"/>
      <c r="DI31" s="977"/>
      <c r="DJ31" s="977"/>
      <c r="DK31" s="978"/>
      <c r="DL31" s="976"/>
      <c r="DM31" s="977"/>
      <c r="DN31" s="977"/>
      <c r="DO31" s="977"/>
      <c r="DP31" s="978"/>
      <c r="DQ31" s="976"/>
      <c r="DR31" s="977"/>
      <c r="DS31" s="977"/>
      <c r="DT31" s="977"/>
      <c r="DU31" s="978"/>
      <c r="DV31" s="979"/>
      <c r="DW31" s="980"/>
      <c r="DX31" s="980"/>
      <c r="DY31" s="980"/>
      <c r="DZ31" s="981"/>
      <c r="EA31" s="212"/>
    </row>
    <row r="32" spans="1:131" ht="26.25" customHeight="1" x14ac:dyDescent="0.15">
      <c r="A32" s="225">
        <v>5</v>
      </c>
      <c r="B32" s="1017"/>
      <c r="C32" s="1018"/>
      <c r="D32" s="1018"/>
      <c r="E32" s="1018"/>
      <c r="F32" s="1018"/>
      <c r="G32" s="1018"/>
      <c r="H32" s="1018"/>
      <c r="I32" s="1018"/>
      <c r="J32" s="1018"/>
      <c r="K32" s="1018"/>
      <c r="L32" s="1018"/>
      <c r="M32" s="1018"/>
      <c r="N32" s="1018"/>
      <c r="O32" s="1018"/>
      <c r="P32" s="1019"/>
      <c r="Q32" s="1025"/>
      <c r="R32" s="1026"/>
      <c r="S32" s="1026"/>
      <c r="T32" s="1026"/>
      <c r="U32" s="1026"/>
      <c r="V32" s="1026"/>
      <c r="W32" s="1026"/>
      <c r="X32" s="1026"/>
      <c r="Y32" s="1026"/>
      <c r="Z32" s="1026"/>
      <c r="AA32" s="1026"/>
      <c r="AB32" s="1026"/>
      <c r="AC32" s="1026"/>
      <c r="AD32" s="1026"/>
      <c r="AE32" s="1027"/>
      <c r="AF32" s="1022"/>
      <c r="AG32" s="1023"/>
      <c r="AH32" s="1023"/>
      <c r="AI32" s="1023"/>
      <c r="AJ32" s="1024"/>
      <c r="AK32" s="967"/>
      <c r="AL32" s="958"/>
      <c r="AM32" s="958"/>
      <c r="AN32" s="958"/>
      <c r="AO32" s="958"/>
      <c r="AP32" s="958"/>
      <c r="AQ32" s="958"/>
      <c r="AR32" s="958"/>
      <c r="AS32" s="958"/>
      <c r="AT32" s="958"/>
      <c r="AU32" s="958"/>
      <c r="AV32" s="958"/>
      <c r="AW32" s="958"/>
      <c r="AX32" s="958"/>
      <c r="AY32" s="958"/>
      <c r="AZ32" s="1028"/>
      <c r="BA32" s="1028"/>
      <c r="BB32" s="1028"/>
      <c r="BC32" s="1028"/>
      <c r="BD32" s="1028"/>
      <c r="BE32" s="959"/>
      <c r="BF32" s="959"/>
      <c r="BG32" s="959"/>
      <c r="BH32" s="959"/>
      <c r="BI32" s="960"/>
      <c r="BJ32" s="214"/>
      <c r="BK32" s="214"/>
      <c r="BL32" s="214"/>
      <c r="BM32" s="214"/>
      <c r="BN32" s="214"/>
      <c r="BO32" s="224"/>
      <c r="BP32" s="224"/>
      <c r="BQ32" s="221">
        <v>26</v>
      </c>
      <c r="BR32" s="222"/>
      <c r="BS32" s="979"/>
      <c r="BT32" s="980"/>
      <c r="BU32" s="980"/>
      <c r="BV32" s="980"/>
      <c r="BW32" s="980"/>
      <c r="BX32" s="980"/>
      <c r="BY32" s="980"/>
      <c r="BZ32" s="980"/>
      <c r="CA32" s="980"/>
      <c r="CB32" s="980"/>
      <c r="CC32" s="980"/>
      <c r="CD32" s="980"/>
      <c r="CE32" s="980"/>
      <c r="CF32" s="980"/>
      <c r="CG32" s="1001"/>
      <c r="CH32" s="976"/>
      <c r="CI32" s="977"/>
      <c r="CJ32" s="977"/>
      <c r="CK32" s="977"/>
      <c r="CL32" s="978"/>
      <c r="CM32" s="976"/>
      <c r="CN32" s="977"/>
      <c r="CO32" s="977"/>
      <c r="CP32" s="977"/>
      <c r="CQ32" s="978"/>
      <c r="CR32" s="976"/>
      <c r="CS32" s="977"/>
      <c r="CT32" s="977"/>
      <c r="CU32" s="977"/>
      <c r="CV32" s="978"/>
      <c r="CW32" s="976"/>
      <c r="CX32" s="977"/>
      <c r="CY32" s="977"/>
      <c r="CZ32" s="977"/>
      <c r="DA32" s="978"/>
      <c r="DB32" s="976"/>
      <c r="DC32" s="977"/>
      <c r="DD32" s="977"/>
      <c r="DE32" s="977"/>
      <c r="DF32" s="978"/>
      <c r="DG32" s="976"/>
      <c r="DH32" s="977"/>
      <c r="DI32" s="977"/>
      <c r="DJ32" s="977"/>
      <c r="DK32" s="978"/>
      <c r="DL32" s="976"/>
      <c r="DM32" s="977"/>
      <c r="DN32" s="977"/>
      <c r="DO32" s="977"/>
      <c r="DP32" s="978"/>
      <c r="DQ32" s="976"/>
      <c r="DR32" s="977"/>
      <c r="DS32" s="977"/>
      <c r="DT32" s="977"/>
      <c r="DU32" s="978"/>
      <c r="DV32" s="979"/>
      <c r="DW32" s="980"/>
      <c r="DX32" s="980"/>
      <c r="DY32" s="980"/>
      <c r="DZ32" s="981"/>
      <c r="EA32" s="212"/>
    </row>
    <row r="33" spans="1:131" ht="26.25" customHeight="1" x14ac:dyDescent="0.15">
      <c r="A33" s="225">
        <v>6</v>
      </c>
      <c r="B33" s="1017"/>
      <c r="C33" s="1018"/>
      <c r="D33" s="1018"/>
      <c r="E33" s="1018"/>
      <c r="F33" s="1018"/>
      <c r="G33" s="1018"/>
      <c r="H33" s="1018"/>
      <c r="I33" s="1018"/>
      <c r="J33" s="1018"/>
      <c r="K33" s="1018"/>
      <c r="L33" s="1018"/>
      <c r="M33" s="1018"/>
      <c r="N33" s="1018"/>
      <c r="O33" s="1018"/>
      <c r="P33" s="1019"/>
      <c r="Q33" s="1025"/>
      <c r="R33" s="1026"/>
      <c r="S33" s="1026"/>
      <c r="T33" s="1026"/>
      <c r="U33" s="1026"/>
      <c r="V33" s="1026"/>
      <c r="W33" s="1026"/>
      <c r="X33" s="1026"/>
      <c r="Y33" s="1026"/>
      <c r="Z33" s="1026"/>
      <c r="AA33" s="1026"/>
      <c r="AB33" s="1026"/>
      <c r="AC33" s="1026"/>
      <c r="AD33" s="1026"/>
      <c r="AE33" s="1027"/>
      <c r="AF33" s="1022"/>
      <c r="AG33" s="1023"/>
      <c r="AH33" s="1023"/>
      <c r="AI33" s="1023"/>
      <c r="AJ33" s="1024"/>
      <c r="AK33" s="967"/>
      <c r="AL33" s="958"/>
      <c r="AM33" s="958"/>
      <c r="AN33" s="958"/>
      <c r="AO33" s="958"/>
      <c r="AP33" s="958"/>
      <c r="AQ33" s="958"/>
      <c r="AR33" s="958"/>
      <c r="AS33" s="958"/>
      <c r="AT33" s="958"/>
      <c r="AU33" s="958"/>
      <c r="AV33" s="958"/>
      <c r="AW33" s="958"/>
      <c r="AX33" s="958"/>
      <c r="AY33" s="958"/>
      <c r="AZ33" s="1028"/>
      <c r="BA33" s="1028"/>
      <c r="BB33" s="1028"/>
      <c r="BC33" s="1028"/>
      <c r="BD33" s="1028"/>
      <c r="BE33" s="959"/>
      <c r="BF33" s="959"/>
      <c r="BG33" s="959"/>
      <c r="BH33" s="959"/>
      <c r="BI33" s="960"/>
      <c r="BJ33" s="214"/>
      <c r="BK33" s="214"/>
      <c r="BL33" s="214"/>
      <c r="BM33" s="214"/>
      <c r="BN33" s="214"/>
      <c r="BO33" s="224"/>
      <c r="BP33" s="224"/>
      <c r="BQ33" s="221">
        <v>27</v>
      </c>
      <c r="BR33" s="222"/>
      <c r="BS33" s="979"/>
      <c r="BT33" s="980"/>
      <c r="BU33" s="980"/>
      <c r="BV33" s="980"/>
      <c r="BW33" s="980"/>
      <c r="BX33" s="980"/>
      <c r="BY33" s="980"/>
      <c r="BZ33" s="980"/>
      <c r="CA33" s="980"/>
      <c r="CB33" s="980"/>
      <c r="CC33" s="980"/>
      <c r="CD33" s="980"/>
      <c r="CE33" s="980"/>
      <c r="CF33" s="980"/>
      <c r="CG33" s="1001"/>
      <c r="CH33" s="976"/>
      <c r="CI33" s="977"/>
      <c r="CJ33" s="977"/>
      <c r="CK33" s="977"/>
      <c r="CL33" s="978"/>
      <c r="CM33" s="976"/>
      <c r="CN33" s="977"/>
      <c r="CO33" s="977"/>
      <c r="CP33" s="977"/>
      <c r="CQ33" s="978"/>
      <c r="CR33" s="976"/>
      <c r="CS33" s="977"/>
      <c r="CT33" s="977"/>
      <c r="CU33" s="977"/>
      <c r="CV33" s="978"/>
      <c r="CW33" s="976"/>
      <c r="CX33" s="977"/>
      <c r="CY33" s="977"/>
      <c r="CZ33" s="977"/>
      <c r="DA33" s="978"/>
      <c r="DB33" s="976"/>
      <c r="DC33" s="977"/>
      <c r="DD33" s="977"/>
      <c r="DE33" s="977"/>
      <c r="DF33" s="978"/>
      <c r="DG33" s="976"/>
      <c r="DH33" s="977"/>
      <c r="DI33" s="977"/>
      <c r="DJ33" s="977"/>
      <c r="DK33" s="978"/>
      <c r="DL33" s="976"/>
      <c r="DM33" s="977"/>
      <c r="DN33" s="977"/>
      <c r="DO33" s="977"/>
      <c r="DP33" s="978"/>
      <c r="DQ33" s="976"/>
      <c r="DR33" s="977"/>
      <c r="DS33" s="977"/>
      <c r="DT33" s="977"/>
      <c r="DU33" s="978"/>
      <c r="DV33" s="979"/>
      <c r="DW33" s="980"/>
      <c r="DX33" s="980"/>
      <c r="DY33" s="980"/>
      <c r="DZ33" s="981"/>
      <c r="EA33" s="212"/>
    </row>
    <row r="34" spans="1:131" ht="26.25" customHeight="1" x14ac:dyDescent="0.15">
      <c r="A34" s="225">
        <v>7</v>
      </c>
      <c r="B34" s="1017"/>
      <c r="C34" s="1018"/>
      <c r="D34" s="1018"/>
      <c r="E34" s="1018"/>
      <c r="F34" s="1018"/>
      <c r="G34" s="1018"/>
      <c r="H34" s="1018"/>
      <c r="I34" s="1018"/>
      <c r="J34" s="1018"/>
      <c r="K34" s="1018"/>
      <c r="L34" s="1018"/>
      <c r="M34" s="1018"/>
      <c r="N34" s="1018"/>
      <c r="O34" s="1018"/>
      <c r="P34" s="1019"/>
      <c r="Q34" s="1025"/>
      <c r="R34" s="1026"/>
      <c r="S34" s="1026"/>
      <c r="T34" s="1026"/>
      <c r="U34" s="1026"/>
      <c r="V34" s="1026"/>
      <c r="W34" s="1026"/>
      <c r="X34" s="1026"/>
      <c r="Y34" s="1026"/>
      <c r="Z34" s="1026"/>
      <c r="AA34" s="1026"/>
      <c r="AB34" s="1026"/>
      <c r="AC34" s="1026"/>
      <c r="AD34" s="1026"/>
      <c r="AE34" s="1027"/>
      <c r="AF34" s="1022"/>
      <c r="AG34" s="1023"/>
      <c r="AH34" s="1023"/>
      <c r="AI34" s="1023"/>
      <c r="AJ34" s="1024"/>
      <c r="AK34" s="967"/>
      <c r="AL34" s="958"/>
      <c r="AM34" s="958"/>
      <c r="AN34" s="958"/>
      <c r="AO34" s="958"/>
      <c r="AP34" s="958"/>
      <c r="AQ34" s="958"/>
      <c r="AR34" s="958"/>
      <c r="AS34" s="958"/>
      <c r="AT34" s="958"/>
      <c r="AU34" s="958"/>
      <c r="AV34" s="958"/>
      <c r="AW34" s="958"/>
      <c r="AX34" s="958"/>
      <c r="AY34" s="958"/>
      <c r="AZ34" s="1028"/>
      <c r="BA34" s="1028"/>
      <c r="BB34" s="1028"/>
      <c r="BC34" s="1028"/>
      <c r="BD34" s="1028"/>
      <c r="BE34" s="959"/>
      <c r="BF34" s="959"/>
      <c r="BG34" s="959"/>
      <c r="BH34" s="959"/>
      <c r="BI34" s="960"/>
      <c r="BJ34" s="214"/>
      <c r="BK34" s="214"/>
      <c r="BL34" s="214"/>
      <c r="BM34" s="214"/>
      <c r="BN34" s="214"/>
      <c r="BO34" s="224"/>
      <c r="BP34" s="224"/>
      <c r="BQ34" s="221">
        <v>28</v>
      </c>
      <c r="BR34" s="222"/>
      <c r="BS34" s="979"/>
      <c r="BT34" s="980"/>
      <c r="BU34" s="980"/>
      <c r="BV34" s="980"/>
      <c r="BW34" s="980"/>
      <c r="BX34" s="980"/>
      <c r="BY34" s="980"/>
      <c r="BZ34" s="980"/>
      <c r="CA34" s="980"/>
      <c r="CB34" s="980"/>
      <c r="CC34" s="980"/>
      <c r="CD34" s="980"/>
      <c r="CE34" s="980"/>
      <c r="CF34" s="980"/>
      <c r="CG34" s="1001"/>
      <c r="CH34" s="976"/>
      <c r="CI34" s="977"/>
      <c r="CJ34" s="977"/>
      <c r="CK34" s="977"/>
      <c r="CL34" s="978"/>
      <c r="CM34" s="976"/>
      <c r="CN34" s="977"/>
      <c r="CO34" s="977"/>
      <c r="CP34" s="977"/>
      <c r="CQ34" s="978"/>
      <c r="CR34" s="976"/>
      <c r="CS34" s="977"/>
      <c r="CT34" s="977"/>
      <c r="CU34" s="977"/>
      <c r="CV34" s="978"/>
      <c r="CW34" s="976"/>
      <c r="CX34" s="977"/>
      <c r="CY34" s="977"/>
      <c r="CZ34" s="977"/>
      <c r="DA34" s="978"/>
      <c r="DB34" s="976"/>
      <c r="DC34" s="977"/>
      <c r="DD34" s="977"/>
      <c r="DE34" s="977"/>
      <c r="DF34" s="978"/>
      <c r="DG34" s="976"/>
      <c r="DH34" s="977"/>
      <c r="DI34" s="977"/>
      <c r="DJ34" s="977"/>
      <c r="DK34" s="978"/>
      <c r="DL34" s="976"/>
      <c r="DM34" s="977"/>
      <c r="DN34" s="977"/>
      <c r="DO34" s="977"/>
      <c r="DP34" s="978"/>
      <c r="DQ34" s="976"/>
      <c r="DR34" s="977"/>
      <c r="DS34" s="977"/>
      <c r="DT34" s="977"/>
      <c r="DU34" s="978"/>
      <c r="DV34" s="979"/>
      <c r="DW34" s="980"/>
      <c r="DX34" s="980"/>
      <c r="DY34" s="980"/>
      <c r="DZ34" s="981"/>
      <c r="EA34" s="212"/>
    </row>
    <row r="35" spans="1:131" ht="26.25" customHeight="1" x14ac:dyDescent="0.15">
      <c r="A35" s="225">
        <v>8</v>
      </c>
      <c r="B35" s="1017"/>
      <c r="C35" s="1018"/>
      <c r="D35" s="1018"/>
      <c r="E35" s="1018"/>
      <c r="F35" s="1018"/>
      <c r="G35" s="1018"/>
      <c r="H35" s="1018"/>
      <c r="I35" s="1018"/>
      <c r="J35" s="1018"/>
      <c r="K35" s="1018"/>
      <c r="L35" s="1018"/>
      <c r="M35" s="1018"/>
      <c r="N35" s="1018"/>
      <c r="O35" s="1018"/>
      <c r="P35" s="1019"/>
      <c r="Q35" s="1025"/>
      <c r="R35" s="1026"/>
      <c r="S35" s="1026"/>
      <c r="T35" s="1026"/>
      <c r="U35" s="1026"/>
      <c r="V35" s="1026"/>
      <c r="W35" s="1026"/>
      <c r="X35" s="1026"/>
      <c r="Y35" s="1026"/>
      <c r="Z35" s="1026"/>
      <c r="AA35" s="1026"/>
      <c r="AB35" s="1026"/>
      <c r="AC35" s="1026"/>
      <c r="AD35" s="1026"/>
      <c r="AE35" s="1027"/>
      <c r="AF35" s="1022"/>
      <c r="AG35" s="1023"/>
      <c r="AH35" s="1023"/>
      <c r="AI35" s="1023"/>
      <c r="AJ35" s="1024"/>
      <c r="AK35" s="967"/>
      <c r="AL35" s="958"/>
      <c r="AM35" s="958"/>
      <c r="AN35" s="958"/>
      <c r="AO35" s="958"/>
      <c r="AP35" s="958"/>
      <c r="AQ35" s="958"/>
      <c r="AR35" s="958"/>
      <c r="AS35" s="958"/>
      <c r="AT35" s="958"/>
      <c r="AU35" s="958"/>
      <c r="AV35" s="958"/>
      <c r="AW35" s="958"/>
      <c r="AX35" s="958"/>
      <c r="AY35" s="958"/>
      <c r="AZ35" s="1028"/>
      <c r="BA35" s="1028"/>
      <c r="BB35" s="1028"/>
      <c r="BC35" s="1028"/>
      <c r="BD35" s="1028"/>
      <c r="BE35" s="959"/>
      <c r="BF35" s="959"/>
      <c r="BG35" s="959"/>
      <c r="BH35" s="959"/>
      <c r="BI35" s="960"/>
      <c r="BJ35" s="214"/>
      <c r="BK35" s="214"/>
      <c r="BL35" s="214"/>
      <c r="BM35" s="214"/>
      <c r="BN35" s="214"/>
      <c r="BO35" s="224"/>
      <c r="BP35" s="224"/>
      <c r="BQ35" s="221">
        <v>29</v>
      </c>
      <c r="BR35" s="222"/>
      <c r="BS35" s="979"/>
      <c r="BT35" s="980"/>
      <c r="BU35" s="980"/>
      <c r="BV35" s="980"/>
      <c r="BW35" s="980"/>
      <c r="BX35" s="980"/>
      <c r="BY35" s="980"/>
      <c r="BZ35" s="980"/>
      <c r="CA35" s="980"/>
      <c r="CB35" s="980"/>
      <c r="CC35" s="980"/>
      <c r="CD35" s="980"/>
      <c r="CE35" s="980"/>
      <c r="CF35" s="980"/>
      <c r="CG35" s="1001"/>
      <c r="CH35" s="976"/>
      <c r="CI35" s="977"/>
      <c r="CJ35" s="977"/>
      <c r="CK35" s="977"/>
      <c r="CL35" s="978"/>
      <c r="CM35" s="976"/>
      <c r="CN35" s="977"/>
      <c r="CO35" s="977"/>
      <c r="CP35" s="977"/>
      <c r="CQ35" s="978"/>
      <c r="CR35" s="976"/>
      <c r="CS35" s="977"/>
      <c r="CT35" s="977"/>
      <c r="CU35" s="977"/>
      <c r="CV35" s="978"/>
      <c r="CW35" s="976"/>
      <c r="CX35" s="977"/>
      <c r="CY35" s="977"/>
      <c r="CZ35" s="977"/>
      <c r="DA35" s="978"/>
      <c r="DB35" s="976"/>
      <c r="DC35" s="977"/>
      <c r="DD35" s="977"/>
      <c r="DE35" s="977"/>
      <c r="DF35" s="978"/>
      <c r="DG35" s="976"/>
      <c r="DH35" s="977"/>
      <c r="DI35" s="977"/>
      <c r="DJ35" s="977"/>
      <c r="DK35" s="978"/>
      <c r="DL35" s="976"/>
      <c r="DM35" s="977"/>
      <c r="DN35" s="977"/>
      <c r="DO35" s="977"/>
      <c r="DP35" s="978"/>
      <c r="DQ35" s="976"/>
      <c r="DR35" s="977"/>
      <c r="DS35" s="977"/>
      <c r="DT35" s="977"/>
      <c r="DU35" s="978"/>
      <c r="DV35" s="979"/>
      <c r="DW35" s="980"/>
      <c r="DX35" s="980"/>
      <c r="DY35" s="980"/>
      <c r="DZ35" s="981"/>
      <c r="EA35" s="212"/>
    </row>
    <row r="36" spans="1:131" ht="26.25" customHeight="1" x14ac:dyDescent="0.15">
      <c r="A36" s="225">
        <v>9</v>
      </c>
      <c r="B36" s="1017"/>
      <c r="C36" s="1018"/>
      <c r="D36" s="1018"/>
      <c r="E36" s="1018"/>
      <c r="F36" s="1018"/>
      <c r="G36" s="1018"/>
      <c r="H36" s="1018"/>
      <c r="I36" s="1018"/>
      <c r="J36" s="1018"/>
      <c r="K36" s="1018"/>
      <c r="L36" s="1018"/>
      <c r="M36" s="1018"/>
      <c r="N36" s="1018"/>
      <c r="O36" s="1018"/>
      <c r="P36" s="1019"/>
      <c r="Q36" s="1025"/>
      <c r="R36" s="1026"/>
      <c r="S36" s="1026"/>
      <c r="T36" s="1026"/>
      <c r="U36" s="1026"/>
      <c r="V36" s="1026"/>
      <c r="W36" s="1026"/>
      <c r="X36" s="1026"/>
      <c r="Y36" s="1026"/>
      <c r="Z36" s="1026"/>
      <c r="AA36" s="1026"/>
      <c r="AB36" s="1026"/>
      <c r="AC36" s="1026"/>
      <c r="AD36" s="1026"/>
      <c r="AE36" s="1027"/>
      <c r="AF36" s="1022"/>
      <c r="AG36" s="1023"/>
      <c r="AH36" s="1023"/>
      <c r="AI36" s="1023"/>
      <c r="AJ36" s="1024"/>
      <c r="AK36" s="967"/>
      <c r="AL36" s="958"/>
      <c r="AM36" s="958"/>
      <c r="AN36" s="958"/>
      <c r="AO36" s="958"/>
      <c r="AP36" s="958"/>
      <c r="AQ36" s="958"/>
      <c r="AR36" s="958"/>
      <c r="AS36" s="958"/>
      <c r="AT36" s="958"/>
      <c r="AU36" s="958"/>
      <c r="AV36" s="958"/>
      <c r="AW36" s="958"/>
      <c r="AX36" s="958"/>
      <c r="AY36" s="958"/>
      <c r="AZ36" s="1028"/>
      <c r="BA36" s="1028"/>
      <c r="BB36" s="1028"/>
      <c r="BC36" s="1028"/>
      <c r="BD36" s="1028"/>
      <c r="BE36" s="959"/>
      <c r="BF36" s="959"/>
      <c r="BG36" s="959"/>
      <c r="BH36" s="959"/>
      <c r="BI36" s="960"/>
      <c r="BJ36" s="214"/>
      <c r="BK36" s="214"/>
      <c r="BL36" s="214"/>
      <c r="BM36" s="214"/>
      <c r="BN36" s="214"/>
      <c r="BO36" s="224"/>
      <c r="BP36" s="224"/>
      <c r="BQ36" s="221">
        <v>30</v>
      </c>
      <c r="BR36" s="222"/>
      <c r="BS36" s="979"/>
      <c r="BT36" s="980"/>
      <c r="BU36" s="980"/>
      <c r="BV36" s="980"/>
      <c r="BW36" s="980"/>
      <c r="BX36" s="980"/>
      <c r="BY36" s="980"/>
      <c r="BZ36" s="980"/>
      <c r="CA36" s="980"/>
      <c r="CB36" s="980"/>
      <c r="CC36" s="980"/>
      <c r="CD36" s="980"/>
      <c r="CE36" s="980"/>
      <c r="CF36" s="980"/>
      <c r="CG36" s="1001"/>
      <c r="CH36" s="976"/>
      <c r="CI36" s="977"/>
      <c r="CJ36" s="977"/>
      <c r="CK36" s="977"/>
      <c r="CL36" s="978"/>
      <c r="CM36" s="976"/>
      <c r="CN36" s="977"/>
      <c r="CO36" s="977"/>
      <c r="CP36" s="977"/>
      <c r="CQ36" s="978"/>
      <c r="CR36" s="976"/>
      <c r="CS36" s="977"/>
      <c r="CT36" s="977"/>
      <c r="CU36" s="977"/>
      <c r="CV36" s="978"/>
      <c r="CW36" s="976"/>
      <c r="CX36" s="977"/>
      <c r="CY36" s="977"/>
      <c r="CZ36" s="977"/>
      <c r="DA36" s="978"/>
      <c r="DB36" s="976"/>
      <c r="DC36" s="977"/>
      <c r="DD36" s="977"/>
      <c r="DE36" s="977"/>
      <c r="DF36" s="978"/>
      <c r="DG36" s="976"/>
      <c r="DH36" s="977"/>
      <c r="DI36" s="977"/>
      <c r="DJ36" s="977"/>
      <c r="DK36" s="978"/>
      <c r="DL36" s="976"/>
      <c r="DM36" s="977"/>
      <c r="DN36" s="977"/>
      <c r="DO36" s="977"/>
      <c r="DP36" s="978"/>
      <c r="DQ36" s="976"/>
      <c r="DR36" s="977"/>
      <c r="DS36" s="977"/>
      <c r="DT36" s="977"/>
      <c r="DU36" s="978"/>
      <c r="DV36" s="979"/>
      <c r="DW36" s="980"/>
      <c r="DX36" s="980"/>
      <c r="DY36" s="980"/>
      <c r="DZ36" s="981"/>
      <c r="EA36" s="212"/>
    </row>
    <row r="37" spans="1:131" ht="26.25" customHeight="1" x14ac:dyDescent="0.15">
      <c r="A37" s="225">
        <v>10</v>
      </c>
      <c r="B37" s="1017"/>
      <c r="C37" s="1018"/>
      <c r="D37" s="1018"/>
      <c r="E37" s="1018"/>
      <c r="F37" s="1018"/>
      <c r="G37" s="1018"/>
      <c r="H37" s="1018"/>
      <c r="I37" s="1018"/>
      <c r="J37" s="1018"/>
      <c r="K37" s="1018"/>
      <c r="L37" s="1018"/>
      <c r="M37" s="1018"/>
      <c r="N37" s="1018"/>
      <c r="O37" s="1018"/>
      <c r="P37" s="1019"/>
      <c r="Q37" s="1025"/>
      <c r="R37" s="1026"/>
      <c r="S37" s="1026"/>
      <c r="T37" s="1026"/>
      <c r="U37" s="1026"/>
      <c r="V37" s="1026"/>
      <c r="W37" s="1026"/>
      <c r="X37" s="1026"/>
      <c r="Y37" s="1026"/>
      <c r="Z37" s="1026"/>
      <c r="AA37" s="1026"/>
      <c r="AB37" s="1026"/>
      <c r="AC37" s="1026"/>
      <c r="AD37" s="1026"/>
      <c r="AE37" s="1027"/>
      <c r="AF37" s="1022"/>
      <c r="AG37" s="1023"/>
      <c r="AH37" s="1023"/>
      <c r="AI37" s="1023"/>
      <c r="AJ37" s="1024"/>
      <c r="AK37" s="967"/>
      <c r="AL37" s="958"/>
      <c r="AM37" s="958"/>
      <c r="AN37" s="958"/>
      <c r="AO37" s="958"/>
      <c r="AP37" s="958"/>
      <c r="AQ37" s="958"/>
      <c r="AR37" s="958"/>
      <c r="AS37" s="958"/>
      <c r="AT37" s="958"/>
      <c r="AU37" s="958"/>
      <c r="AV37" s="958"/>
      <c r="AW37" s="958"/>
      <c r="AX37" s="958"/>
      <c r="AY37" s="958"/>
      <c r="AZ37" s="1028"/>
      <c r="BA37" s="1028"/>
      <c r="BB37" s="1028"/>
      <c r="BC37" s="1028"/>
      <c r="BD37" s="1028"/>
      <c r="BE37" s="959"/>
      <c r="BF37" s="959"/>
      <c r="BG37" s="959"/>
      <c r="BH37" s="959"/>
      <c r="BI37" s="960"/>
      <c r="BJ37" s="214"/>
      <c r="BK37" s="214"/>
      <c r="BL37" s="214"/>
      <c r="BM37" s="214"/>
      <c r="BN37" s="214"/>
      <c r="BO37" s="224"/>
      <c r="BP37" s="224"/>
      <c r="BQ37" s="221">
        <v>31</v>
      </c>
      <c r="BR37" s="222"/>
      <c r="BS37" s="979"/>
      <c r="BT37" s="980"/>
      <c r="BU37" s="980"/>
      <c r="BV37" s="980"/>
      <c r="BW37" s="980"/>
      <c r="BX37" s="980"/>
      <c r="BY37" s="980"/>
      <c r="BZ37" s="980"/>
      <c r="CA37" s="980"/>
      <c r="CB37" s="980"/>
      <c r="CC37" s="980"/>
      <c r="CD37" s="980"/>
      <c r="CE37" s="980"/>
      <c r="CF37" s="980"/>
      <c r="CG37" s="1001"/>
      <c r="CH37" s="976"/>
      <c r="CI37" s="977"/>
      <c r="CJ37" s="977"/>
      <c r="CK37" s="977"/>
      <c r="CL37" s="978"/>
      <c r="CM37" s="976"/>
      <c r="CN37" s="977"/>
      <c r="CO37" s="977"/>
      <c r="CP37" s="977"/>
      <c r="CQ37" s="978"/>
      <c r="CR37" s="976"/>
      <c r="CS37" s="977"/>
      <c r="CT37" s="977"/>
      <c r="CU37" s="977"/>
      <c r="CV37" s="978"/>
      <c r="CW37" s="976"/>
      <c r="CX37" s="977"/>
      <c r="CY37" s="977"/>
      <c r="CZ37" s="977"/>
      <c r="DA37" s="978"/>
      <c r="DB37" s="976"/>
      <c r="DC37" s="977"/>
      <c r="DD37" s="977"/>
      <c r="DE37" s="977"/>
      <c r="DF37" s="978"/>
      <c r="DG37" s="976"/>
      <c r="DH37" s="977"/>
      <c r="DI37" s="977"/>
      <c r="DJ37" s="977"/>
      <c r="DK37" s="978"/>
      <c r="DL37" s="976"/>
      <c r="DM37" s="977"/>
      <c r="DN37" s="977"/>
      <c r="DO37" s="977"/>
      <c r="DP37" s="978"/>
      <c r="DQ37" s="976"/>
      <c r="DR37" s="977"/>
      <c r="DS37" s="977"/>
      <c r="DT37" s="977"/>
      <c r="DU37" s="978"/>
      <c r="DV37" s="979"/>
      <c r="DW37" s="980"/>
      <c r="DX37" s="980"/>
      <c r="DY37" s="980"/>
      <c r="DZ37" s="981"/>
      <c r="EA37" s="212"/>
    </row>
    <row r="38" spans="1:131" ht="26.25" customHeight="1" x14ac:dyDescent="0.15">
      <c r="A38" s="225">
        <v>11</v>
      </c>
      <c r="B38" s="1017"/>
      <c r="C38" s="1018"/>
      <c r="D38" s="1018"/>
      <c r="E38" s="1018"/>
      <c r="F38" s="1018"/>
      <c r="G38" s="1018"/>
      <c r="H38" s="1018"/>
      <c r="I38" s="1018"/>
      <c r="J38" s="1018"/>
      <c r="K38" s="1018"/>
      <c r="L38" s="1018"/>
      <c r="M38" s="1018"/>
      <c r="N38" s="1018"/>
      <c r="O38" s="1018"/>
      <c r="P38" s="1019"/>
      <c r="Q38" s="1025"/>
      <c r="R38" s="1026"/>
      <c r="S38" s="1026"/>
      <c r="T38" s="1026"/>
      <c r="U38" s="1026"/>
      <c r="V38" s="1026"/>
      <c r="W38" s="1026"/>
      <c r="X38" s="1026"/>
      <c r="Y38" s="1026"/>
      <c r="Z38" s="1026"/>
      <c r="AA38" s="1026"/>
      <c r="AB38" s="1026"/>
      <c r="AC38" s="1026"/>
      <c r="AD38" s="1026"/>
      <c r="AE38" s="1027"/>
      <c r="AF38" s="1022"/>
      <c r="AG38" s="1023"/>
      <c r="AH38" s="1023"/>
      <c r="AI38" s="1023"/>
      <c r="AJ38" s="1024"/>
      <c r="AK38" s="967"/>
      <c r="AL38" s="958"/>
      <c r="AM38" s="958"/>
      <c r="AN38" s="958"/>
      <c r="AO38" s="958"/>
      <c r="AP38" s="958"/>
      <c r="AQ38" s="958"/>
      <c r="AR38" s="958"/>
      <c r="AS38" s="958"/>
      <c r="AT38" s="958"/>
      <c r="AU38" s="958"/>
      <c r="AV38" s="958"/>
      <c r="AW38" s="958"/>
      <c r="AX38" s="958"/>
      <c r="AY38" s="958"/>
      <c r="AZ38" s="1028"/>
      <c r="BA38" s="1028"/>
      <c r="BB38" s="1028"/>
      <c r="BC38" s="1028"/>
      <c r="BD38" s="1028"/>
      <c r="BE38" s="959"/>
      <c r="BF38" s="959"/>
      <c r="BG38" s="959"/>
      <c r="BH38" s="959"/>
      <c r="BI38" s="960"/>
      <c r="BJ38" s="214"/>
      <c r="BK38" s="214"/>
      <c r="BL38" s="214"/>
      <c r="BM38" s="214"/>
      <c r="BN38" s="214"/>
      <c r="BO38" s="224"/>
      <c r="BP38" s="224"/>
      <c r="BQ38" s="221">
        <v>32</v>
      </c>
      <c r="BR38" s="222"/>
      <c r="BS38" s="979"/>
      <c r="BT38" s="980"/>
      <c r="BU38" s="980"/>
      <c r="BV38" s="980"/>
      <c r="BW38" s="980"/>
      <c r="BX38" s="980"/>
      <c r="BY38" s="980"/>
      <c r="BZ38" s="980"/>
      <c r="CA38" s="980"/>
      <c r="CB38" s="980"/>
      <c r="CC38" s="980"/>
      <c r="CD38" s="980"/>
      <c r="CE38" s="980"/>
      <c r="CF38" s="980"/>
      <c r="CG38" s="1001"/>
      <c r="CH38" s="976"/>
      <c r="CI38" s="977"/>
      <c r="CJ38" s="977"/>
      <c r="CK38" s="977"/>
      <c r="CL38" s="978"/>
      <c r="CM38" s="976"/>
      <c r="CN38" s="977"/>
      <c r="CO38" s="977"/>
      <c r="CP38" s="977"/>
      <c r="CQ38" s="978"/>
      <c r="CR38" s="976"/>
      <c r="CS38" s="977"/>
      <c r="CT38" s="977"/>
      <c r="CU38" s="977"/>
      <c r="CV38" s="978"/>
      <c r="CW38" s="976"/>
      <c r="CX38" s="977"/>
      <c r="CY38" s="977"/>
      <c r="CZ38" s="977"/>
      <c r="DA38" s="978"/>
      <c r="DB38" s="976"/>
      <c r="DC38" s="977"/>
      <c r="DD38" s="977"/>
      <c r="DE38" s="977"/>
      <c r="DF38" s="978"/>
      <c r="DG38" s="976"/>
      <c r="DH38" s="977"/>
      <c r="DI38" s="977"/>
      <c r="DJ38" s="977"/>
      <c r="DK38" s="978"/>
      <c r="DL38" s="976"/>
      <c r="DM38" s="977"/>
      <c r="DN38" s="977"/>
      <c r="DO38" s="977"/>
      <c r="DP38" s="978"/>
      <c r="DQ38" s="976"/>
      <c r="DR38" s="977"/>
      <c r="DS38" s="977"/>
      <c r="DT38" s="977"/>
      <c r="DU38" s="978"/>
      <c r="DV38" s="979"/>
      <c r="DW38" s="980"/>
      <c r="DX38" s="980"/>
      <c r="DY38" s="980"/>
      <c r="DZ38" s="981"/>
      <c r="EA38" s="212"/>
    </row>
    <row r="39" spans="1:131" ht="26.25" customHeight="1" x14ac:dyDescent="0.15">
      <c r="A39" s="225">
        <v>12</v>
      </c>
      <c r="B39" s="1017"/>
      <c r="C39" s="1018"/>
      <c r="D39" s="1018"/>
      <c r="E39" s="1018"/>
      <c r="F39" s="1018"/>
      <c r="G39" s="1018"/>
      <c r="H39" s="1018"/>
      <c r="I39" s="1018"/>
      <c r="J39" s="1018"/>
      <c r="K39" s="1018"/>
      <c r="L39" s="1018"/>
      <c r="M39" s="1018"/>
      <c r="N39" s="1018"/>
      <c r="O39" s="1018"/>
      <c r="P39" s="1019"/>
      <c r="Q39" s="1025"/>
      <c r="R39" s="1026"/>
      <c r="S39" s="1026"/>
      <c r="T39" s="1026"/>
      <c r="U39" s="1026"/>
      <c r="V39" s="1026"/>
      <c r="W39" s="1026"/>
      <c r="X39" s="1026"/>
      <c r="Y39" s="1026"/>
      <c r="Z39" s="1026"/>
      <c r="AA39" s="1026"/>
      <c r="AB39" s="1026"/>
      <c r="AC39" s="1026"/>
      <c r="AD39" s="1026"/>
      <c r="AE39" s="1027"/>
      <c r="AF39" s="1022"/>
      <c r="AG39" s="1023"/>
      <c r="AH39" s="1023"/>
      <c r="AI39" s="1023"/>
      <c r="AJ39" s="1024"/>
      <c r="AK39" s="967"/>
      <c r="AL39" s="958"/>
      <c r="AM39" s="958"/>
      <c r="AN39" s="958"/>
      <c r="AO39" s="958"/>
      <c r="AP39" s="958"/>
      <c r="AQ39" s="958"/>
      <c r="AR39" s="958"/>
      <c r="AS39" s="958"/>
      <c r="AT39" s="958"/>
      <c r="AU39" s="958"/>
      <c r="AV39" s="958"/>
      <c r="AW39" s="958"/>
      <c r="AX39" s="958"/>
      <c r="AY39" s="958"/>
      <c r="AZ39" s="1028"/>
      <c r="BA39" s="1028"/>
      <c r="BB39" s="1028"/>
      <c r="BC39" s="1028"/>
      <c r="BD39" s="1028"/>
      <c r="BE39" s="959"/>
      <c r="BF39" s="959"/>
      <c r="BG39" s="959"/>
      <c r="BH39" s="959"/>
      <c r="BI39" s="960"/>
      <c r="BJ39" s="214"/>
      <c r="BK39" s="214"/>
      <c r="BL39" s="214"/>
      <c r="BM39" s="214"/>
      <c r="BN39" s="214"/>
      <c r="BO39" s="224"/>
      <c r="BP39" s="224"/>
      <c r="BQ39" s="221">
        <v>33</v>
      </c>
      <c r="BR39" s="222"/>
      <c r="BS39" s="979"/>
      <c r="BT39" s="980"/>
      <c r="BU39" s="980"/>
      <c r="BV39" s="980"/>
      <c r="BW39" s="980"/>
      <c r="BX39" s="980"/>
      <c r="BY39" s="980"/>
      <c r="BZ39" s="980"/>
      <c r="CA39" s="980"/>
      <c r="CB39" s="980"/>
      <c r="CC39" s="980"/>
      <c r="CD39" s="980"/>
      <c r="CE39" s="980"/>
      <c r="CF39" s="980"/>
      <c r="CG39" s="1001"/>
      <c r="CH39" s="976"/>
      <c r="CI39" s="977"/>
      <c r="CJ39" s="977"/>
      <c r="CK39" s="977"/>
      <c r="CL39" s="978"/>
      <c r="CM39" s="976"/>
      <c r="CN39" s="977"/>
      <c r="CO39" s="977"/>
      <c r="CP39" s="977"/>
      <c r="CQ39" s="978"/>
      <c r="CR39" s="976"/>
      <c r="CS39" s="977"/>
      <c r="CT39" s="977"/>
      <c r="CU39" s="977"/>
      <c r="CV39" s="978"/>
      <c r="CW39" s="976"/>
      <c r="CX39" s="977"/>
      <c r="CY39" s="977"/>
      <c r="CZ39" s="977"/>
      <c r="DA39" s="978"/>
      <c r="DB39" s="976"/>
      <c r="DC39" s="977"/>
      <c r="DD39" s="977"/>
      <c r="DE39" s="977"/>
      <c r="DF39" s="978"/>
      <c r="DG39" s="976"/>
      <c r="DH39" s="977"/>
      <c r="DI39" s="977"/>
      <c r="DJ39" s="977"/>
      <c r="DK39" s="978"/>
      <c r="DL39" s="976"/>
      <c r="DM39" s="977"/>
      <c r="DN39" s="977"/>
      <c r="DO39" s="977"/>
      <c r="DP39" s="978"/>
      <c r="DQ39" s="976"/>
      <c r="DR39" s="977"/>
      <c r="DS39" s="977"/>
      <c r="DT39" s="977"/>
      <c r="DU39" s="978"/>
      <c r="DV39" s="979"/>
      <c r="DW39" s="980"/>
      <c r="DX39" s="980"/>
      <c r="DY39" s="980"/>
      <c r="DZ39" s="981"/>
      <c r="EA39" s="212"/>
    </row>
    <row r="40" spans="1:131" ht="26.25" customHeight="1" x14ac:dyDescent="0.15">
      <c r="A40" s="221">
        <v>13</v>
      </c>
      <c r="B40" s="1017"/>
      <c r="C40" s="1018"/>
      <c r="D40" s="1018"/>
      <c r="E40" s="1018"/>
      <c r="F40" s="1018"/>
      <c r="G40" s="1018"/>
      <c r="H40" s="1018"/>
      <c r="I40" s="1018"/>
      <c r="J40" s="1018"/>
      <c r="K40" s="1018"/>
      <c r="L40" s="1018"/>
      <c r="M40" s="1018"/>
      <c r="N40" s="1018"/>
      <c r="O40" s="1018"/>
      <c r="P40" s="1019"/>
      <c r="Q40" s="1025"/>
      <c r="R40" s="1026"/>
      <c r="S40" s="1026"/>
      <c r="T40" s="1026"/>
      <c r="U40" s="1026"/>
      <c r="V40" s="1026"/>
      <c r="W40" s="1026"/>
      <c r="X40" s="1026"/>
      <c r="Y40" s="1026"/>
      <c r="Z40" s="1026"/>
      <c r="AA40" s="1026"/>
      <c r="AB40" s="1026"/>
      <c r="AC40" s="1026"/>
      <c r="AD40" s="1026"/>
      <c r="AE40" s="1027"/>
      <c r="AF40" s="1022"/>
      <c r="AG40" s="1023"/>
      <c r="AH40" s="1023"/>
      <c r="AI40" s="1023"/>
      <c r="AJ40" s="1024"/>
      <c r="AK40" s="967"/>
      <c r="AL40" s="958"/>
      <c r="AM40" s="958"/>
      <c r="AN40" s="958"/>
      <c r="AO40" s="958"/>
      <c r="AP40" s="958"/>
      <c r="AQ40" s="958"/>
      <c r="AR40" s="958"/>
      <c r="AS40" s="958"/>
      <c r="AT40" s="958"/>
      <c r="AU40" s="958"/>
      <c r="AV40" s="958"/>
      <c r="AW40" s="958"/>
      <c r="AX40" s="958"/>
      <c r="AY40" s="958"/>
      <c r="AZ40" s="1028"/>
      <c r="BA40" s="1028"/>
      <c r="BB40" s="1028"/>
      <c r="BC40" s="1028"/>
      <c r="BD40" s="1028"/>
      <c r="BE40" s="959"/>
      <c r="BF40" s="959"/>
      <c r="BG40" s="959"/>
      <c r="BH40" s="959"/>
      <c r="BI40" s="960"/>
      <c r="BJ40" s="214"/>
      <c r="BK40" s="214"/>
      <c r="BL40" s="214"/>
      <c r="BM40" s="214"/>
      <c r="BN40" s="214"/>
      <c r="BO40" s="224"/>
      <c r="BP40" s="224"/>
      <c r="BQ40" s="221">
        <v>34</v>
      </c>
      <c r="BR40" s="222"/>
      <c r="BS40" s="979"/>
      <c r="BT40" s="980"/>
      <c r="BU40" s="980"/>
      <c r="BV40" s="980"/>
      <c r="BW40" s="980"/>
      <c r="BX40" s="980"/>
      <c r="BY40" s="980"/>
      <c r="BZ40" s="980"/>
      <c r="CA40" s="980"/>
      <c r="CB40" s="980"/>
      <c r="CC40" s="980"/>
      <c r="CD40" s="980"/>
      <c r="CE40" s="980"/>
      <c r="CF40" s="980"/>
      <c r="CG40" s="1001"/>
      <c r="CH40" s="976"/>
      <c r="CI40" s="977"/>
      <c r="CJ40" s="977"/>
      <c r="CK40" s="977"/>
      <c r="CL40" s="978"/>
      <c r="CM40" s="976"/>
      <c r="CN40" s="977"/>
      <c r="CO40" s="977"/>
      <c r="CP40" s="977"/>
      <c r="CQ40" s="978"/>
      <c r="CR40" s="976"/>
      <c r="CS40" s="977"/>
      <c r="CT40" s="977"/>
      <c r="CU40" s="977"/>
      <c r="CV40" s="978"/>
      <c r="CW40" s="976"/>
      <c r="CX40" s="977"/>
      <c r="CY40" s="977"/>
      <c r="CZ40" s="977"/>
      <c r="DA40" s="978"/>
      <c r="DB40" s="976"/>
      <c r="DC40" s="977"/>
      <c r="DD40" s="977"/>
      <c r="DE40" s="977"/>
      <c r="DF40" s="978"/>
      <c r="DG40" s="976"/>
      <c r="DH40" s="977"/>
      <c r="DI40" s="977"/>
      <c r="DJ40" s="977"/>
      <c r="DK40" s="978"/>
      <c r="DL40" s="976"/>
      <c r="DM40" s="977"/>
      <c r="DN40" s="977"/>
      <c r="DO40" s="977"/>
      <c r="DP40" s="978"/>
      <c r="DQ40" s="976"/>
      <c r="DR40" s="977"/>
      <c r="DS40" s="977"/>
      <c r="DT40" s="977"/>
      <c r="DU40" s="978"/>
      <c r="DV40" s="979"/>
      <c r="DW40" s="980"/>
      <c r="DX40" s="980"/>
      <c r="DY40" s="980"/>
      <c r="DZ40" s="981"/>
      <c r="EA40" s="212"/>
    </row>
    <row r="41" spans="1:131" ht="26.25" customHeight="1" x14ac:dyDescent="0.15">
      <c r="A41" s="221">
        <v>14</v>
      </c>
      <c r="B41" s="1017"/>
      <c r="C41" s="1018"/>
      <c r="D41" s="1018"/>
      <c r="E41" s="1018"/>
      <c r="F41" s="1018"/>
      <c r="G41" s="1018"/>
      <c r="H41" s="1018"/>
      <c r="I41" s="1018"/>
      <c r="J41" s="1018"/>
      <c r="K41" s="1018"/>
      <c r="L41" s="1018"/>
      <c r="M41" s="1018"/>
      <c r="N41" s="1018"/>
      <c r="O41" s="1018"/>
      <c r="P41" s="1019"/>
      <c r="Q41" s="1025"/>
      <c r="R41" s="1026"/>
      <c r="S41" s="1026"/>
      <c r="T41" s="1026"/>
      <c r="U41" s="1026"/>
      <c r="V41" s="1026"/>
      <c r="W41" s="1026"/>
      <c r="X41" s="1026"/>
      <c r="Y41" s="1026"/>
      <c r="Z41" s="1026"/>
      <c r="AA41" s="1026"/>
      <c r="AB41" s="1026"/>
      <c r="AC41" s="1026"/>
      <c r="AD41" s="1026"/>
      <c r="AE41" s="1027"/>
      <c r="AF41" s="1022"/>
      <c r="AG41" s="1023"/>
      <c r="AH41" s="1023"/>
      <c r="AI41" s="1023"/>
      <c r="AJ41" s="1024"/>
      <c r="AK41" s="967"/>
      <c r="AL41" s="958"/>
      <c r="AM41" s="958"/>
      <c r="AN41" s="958"/>
      <c r="AO41" s="958"/>
      <c r="AP41" s="958"/>
      <c r="AQ41" s="958"/>
      <c r="AR41" s="958"/>
      <c r="AS41" s="958"/>
      <c r="AT41" s="958"/>
      <c r="AU41" s="958"/>
      <c r="AV41" s="958"/>
      <c r="AW41" s="958"/>
      <c r="AX41" s="958"/>
      <c r="AY41" s="958"/>
      <c r="AZ41" s="1028"/>
      <c r="BA41" s="1028"/>
      <c r="BB41" s="1028"/>
      <c r="BC41" s="1028"/>
      <c r="BD41" s="1028"/>
      <c r="BE41" s="959"/>
      <c r="BF41" s="959"/>
      <c r="BG41" s="959"/>
      <c r="BH41" s="959"/>
      <c r="BI41" s="960"/>
      <c r="BJ41" s="214"/>
      <c r="BK41" s="214"/>
      <c r="BL41" s="214"/>
      <c r="BM41" s="214"/>
      <c r="BN41" s="214"/>
      <c r="BO41" s="224"/>
      <c r="BP41" s="224"/>
      <c r="BQ41" s="221">
        <v>35</v>
      </c>
      <c r="BR41" s="222"/>
      <c r="BS41" s="979"/>
      <c r="BT41" s="980"/>
      <c r="BU41" s="980"/>
      <c r="BV41" s="980"/>
      <c r="BW41" s="980"/>
      <c r="BX41" s="980"/>
      <c r="BY41" s="980"/>
      <c r="BZ41" s="980"/>
      <c r="CA41" s="980"/>
      <c r="CB41" s="980"/>
      <c r="CC41" s="980"/>
      <c r="CD41" s="980"/>
      <c r="CE41" s="980"/>
      <c r="CF41" s="980"/>
      <c r="CG41" s="1001"/>
      <c r="CH41" s="976"/>
      <c r="CI41" s="977"/>
      <c r="CJ41" s="977"/>
      <c r="CK41" s="977"/>
      <c r="CL41" s="978"/>
      <c r="CM41" s="976"/>
      <c r="CN41" s="977"/>
      <c r="CO41" s="977"/>
      <c r="CP41" s="977"/>
      <c r="CQ41" s="978"/>
      <c r="CR41" s="976"/>
      <c r="CS41" s="977"/>
      <c r="CT41" s="977"/>
      <c r="CU41" s="977"/>
      <c r="CV41" s="978"/>
      <c r="CW41" s="976"/>
      <c r="CX41" s="977"/>
      <c r="CY41" s="977"/>
      <c r="CZ41" s="977"/>
      <c r="DA41" s="978"/>
      <c r="DB41" s="976"/>
      <c r="DC41" s="977"/>
      <c r="DD41" s="977"/>
      <c r="DE41" s="977"/>
      <c r="DF41" s="978"/>
      <c r="DG41" s="976"/>
      <c r="DH41" s="977"/>
      <c r="DI41" s="977"/>
      <c r="DJ41" s="977"/>
      <c r="DK41" s="978"/>
      <c r="DL41" s="976"/>
      <c r="DM41" s="977"/>
      <c r="DN41" s="977"/>
      <c r="DO41" s="977"/>
      <c r="DP41" s="978"/>
      <c r="DQ41" s="976"/>
      <c r="DR41" s="977"/>
      <c r="DS41" s="977"/>
      <c r="DT41" s="977"/>
      <c r="DU41" s="978"/>
      <c r="DV41" s="979"/>
      <c r="DW41" s="980"/>
      <c r="DX41" s="980"/>
      <c r="DY41" s="980"/>
      <c r="DZ41" s="981"/>
      <c r="EA41" s="212"/>
    </row>
    <row r="42" spans="1:131" ht="26.25" customHeight="1" x14ac:dyDescent="0.15">
      <c r="A42" s="221">
        <v>15</v>
      </c>
      <c r="B42" s="1017"/>
      <c r="C42" s="1018"/>
      <c r="D42" s="1018"/>
      <c r="E42" s="1018"/>
      <c r="F42" s="1018"/>
      <c r="G42" s="1018"/>
      <c r="H42" s="1018"/>
      <c r="I42" s="1018"/>
      <c r="J42" s="1018"/>
      <c r="K42" s="1018"/>
      <c r="L42" s="1018"/>
      <c r="M42" s="1018"/>
      <c r="N42" s="1018"/>
      <c r="O42" s="1018"/>
      <c r="P42" s="1019"/>
      <c r="Q42" s="1025"/>
      <c r="R42" s="1026"/>
      <c r="S42" s="1026"/>
      <c r="T42" s="1026"/>
      <c r="U42" s="1026"/>
      <c r="V42" s="1026"/>
      <c r="W42" s="1026"/>
      <c r="X42" s="1026"/>
      <c r="Y42" s="1026"/>
      <c r="Z42" s="1026"/>
      <c r="AA42" s="1026"/>
      <c r="AB42" s="1026"/>
      <c r="AC42" s="1026"/>
      <c r="AD42" s="1026"/>
      <c r="AE42" s="1027"/>
      <c r="AF42" s="1022"/>
      <c r="AG42" s="1023"/>
      <c r="AH42" s="1023"/>
      <c r="AI42" s="1023"/>
      <c r="AJ42" s="1024"/>
      <c r="AK42" s="967"/>
      <c r="AL42" s="958"/>
      <c r="AM42" s="958"/>
      <c r="AN42" s="958"/>
      <c r="AO42" s="958"/>
      <c r="AP42" s="958"/>
      <c r="AQ42" s="958"/>
      <c r="AR42" s="958"/>
      <c r="AS42" s="958"/>
      <c r="AT42" s="958"/>
      <c r="AU42" s="958"/>
      <c r="AV42" s="958"/>
      <c r="AW42" s="958"/>
      <c r="AX42" s="958"/>
      <c r="AY42" s="958"/>
      <c r="AZ42" s="1028"/>
      <c r="BA42" s="1028"/>
      <c r="BB42" s="1028"/>
      <c r="BC42" s="1028"/>
      <c r="BD42" s="1028"/>
      <c r="BE42" s="959"/>
      <c r="BF42" s="959"/>
      <c r="BG42" s="959"/>
      <c r="BH42" s="959"/>
      <c r="BI42" s="960"/>
      <c r="BJ42" s="214"/>
      <c r="BK42" s="214"/>
      <c r="BL42" s="214"/>
      <c r="BM42" s="214"/>
      <c r="BN42" s="214"/>
      <c r="BO42" s="224"/>
      <c r="BP42" s="224"/>
      <c r="BQ42" s="221">
        <v>36</v>
      </c>
      <c r="BR42" s="222"/>
      <c r="BS42" s="979"/>
      <c r="BT42" s="980"/>
      <c r="BU42" s="980"/>
      <c r="BV42" s="980"/>
      <c r="BW42" s="980"/>
      <c r="BX42" s="980"/>
      <c r="BY42" s="980"/>
      <c r="BZ42" s="980"/>
      <c r="CA42" s="980"/>
      <c r="CB42" s="980"/>
      <c r="CC42" s="980"/>
      <c r="CD42" s="980"/>
      <c r="CE42" s="980"/>
      <c r="CF42" s="980"/>
      <c r="CG42" s="1001"/>
      <c r="CH42" s="976"/>
      <c r="CI42" s="977"/>
      <c r="CJ42" s="977"/>
      <c r="CK42" s="977"/>
      <c r="CL42" s="978"/>
      <c r="CM42" s="976"/>
      <c r="CN42" s="977"/>
      <c r="CO42" s="977"/>
      <c r="CP42" s="977"/>
      <c r="CQ42" s="978"/>
      <c r="CR42" s="976"/>
      <c r="CS42" s="977"/>
      <c r="CT42" s="977"/>
      <c r="CU42" s="977"/>
      <c r="CV42" s="978"/>
      <c r="CW42" s="976"/>
      <c r="CX42" s="977"/>
      <c r="CY42" s="977"/>
      <c r="CZ42" s="977"/>
      <c r="DA42" s="978"/>
      <c r="DB42" s="976"/>
      <c r="DC42" s="977"/>
      <c r="DD42" s="977"/>
      <c r="DE42" s="977"/>
      <c r="DF42" s="978"/>
      <c r="DG42" s="976"/>
      <c r="DH42" s="977"/>
      <c r="DI42" s="977"/>
      <c r="DJ42" s="977"/>
      <c r="DK42" s="978"/>
      <c r="DL42" s="976"/>
      <c r="DM42" s="977"/>
      <c r="DN42" s="977"/>
      <c r="DO42" s="977"/>
      <c r="DP42" s="978"/>
      <c r="DQ42" s="976"/>
      <c r="DR42" s="977"/>
      <c r="DS42" s="977"/>
      <c r="DT42" s="977"/>
      <c r="DU42" s="978"/>
      <c r="DV42" s="979"/>
      <c r="DW42" s="980"/>
      <c r="DX42" s="980"/>
      <c r="DY42" s="980"/>
      <c r="DZ42" s="981"/>
      <c r="EA42" s="212"/>
    </row>
    <row r="43" spans="1:131" ht="26.25" customHeight="1" x14ac:dyDescent="0.15">
      <c r="A43" s="221">
        <v>16</v>
      </c>
      <c r="B43" s="1017"/>
      <c r="C43" s="1018"/>
      <c r="D43" s="1018"/>
      <c r="E43" s="1018"/>
      <c r="F43" s="1018"/>
      <c r="G43" s="1018"/>
      <c r="H43" s="1018"/>
      <c r="I43" s="1018"/>
      <c r="J43" s="1018"/>
      <c r="K43" s="1018"/>
      <c r="L43" s="1018"/>
      <c r="M43" s="1018"/>
      <c r="N43" s="1018"/>
      <c r="O43" s="1018"/>
      <c r="P43" s="1019"/>
      <c r="Q43" s="1025"/>
      <c r="R43" s="1026"/>
      <c r="S43" s="1026"/>
      <c r="T43" s="1026"/>
      <c r="U43" s="1026"/>
      <c r="V43" s="1026"/>
      <c r="W43" s="1026"/>
      <c r="X43" s="1026"/>
      <c r="Y43" s="1026"/>
      <c r="Z43" s="1026"/>
      <c r="AA43" s="1026"/>
      <c r="AB43" s="1026"/>
      <c r="AC43" s="1026"/>
      <c r="AD43" s="1026"/>
      <c r="AE43" s="1027"/>
      <c r="AF43" s="1022"/>
      <c r="AG43" s="1023"/>
      <c r="AH43" s="1023"/>
      <c r="AI43" s="1023"/>
      <c r="AJ43" s="1024"/>
      <c r="AK43" s="967"/>
      <c r="AL43" s="958"/>
      <c r="AM43" s="958"/>
      <c r="AN43" s="958"/>
      <c r="AO43" s="958"/>
      <c r="AP43" s="958"/>
      <c r="AQ43" s="958"/>
      <c r="AR43" s="958"/>
      <c r="AS43" s="958"/>
      <c r="AT43" s="958"/>
      <c r="AU43" s="958"/>
      <c r="AV43" s="958"/>
      <c r="AW43" s="958"/>
      <c r="AX43" s="958"/>
      <c r="AY43" s="958"/>
      <c r="AZ43" s="1028"/>
      <c r="BA43" s="1028"/>
      <c r="BB43" s="1028"/>
      <c r="BC43" s="1028"/>
      <c r="BD43" s="1028"/>
      <c r="BE43" s="959"/>
      <c r="BF43" s="959"/>
      <c r="BG43" s="959"/>
      <c r="BH43" s="959"/>
      <c r="BI43" s="960"/>
      <c r="BJ43" s="214"/>
      <c r="BK43" s="214"/>
      <c r="BL43" s="214"/>
      <c r="BM43" s="214"/>
      <c r="BN43" s="214"/>
      <c r="BO43" s="224"/>
      <c r="BP43" s="224"/>
      <c r="BQ43" s="221">
        <v>37</v>
      </c>
      <c r="BR43" s="222"/>
      <c r="BS43" s="979"/>
      <c r="BT43" s="980"/>
      <c r="BU43" s="980"/>
      <c r="BV43" s="980"/>
      <c r="BW43" s="980"/>
      <c r="BX43" s="980"/>
      <c r="BY43" s="980"/>
      <c r="BZ43" s="980"/>
      <c r="CA43" s="980"/>
      <c r="CB43" s="980"/>
      <c r="CC43" s="980"/>
      <c r="CD43" s="980"/>
      <c r="CE43" s="980"/>
      <c r="CF43" s="980"/>
      <c r="CG43" s="1001"/>
      <c r="CH43" s="976"/>
      <c r="CI43" s="977"/>
      <c r="CJ43" s="977"/>
      <c r="CK43" s="977"/>
      <c r="CL43" s="978"/>
      <c r="CM43" s="976"/>
      <c r="CN43" s="977"/>
      <c r="CO43" s="977"/>
      <c r="CP43" s="977"/>
      <c r="CQ43" s="978"/>
      <c r="CR43" s="976"/>
      <c r="CS43" s="977"/>
      <c r="CT43" s="977"/>
      <c r="CU43" s="977"/>
      <c r="CV43" s="978"/>
      <c r="CW43" s="976"/>
      <c r="CX43" s="977"/>
      <c r="CY43" s="977"/>
      <c r="CZ43" s="977"/>
      <c r="DA43" s="978"/>
      <c r="DB43" s="976"/>
      <c r="DC43" s="977"/>
      <c r="DD43" s="977"/>
      <c r="DE43" s="977"/>
      <c r="DF43" s="978"/>
      <c r="DG43" s="976"/>
      <c r="DH43" s="977"/>
      <c r="DI43" s="977"/>
      <c r="DJ43" s="977"/>
      <c r="DK43" s="978"/>
      <c r="DL43" s="976"/>
      <c r="DM43" s="977"/>
      <c r="DN43" s="977"/>
      <c r="DO43" s="977"/>
      <c r="DP43" s="978"/>
      <c r="DQ43" s="976"/>
      <c r="DR43" s="977"/>
      <c r="DS43" s="977"/>
      <c r="DT43" s="977"/>
      <c r="DU43" s="978"/>
      <c r="DV43" s="979"/>
      <c r="DW43" s="980"/>
      <c r="DX43" s="980"/>
      <c r="DY43" s="980"/>
      <c r="DZ43" s="981"/>
      <c r="EA43" s="212"/>
    </row>
    <row r="44" spans="1:131" ht="26.25" customHeight="1" x14ac:dyDescent="0.15">
      <c r="A44" s="221">
        <v>17</v>
      </c>
      <c r="B44" s="1017"/>
      <c r="C44" s="1018"/>
      <c r="D44" s="1018"/>
      <c r="E44" s="1018"/>
      <c r="F44" s="1018"/>
      <c r="G44" s="1018"/>
      <c r="H44" s="1018"/>
      <c r="I44" s="1018"/>
      <c r="J44" s="1018"/>
      <c r="K44" s="1018"/>
      <c r="L44" s="1018"/>
      <c r="M44" s="1018"/>
      <c r="N44" s="1018"/>
      <c r="O44" s="1018"/>
      <c r="P44" s="1019"/>
      <c r="Q44" s="1025"/>
      <c r="R44" s="1026"/>
      <c r="S44" s="1026"/>
      <c r="T44" s="1026"/>
      <c r="U44" s="1026"/>
      <c r="V44" s="1026"/>
      <c r="W44" s="1026"/>
      <c r="X44" s="1026"/>
      <c r="Y44" s="1026"/>
      <c r="Z44" s="1026"/>
      <c r="AA44" s="1026"/>
      <c r="AB44" s="1026"/>
      <c r="AC44" s="1026"/>
      <c r="AD44" s="1026"/>
      <c r="AE44" s="1027"/>
      <c r="AF44" s="1022"/>
      <c r="AG44" s="1023"/>
      <c r="AH44" s="1023"/>
      <c r="AI44" s="1023"/>
      <c r="AJ44" s="1024"/>
      <c r="AK44" s="967"/>
      <c r="AL44" s="958"/>
      <c r="AM44" s="958"/>
      <c r="AN44" s="958"/>
      <c r="AO44" s="958"/>
      <c r="AP44" s="958"/>
      <c r="AQ44" s="958"/>
      <c r="AR44" s="958"/>
      <c r="AS44" s="958"/>
      <c r="AT44" s="958"/>
      <c r="AU44" s="958"/>
      <c r="AV44" s="958"/>
      <c r="AW44" s="958"/>
      <c r="AX44" s="958"/>
      <c r="AY44" s="958"/>
      <c r="AZ44" s="1028"/>
      <c r="BA44" s="1028"/>
      <c r="BB44" s="1028"/>
      <c r="BC44" s="1028"/>
      <c r="BD44" s="1028"/>
      <c r="BE44" s="959"/>
      <c r="BF44" s="959"/>
      <c r="BG44" s="959"/>
      <c r="BH44" s="959"/>
      <c r="BI44" s="960"/>
      <c r="BJ44" s="214"/>
      <c r="BK44" s="214"/>
      <c r="BL44" s="214"/>
      <c r="BM44" s="214"/>
      <c r="BN44" s="214"/>
      <c r="BO44" s="224"/>
      <c r="BP44" s="224"/>
      <c r="BQ44" s="221">
        <v>38</v>
      </c>
      <c r="BR44" s="222"/>
      <c r="BS44" s="979"/>
      <c r="BT44" s="980"/>
      <c r="BU44" s="980"/>
      <c r="BV44" s="980"/>
      <c r="BW44" s="980"/>
      <c r="BX44" s="980"/>
      <c r="BY44" s="980"/>
      <c r="BZ44" s="980"/>
      <c r="CA44" s="980"/>
      <c r="CB44" s="980"/>
      <c r="CC44" s="980"/>
      <c r="CD44" s="980"/>
      <c r="CE44" s="980"/>
      <c r="CF44" s="980"/>
      <c r="CG44" s="1001"/>
      <c r="CH44" s="976"/>
      <c r="CI44" s="977"/>
      <c r="CJ44" s="977"/>
      <c r="CK44" s="977"/>
      <c r="CL44" s="978"/>
      <c r="CM44" s="976"/>
      <c r="CN44" s="977"/>
      <c r="CO44" s="977"/>
      <c r="CP44" s="977"/>
      <c r="CQ44" s="978"/>
      <c r="CR44" s="976"/>
      <c r="CS44" s="977"/>
      <c r="CT44" s="977"/>
      <c r="CU44" s="977"/>
      <c r="CV44" s="978"/>
      <c r="CW44" s="976"/>
      <c r="CX44" s="977"/>
      <c r="CY44" s="977"/>
      <c r="CZ44" s="977"/>
      <c r="DA44" s="978"/>
      <c r="DB44" s="976"/>
      <c r="DC44" s="977"/>
      <c r="DD44" s="977"/>
      <c r="DE44" s="977"/>
      <c r="DF44" s="978"/>
      <c r="DG44" s="976"/>
      <c r="DH44" s="977"/>
      <c r="DI44" s="977"/>
      <c r="DJ44" s="977"/>
      <c r="DK44" s="978"/>
      <c r="DL44" s="976"/>
      <c r="DM44" s="977"/>
      <c r="DN44" s="977"/>
      <c r="DO44" s="977"/>
      <c r="DP44" s="978"/>
      <c r="DQ44" s="976"/>
      <c r="DR44" s="977"/>
      <c r="DS44" s="977"/>
      <c r="DT44" s="977"/>
      <c r="DU44" s="978"/>
      <c r="DV44" s="979"/>
      <c r="DW44" s="980"/>
      <c r="DX44" s="980"/>
      <c r="DY44" s="980"/>
      <c r="DZ44" s="981"/>
      <c r="EA44" s="212"/>
    </row>
    <row r="45" spans="1:131" ht="26.25" customHeight="1" x14ac:dyDescent="0.15">
      <c r="A45" s="221">
        <v>18</v>
      </c>
      <c r="B45" s="1017"/>
      <c r="C45" s="1018"/>
      <c r="D45" s="1018"/>
      <c r="E45" s="1018"/>
      <c r="F45" s="1018"/>
      <c r="G45" s="1018"/>
      <c r="H45" s="1018"/>
      <c r="I45" s="1018"/>
      <c r="J45" s="1018"/>
      <c r="K45" s="1018"/>
      <c r="L45" s="1018"/>
      <c r="M45" s="1018"/>
      <c r="N45" s="1018"/>
      <c r="O45" s="1018"/>
      <c r="P45" s="1019"/>
      <c r="Q45" s="1025"/>
      <c r="R45" s="1026"/>
      <c r="S45" s="1026"/>
      <c r="T45" s="1026"/>
      <c r="U45" s="1026"/>
      <c r="V45" s="1026"/>
      <c r="W45" s="1026"/>
      <c r="X45" s="1026"/>
      <c r="Y45" s="1026"/>
      <c r="Z45" s="1026"/>
      <c r="AA45" s="1026"/>
      <c r="AB45" s="1026"/>
      <c r="AC45" s="1026"/>
      <c r="AD45" s="1026"/>
      <c r="AE45" s="1027"/>
      <c r="AF45" s="1022"/>
      <c r="AG45" s="1023"/>
      <c r="AH45" s="1023"/>
      <c r="AI45" s="1023"/>
      <c r="AJ45" s="1024"/>
      <c r="AK45" s="967"/>
      <c r="AL45" s="958"/>
      <c r="AM45" s="958"/>
      <c r="AN45" s="958"/>
      <c r="AO45" s="958"/>
      <c r="AP45" s="958"/>
      <c r="AQ45" s="958"/>
      <c r="AR45" s="958"/>
      <c r="AS45" s="958"/>
      <c r="AT45" s="958"/>
      <c r="AU45" s="958"/>
      <c r="AV45" s="958"/>
      <c r="AW45" s="958"/>
      <c r="AX45" s="958"/>
      <c r="AY45" s="958"/>
      <c r="AZ45" s="1028"/>
      <c r="BA45" s="1028"/>
      <c r="BB45" s="1028"/>
      <c r="BC45" s="1028"/>
      <c r="BD45" s="1028"/>
      <c r="BE45" s="959"/>
      <c r="BF45" s="959"/>
      <c r="BG45" s="959"/>
      <c r="BH45" s="959"/>
      <c r="BI45" s="960"/>
      <c r="BJ45" s="214"/>
      <c r="BK45" s="214"/>
      <c r="BL45" s="214"/>
      <c r="BM45" s="214"/>
      <c r="BN45" s="214"/>
      <c r="BO45" s="224"/>
      <c r="BP45" s="224"/>
      <c r="BQ45" s="221">
        <v>39</v>
      </c>
      <c r="BR45" s="222"/>
      <c r="BS45" s="979"/>
      <c r="BT45" s="980"/>
      <c r="BU45" s="980"/>
      <c r="BV45" s="980"/>
      <c r="BW45" s="980"/>
      <c r="BX45" s="980"/>
      <c r="BY45" s="980"/>
      <c r="BZ45" s="980"/>
      <c r="CA45" s="980"/>
      <c r="CB45" s="980"/>
      <c r="CC45" s="980"/>
      <c r="CD45" s="980"/>
      <c r="CE45" s="980"/>
      <c r="CF45" s="980"/>
      <c r="CG45" s="1001"/>
      <c r="CH45" s="976"/>
      <c r="CI45" s="977"/>
      <c r="CJ45" s="977"/>
      <c r="CK45" s="977"/>
      <c r="CL45" s="978"/>
      <c r="CM45" s="976"/>
      <c r="CN45" s="977"/>
      <c r="CO45" s="977"/>
      <c r="CP45" s="977"/>
      <c r="CQ45" s="978"/>
      <c r="CR45" s="976"/>
      <c r="CS45" s="977"/>
      <c r="CT45" s="977"/>
      <c r="CU45" s="977"/>
      <c r="CV45" s="978"/>
      <c r="CW45" s="976"/>
      <c r="CX45" s="977"/>
      <c r="CY45" s="977"/>
      <c r="CZ45" s="977"/>
      <c r="DA45" s="978"/>
      <c r="DB45" s="976"/>
      <c r="DC45" s="977"/>
      <c r="DD45" s="977"/>
      <c r="DE45" s="977"/>
      <c r="DF45" s="978"/>
      <c r="DG45" s="976"/>
      <c r="DH45" s="977"/>
      <c r="DI45" s="977"/>
      <c r="DJ45" s="977"/>
      <c r="DK45" s="978"/>
      <c r="DL45" s="976"/>
      <c r="DM45" s="977"/>
      <c r="DN45" s="977"/>
      <c r="DO45" s="977"/>
      <c r="DP45" s="978"/>
      <c r="DQ45" s="976"/>
      <c r="DR45" s="977"/>
      <c r="DS45" s="977"/>
      <c r="DT45" s="977"/>
      <c r="DU45" s="978"/>
      <c r="DV45" s="979"/>
      <c r="DW45" s="980"/>
      <c r="DX45" s="980"/>
      <c r="DY45" s="980"/>
      <c r="DZ45" s="981"/>
      <c r="EA45" s="212"/>
    </row>
    <row r="46" spans="1:131" ht="26.25" customHeight="1" x14ac:dyDescent="0.15">
      <c r="A46" s="221">
        <v>19</v>
      </c>
      <c r="B46" s="1017"/>
      <c r="C46" s="1018"/>
      <c r="D46" s="1018"/>
      <c r="E46" s="1018"/>
      <c r="F46" s="1018"/>
      <c r="G46" s="1018"/>
      <c r="H46" s="1018"/>
      <c r="I46" s="1018"/>
      <c r="J46" s="1018"/>
      <c r="K46" s="1018"/>
      <c r="L46" s="1018"/>
      <c r="M46" s="1018"/>
      <c r="N46" s="1018"/>
      <c r="O46" s="1018"/>
      <c r="P46" s="1019"/>
      <c r="Q46" s="1025"/>
      <c r="R46" s="1026"/>
      <c r="S46" s="1026"/>
      <c r="T46" s="1026"/>
      <c r="U46" s="1026"/>
      <c r="V46" s="1026"/>
      <c r="W46" s="1026"/>
      <c r="X46" s="1026"/>
      <c r="Y46" s="1026"/>
      <c r="Z46" s="1026"/>
      <c r="AA46" s="1026"/>
      <c r="AB46" s="1026"/>
      <c r="AC46" s="1026"/>
      <c r="AD46" s="1026"/>
      <c r="AE46" s="1027"/>
      <c r="AF46" s="1022"/>
      <c r="AG46" s="1023"/>
      <c r="AH46" s="1023"/>
      <c r="AI46" s="1023"/>
      <c r="AJ46" s="1024"/>
      <c r="AK46" s="967"/>
      <c r="AL46" s="958"/>
      <c r="AM46" s="958"/>
      <c r="AN46" s="958"/>
      <c r="AO46" s="958"/>
      <c r="AP46" s="958"/>
      <c r="AQ46" s="958"/>
      <c r="AR46" s="958"/>
      <c r="AS46" s="958"/>
      <c r="AT46" s="958"/>
      <c r="AU46" s="958"/>
      <c r="AV46" s="958"/>
      <c r="AW46" s="958"/>
      <c r="AX46" s="958"/>
      <c r="AY46" s="958"/>
      <c r="AZ46" s="1028"/>
      <c r="BA46" s="1028"/>
      <c r="BB46" s="1028"/>
      <c r="BC46" s="1028"/>
      <c r="BD46" s="1028"/>
      <c r="BE46" s="959"/>
      <c r="BF46" s="959"/>
      <c r="BG46" s="959"/>
      <c r="BH46" s="959"/>
      <c r="BI46" s="960"/>
      <c r="BJ46" s="214"/>
      <c r="BK46" s="214"/>
      <c r="BL46" s="214"/>
      <c r="BM46" s="214"/>
      <c r="BN46" s="214"/>
      <c r="BO46" s="224"/>
      <c r="BP46" s="224"/>
      <c r="BQ46" s="221">
        <v>40</v>
      </c>
      <c r="BR46" s="222"/>
      <c r="BS46" s="979"/>
      <c r="BT46" s="980"/>
      <c r="BU46" s="980"/>
      <c r="BV46" s="980"/>
      <c r="BW46" s="980"/>
      <c r="BX46" s="980"/>
      <c r="BY46" s="980"/>
      <c r="BZ46" s="980"/>
      <c r="CA46" s="980"/>
      <c r="CB46" s="980"/>
      <c r="CC46" s="980"/>
      <c r="CD46" s="980"/>
      <c r="CE46" s="980"/>
      <c r="CF46" s="980"/>
      <c r="CG46" s="1001"/>
      <c r="CH46" s="976"/>
      <c r="CI46" s="977"/>
      <c r="CJ46" s="977"/>
      <c r="CK46" s="977"/>
      <c r="CL46" s="978"/>
      <c r="CM46" s="976"/>
      <c r="CN46" s="977"/>
      <c r="CO46" s="977"/>
      <c r="CP46" s="977"/>
      <c r="CQ46" s="978"/>
      <c r="CR46" s="976"/>
      <c r="CS46" s="977"/>
      <c r="CT46" s="977"/>
      <c r="CU46" s="977"/>
      <c r="CV46" s="978"/>
      <c r="CW46" s="976"/>
      <c r="CX46" s="977"/>
      <c r="CY46" s="977"/>
      <c r="CZ46" s="977"/>
      <c r="DA46" s="978"/>
      <c r="DB46" s="976"/>
      <c r="DC46" s="977"/>
      <c r="DD46" s="977"/>
      <c r="DE46" s="977"/>
      <c r="DF46" s="978"/>
      <c r="DG46" s="976"/>
      <c r="DH46" s="977"/>
      <c r="DI46" s="977"/>
      <c r="DJ46" s="977"/>
      <c r="DK46" s="978"/>
      <c r="DL46" s="976"/>
      <c r="DM46" s="977"/>
      <c r="DN46" s="977"/>
      <c r="DO46" s="977"/>
      <c r="DP46" s="978"/>
      <c r="DQ46" s="976"/>
      <c r="DR46" s="977"/>
      <c r="DS46" s="977"/>
      <c r="DT46" s="977"/>
      <c r="DU46" s="978"/>
      <c r="DV46" s="979"/>
      <c r="DW46" s="980"/>
      <c r="DX46" s="980"/>
      <c r="DY46" s="980"/>
      <c r="DZ46" s="981"/>
      <c r="EA46" s="212"/>
    </row>
    <row r="47" spans="1:131" ht="26.25" customHeight="1" x14ac:dyDescent="0.15">
      <c r="A47" s="221">
        <v>20</v>
      </c>
      <c r="B47" s="1017"/>
      <c r="C47" s="1018"/>
      <c r="D47" s="1018"/>
      <c r="E47" s="1018"/>
      <c r="F47" s="1018"/>
      <c r="G47" s="1018"/>
      <c r="H47" s="1018"/>
      <c r="I47" s="1018"/>
      <c r="J47" s="1018"/>
      <c r="K47" s="1018"/>
      <c r="L47" s="1018"/>
      <c r="M47" s="1018"/>
      <c r="N47" s="1018"/>
      <c r="O47" s="1018"/>
      <c r="P47" s="1019"/>
      <c r="Q47" s="1025"/>
      <c r="R47" s="1026"/>
      <c r="S47" s="1026"/>
      <c r="T47" s="1026"/>
      <c r="U47" s="1026"/>
      <c r="V47" s="1026"/>
      <c r="W47" s="1026"/>
      <c r="X47" s="1026"/>
      <c r="Y47" s="1026"/>
      <c r="Z47" s="1026"/>
      <c r="AA47" s="1026"/>
      <c r="AB47" s="1026"/>
      <c r="AC47" s="1026"/>
      <c r="AD47" s="1026"/>
      <c r="AE47" s="1027"/>
      <c r="AF47" s="1022"/>
      <c r="AG47" s="1023"/>
      <c r="AH47" s="1023"/>
      <c r="AI47" s="1023"/>
      <c r="AJ47" s="1024"/>
      <c r="AK47" s="967"/>
      <c r="AL47" s="958"/>
      <c r="AM47" s="958"/>
      <c r="AN47" s="958"/>
      <c r="AO47" s="958"/>
      <c r="AP47" s="958"/>
      <c r="AQ47" s="958"/>
      <c r="AR47" s="958"/>
      <c r="AS47" s="958"/>
      <c r="AT47" s="958"/>
      <c r="AU47" s="958"/>
      <c r="AV47" s="958"/>
      <c r="AW47" s="958"/>
      <c r="AX47" s="958"/>
      <c r="AY47" s="958"/>
      <c r="AZ47" s="1028"/>
      <c r="BA47" s="1028"/>
      <c r="BB47" s="1028"/>
      <c r="BC47" s="1028"/>
      <c r="BD47" s="1028"/>
      <c r="BE47" s="959"/>
      <c r="BF47" s="959"/>
      <c r="BG47" s="959"/>
      <c r="BH47" s="959"/>
      <c r="BI47" s="960"/>
      <c r="BJ47" s="214"/>
      <c r="BK47" s="214"/>
      <c r="BL47" s="214"/>
      <c r="BM47" s="214"/>
      <c r="BN47" s="214"/>
      <c r="BO47" s="224"/>
      <c r="BP47" s="224"/>
      <c r="BQ47" s="221">
        <v>41</v>
      </c>
      <c r="BR47" s="222"/>
      <c r="BS47" s="979"/>
      <c r="BT47" s="980"/>
      <c r="BU47" s="980"/>
      <c r="BV47" s="980"/>
      <c r="BW47" s="980"/>
      <c r="BX47" s="980"/>
      <c r="BY47" s="980"/>
      <c r="BZ47" s="980"/>
      <c r="CA47" s="980"/>
      <c r="CB47" s="980"/>
      <c r="CC47" s="980"/>
      <c r="CD47" s="980"/>
      <c r="CE47" s="980"/>
      <c r="CF47" s="980"/>
      <c r="CG47" s="1001"/>
      <c r="CH47" s="976"/>
      <c r="CI47" s="977"/>
      <c r="CJ47" s="977"/>
      <c r="CK47" s="977"/>
      <c r="CL47" s="978"/>
      <c r="CM47" s="976"/>
      <c r="CN47" s="977"/>
      <c r="CO47" s="977"/>
      <c r="CP47" s="977"/>
      <c r="CQ47" s="978"/>
      <c r="CR47" s="976"/>
      <c r="CS47" s="977"/>
      <c r="CT47" s="977"/>
      <c r="CU47" s="977"/>
      <c r="CV47" s="978"/>
      <c r="CW47" s="976"/>
      <c r="CX47" s="977"/>
      <c r="CY47" s="977"/>
      <c r="CZ47" s="977"/>
      <c r="DA47" s="978"/>
      <c r="DB47" s="976"/>
      <c r="DC47" s="977"/>
      <c r="DD47" s="977"/>
      <c r="DE47" s="977"/>
      <c r="DF47" s="978"/>
      <c r="DG47" s="976"/>
      <c r="DH47" s="977"/>
      <c r="DI47" s="977"/>
      <c r="DJ47" s="977"/>
      <c r="DK47" s="978"/>
      <c r="DL47" s="976"/>
      <c r="DM47" s="977"/>
      <c r="DN47" s="977"/>
      <c r="DO47" s="977"/>
      <c r="DP47" s="978"/>
      <c r="DQ47" s="976"/>
      <c r="DR47" s="977"/>
      <c r="DS47" s="977"/>
      <c r="DT47" s="977"/>
      <c r="DU47" s="978"/>
      <c r="DV47" s="979"/>
      <c r="DW47" s="980"/>
      <c r="DX47" s="980"/>
      <c r="DY47" s="980"/>
      <c r="DZ47" s="981"/>
      <c r="EA47" s="212"/>
    </row>
    <row r="48" spans="1:131" ht="26.25" customHeight="1" x14ac:dyDescent="0.15">
      <c r="A48" s="221">
        <v>21</v>
      </c>
      <c r="B48" s="1017"/>
      <c r="C48" s="1018"/>
      <c r="D48" s="1018"/>
      <c r="E48" s="1018"/>
      <c r="F48" s="1018"/>
      <c r="G48" s="1018"/>
      <c r="H48" s="1018"/>
      <c r="I48" s="1018"/>
      <c r="J48" s="1018"/>
      <c r="K48" s="1018"/>
      <c r="L48" s="1018"/>
      <c r="M48" s="1018"/>
      <c r="N48" s="1018"/>
      <c r="O48" s="1018"/>
      <c r="P48" s="1019"/>
      <c r="Q48" s="1025"/>
      <c r="R48" s="1026"/>
      <c r="S48" s="1026"/>
      <c r="T48" s="1026"/>
      <c r="U48" s="1026"/>
      <c r="V48" s="1026"/>
      <c r="W48" s="1026"/>
      <c r="X48" s="1026"/>
      <c r="Y48" s="1026"/>
      <c r="Z48" s="1026"/>
      <c r="AA48" s="1026"/>
      <c r="AB48" s="1026"/>
      <c r="AC48" s="1026"/>
      <c r="AD48" s="1026"/>
      <c r="AE48" s="1027"/>
      <c r="AF48" s="1022"/>
      <c r="AG48" s="1023"/>
      <c r="AH48" s="1023"/>
      <c r="AI48" s="1023"/>
      <c r="AJ48" s="1024"/>
      <c r="AK48" s="967"/>
      <c r="AL48" s="958"/>
      <c r="AM48" s="958"/>
      <c r="AN48" s="958"/>
      <c r="AO48" s="958"/>
      <c r="AP48" s="958"/>
      <c r="AQ48" s="958"/>
      <c r="AR48" s="958"/>
      <c r="AS48" s="958"/>
      <c r="AT48" s="958"/>
      <c r="AU48" s="958"/>
      <c r="AV48" s="958"/>
      <c r="AW48" s="958"/>
      <c r="AX48" s="958"/>
      <c r="AY48" s="958"/>
      <c r="AZ48" s="1028"/>
      <c r="BA48" s="1028"/>
      <c r="BB48" s="1028"/>
      <c r="BC48" s="1028"/>
      <c r="BD48" s="1028"/>
      <c r="BE48" s="959"/>
      <c r="BF48" s="959"/>
      <c r="BG48" s="959"/>
      <c r="BH48" s="959"/>
      <c r="BI48" s="960"/>
      <c r="BJ48" s="214"/>
      <c r="BK48" s="214"/>
      <c r="BL48" s="214"/>
      <c r="BM48" s="214"/>
      <c r="BN48" s="214"/>
      <c r="BO48" s="224"/>
      <c r="BP48" s="224"/>
      <c r="BQ48" s="221">
        <v>42</v>
      </c>
      <c r="BR48" s="222"/>
      <c r="BS48" s="979"/>
      <c r="BT48" s="980"/>
      <c r="BU48" s="980"/>
      <c r="BV48" s="980"/>
      <c r="BW48" s="980"/>
      <c r="BX48" s="980"/>
      <c r="BY48" s="980"/>
      <c r="BZ48" s="980"/>
      <c r="CA48" s="980"/>
      <c r="CB48" s="980"/>
      <c r="CC48" s="980"/>
      <c r="CD48" s="980"/>
      <c r="CE48" s="980"/>
      <c r="CF48" s="980"/>
      <c r="CG48" s="1001"/>
      <c r="CH48" s="976"/>
      <c r="CI48" s="977"/>
      <c r="CJ48" s="977"/>
      <c r="CK48" s="977"/>
      <c r="CL48" s="978"/>
      <c r="CM48" s="976"/>
      <c r="CN48" s="977"/>
      <c r="CO48" s="977"/>
      <c r="CP48" s="977"/>
      <c r="CQ48" s="978"/>
      <c r="CR48" s="976"/>
      <c r="CS48" s="977"/>
      <c r="CT48" s="977"/>
      <c r="CU48" s="977"/>
      <c r="CV48" s="978"/>
      <c r="CW48" s="976"/>
      <c r="CX48" s="977"/>
      <c r="CY48" s="977"/>
      <c r="CZ48" s="977"/>
      <c r="DA48" s="978"/>
      <c r="DB48" s="976"/>
      <c r="DC48" s="977"/>
      <c r="DD48" s="977"/>
      <c r="DE48" s="977"/>
      <c r="DF48" s="978"/>
      <c r="DG48" s="976"/>
      <c r="DH48" s="977"/>
      <c r="DI48" s="977"/>
      <c r="DJ48" s="977"/>
      <c r="DK48" s="978"/>
      <c r="DL48" s="976"/>
      <c r="DM48" s="977"/>
      <c r="DN48" s="977"/>
      <c r="DO48" s="977"/>
      <c r="DP48" s="978"/>
      <c r="DQ48" s="976"/>
      <c r="DR48" s="977"/>
      <c r="DS48" s="977"/>
      <c r="DT48" s="977"/>
      <c r="DU48" s="978"/>
      <c r="DV48" s="979"/>
      <c r="DW48" s="980"/>
      <c r="DX48" s="980"/>
      <c r="DY48" s="980"/>
      <c r="DZ48" s="981"/>
      <c r="EA48" s="212"/>
    </row>
    <row r="49" spans="1:131" ht="26.25" customHeight="1" x14ac:dyDescent="0.15">
      <c r="A49" s="221">
        <v>22</v>
      </c>
      <c r="B49" s="1017"/>
      <c r="C49" s="1018"/>
      <c r="D49" s="1018"/>
      <c r="E49" s="1018"/>
      <c r="F49" s="1018"/>
      <c r="G49" s="1018"/>
      <c r="H49" s="1018"/>
      <c r="I49" s="1018"/>
      <c r="J49" s="1018"/>
      <c r="K49" s="1018"/>
      <c r="L49" s="1018"/>
      <c r="M49" s="1018"/>
      <c r="N49" s="1018"/>
      <c r="O49" s="1018"/>
      <c r="P49" s="1019"/>
      <c r="Q49" s="1025"/>
      <c r="R49" s="1026"/>
      <c r="S49" s="1026"/>
      <c r="T49" s="1026"/>
      <c r="U49" s="1026"/>
      <c r="V49" s="1026"/>
      <c r="W49" s="1026"/>
      <c r="X49" s="1026"/>
      <c r="Y49" s="1026"/>
      <c r="Z49" s="1026"/>
      <c r="AA49" s="1026"/>
      <c r="AB49" s="1026"/>
      <c r="AC49" s="1026"/>
      <c r="AD49" s="1026"/>
      <c r="AE49" s="1027"/>
      <c r="AF49" s="1022"/>
      <c r="AG49" s="1023"/>
      <c r="AH49" s="1023"/>
      <c r="AI49" s="1023"/>
      <c r="AJ49" s="1024"/>
      <c r="AK49" s="967"/>
      <c r="AL49" s="958"/>
      <c r="AM49" s="958"/>
      <c r="AN49" s="958"/>
      <c r="AO49" s="958"/>
      <c r="AP49" s="958"/>
      <c r="AQ49" s="958"/>
      <c r="AR49" s="958"/>
      <c r="AS49" s="958"/>
      <c r="AT49" s="958"/>
      <c r="AU49" s="958"/>
      <c r="AV49" s="958"/>
      <c r="AW49" s="958"/>
      <c r="AX49" s="958"/>
      <c r="AY49" s="958"/>
      <c r="AZ49" s="1028"/>
      <c r="BA49" s="1028"/>
      <c r="BB49" s="1028"/>
      <c r="BC49" s="1028"/>
      <c r="BD49" s="1028"/>
      <c r="BE49" s="959"/>
      <c r="BF49" s="959"/>
      <c r="BG49" s="959"/>
      <c r="BH49" s="959"/>
      <c r="BI49" s="960"/>
      <c r="BJ49" s="214"/>
      <c r="BK49" s="214"/>
      <c r="BL49" s="214"/>
      <c r="BM49" s="214"/>
      <c r="BN49" s="214"/>
      <c r="BO49" s="224"/>
      <c r="BP49" s="224"/>
      <c r="BQ49" s="221">
        <v>43</v>
      </c>
      <c r="BR49" s="222"/>
      <c r="BS49" s="979"/>
      <c r="BT49" s="980"/>
      <c r="BU49" s="980"/>
      <c r="BV49" s="980"/>
      <c r="BW49" s="980"/>
      <c r="BX49" s="980"/>
      <c r="BY49" s="980"/>
      <c r="BZ49" s="980"/>
      <c r="CA49" s="980"/>
      <c r="CB49" s="980"/>
      <c r="CC49" s="980"/>
      <c r="CD49" s="980"/>
      <c r="CE49" s="980"/>
      <c r="CF49" s="980"/>
      <c r="CG49" s="1001"/>
      <c r="CH49" s="976"/>
      <c r="CI49" s="977"/>
      <c r="CJ49" s="977"/>
      <c r="CK49" s="977"/>
      <c r="CL49" s="978"/>
      <c r="CM49" s="976"/>
      <c r="CN49" s="977"/>
      <c r="CO49" s="977"/>
      <c r="CP49" s="977"/>
      <c r="CQ49" s="978"/>
      <c r="CR49" s="976"/>
      <c r="CS49" s="977"/>
      <c r="CT49" s="977"/>
      <c r="CU49" s="977"/>
      <c r="CV49" s="978"/>
      <c r="CW49" s="976"/>
      <c r="CX49" s="977"/>
      <c r="CY49" s="977"/>
      <c r="CZ49" s="977"/>
      <c r="DA49" s="978"/>
      <c r="DB49" s="976"/>
      <c r="DC49" s="977"/>
      <c r="DD49" s="977"/>
      <c r="DE49" s="977"/>
      <c r="DF49" s="978"/>
      <c r="DG49" s="976"/>
      <c r="DH49" s="977"/>
      <c r="DI49" s="977"/>
      <c r="DJ49" s="977"/>
      <c r="DK49" s="978"/>
      <c r="DL49" s="976"/>
      <c r="DM49" s="977"/>
      <c r="DN49" s="977"/>
      <c r="DO49" s="977"/>
      <c r="DP49" s="978"/>
      <c r="DQ49" s="976"/>
      <c r="DR49" s="977"/>
      <c r="DS49" s="977"/>
      <c r="DT49" s="977"/>
      <c r="DU49" s="978"/>
      <c r="DV49" s="979"/>
      <c r="DW49" s="980"/>
      <c r="DX49" s="980"/>
      <c r="DY49" s="980"/>
      <c r="DZ49" s="981"/>
      <c r="EA49" s="212"/>
    </row>
    <row r="50" spans="1:131" ht="26.25" customHeight="1" x14ac:dyDescent="0.15">
      <c r="A50" s="221">
        <v>23</v>
      </c>
      <c r="B50" s="1017"/>
      <c r="C50" s="1018"/>
      <c r="D50" s="1018"/>
      <c r="E50" s="1018"/>
      <c r="F50" s="1018"/>
      <c r="G50" s="1018"/>
      <c r="H50" s="1018"/>
      <c r="I50" s="1018"/>
      <c r="J50" s="1018"/>
      <c r="K50" s="1018"/>
      <c r="L50" s="1018"/>
      <c r="M50" s="1018"/>
      <c r="N50" s="1018"/>
      <c r="O50" s="1018"/>
      <c r="P50" s="1019"/>
      <c r="Q50" s="1020"/>
      <c r="R50" s="1012"/>
      <c r="S50" s="1012"/>
      <c r="T50" s="1012"/>
      <c r="U50" s="1012"/>
      <c r="V50" s="1012"/>
      <c r="W50" s="1012"/>
      <c r="X50" s="1012"/>
      <c r="Y50" s="1012"/>
      <c r="Z50" s="1012"/>
      <c r="AA50" s="1012"/>
      <c r="AB50" s="1012"/>
      <c r="AC50" s="1012"/>
      <c r="AD50" s="1012"/>
      <c r="AE50" s="1021"/>
      <c r="AF50" s="1022"/>
      <c r="AG50" s="1023"/>
      <c r="AH50" s="1023"/>
      <c r="AI50" s="1023"/>
      <c r="AJ50" s="1024"/>
      <c r="AK50" s="1011"/>
      <c r="AL50" s="1012"/>
      <c r="AM50" s="1012"/>
      <c r="AN50" s="1012"/>
      <c r="AO50" s="1012"/>
      <c r="AP50" s="1012"/>
      <c r="AQ50" s="1012"/>
      <c r="AR50" s="1012"/>
      <c r="AS50" s="1012"/>
      <c r="AT50" s="1012"/>
      <c r="AU50" s="1012"/>
      <c r="AV50" s="1012"/>
      <c r="AW50" s="1012"/>
      <c r="AX50" s="1012"/>
      <c r="AY50" s="1012"/>
      <c r="AZ50" s="1013"/>
      <c r="BA50" s="1013"/>
      <c r="BB50" s="1013"/>
      <c r="BC50" s="1013"/>
      <c r="BD50" s="1013"/>
      <c r="BE50" s="959"/>
      <c r="BF50" s="959"/>
      <c r="BG50" s="959"/>
      <c r="BH50" s="959"/>
      <c r="BI50" s="960"/>
      <c r="BJ50" s="214"/>
      <c r="BK50" s="214"/>
      <c r="BL50" s="214"/>
      <c r="BM50" s="214"/>
      <c r="BN50" s="214"/>
      <c r="BO50" s="224"/>
      <c r="BP50" s="224"/>
      <c r="BQ50" s="221">
        <v>44</v>
      </c>
      <c r="BR50" s="222"/>
      <c r="BS50" s="979"/>
      <c r="BT50" s="980"/>
      <c r="BU50" s="980"/>
      <c r="BV50" s="980"/>
      <c r="BW50" s="980"/>
      <c r="BX50" s="980"/>
      <c r="BY50" s="980"/>
      <c r="BZ50" s="980"/>
      <c r="CA50" s="980"/>
      <c r="CB50" s="980"/>
      <c r="CC50" s="980"/>
      <c r="CD50" s="980"/>
      <c r="CE50" s="980"/>
      <c r="CF50" s="980"/>
      <c r="CG50" s="1001"/>
      <c r="CH50" s="976"/>
      <c r="CI50" s="977"/>
      <c r="CJ50" s="977"/>
      <c r="CK50" s="977"/>
      <c r="CL50" s="978"/>
      <c r="CM50" s="976"/>
      <c r="CN50" s="977"/>
      <c r="CO50" s="977"/>
      <c r="CP50" s="977"/>
      <c r="CQ50" s="978"/>
      <c r="CR50" s="976"/>
      <c r="CS50" s="977"/>
      <c r="CT50" s="977"/>
      <c r="CU50" s="977"/>
      <c r="CV50" s="978"/>
      <c r="CW50" s="976"/>
      <c r="CX50" s="977"/>
      <c r="CY50" s="977"/>
      <c r="CZ50" s="977"/>
      <c r="DA50" s="978"/>
      <c r="DB50" s="976"/>
      <c r="DC50" s="977"/>
      <c r="DD50" s="977"/>
      <c r="DE50" s="977"/>
      <c r="DF50" s="978"/>
      <c r="DG50" s="976"/>
      <c r="DH50" s="977"/>
      <c r="DI50" s="977"/>
      <c r="DJ50" s="977"/>
      <c r="DK50" s="978"/>
      <c r="DL50" s="976"/>
      <c r="DM50" s="977"/>
      <c r="DN50" s="977"/>
      <c r="DO50" s="977"/>
      <c r="DP50" s="978"/>
      <c r="DQ50" s="976"/>
      <c r="DR50" s="977"/>
      <c r="DS50" s="977"/>
      <c r="DT50" s="977"/>
      <c r="DU50" s="978"/>
      <c r="DV50" s="979"/>
      <c r="DW50" s="980"/>
      <c r="DX50" s="980"/>
      <c r="DY50" s="980"/>
      <c r="DZ50" s="981"/>
      <c r="EA50" s="212"/>
    </row>
    <row r="51" spans="1:131" ht="26.25" customHeight="1" x14ac:dyDescent="0.15">
      <c r="A51" s="221">
        <v>24</v>
      </c>
      <c r="B51" s="1017"/>
      <c r="C51" s="1018"/>
      <c r="D51" s="1018"/>
      <c r="E51" s="1018"/>
      <c r="F51" s="1018"/>
      <c r="G51" s="1018"/>
      <c r="H51" s="1018"/>
      <c r="I51" s="1018"/>
      <c r="J51" s="1018"/>
      <c r="K51" s="1018"/>
      <c r="L51" s="1018"/>
      <c r="M51" s="1018"/>
      <c r="N51" s="1018"/>
      <c r="O51" s="1018"/>
      <c r="P51" s="1019"/>
      <c r="Q51" s="1020"/>
      <c r="R51" s="1012"/>
      <c r="S51" s="1012"/>
      <c r="T51" s="1012"/>
      <c r="U51" s="1012"/>
      <c r="V51" s="1012"/>
      <c r="W51" s="1012"/>
      <c r="X51" s="1012"/>
      <c r="Y51" s="1012"/>
      <c r="Z51" s="1012"/>
      <c r="AA51" s="1012"/>
      <c r="AB51" s="1012"/>
      <c r="AC51" s="1012"/>
      <c r="AD51" s="1012"/>
      <c r="AE51" s="1021"/>
      <c r="AF51" s="1022"/>
      <c r="AG51" s="1023"/>
      <c r="AH51" s="1023"/>
      <c r="AI51" s="1023"/>
      <c r="AJ51" s="1024"/>
      <c r="AK51" s="1011"/>
      <c r="AL51" s="1012"/>
      <c r="AM51" s="1012"/>
      <c r="AN51" s="1012"/>
      <c r="AO51" s="1012"/>
      <c r="AP51" s="1012"/>
      <c r="AQ51" s="1012"/>
      <c r="AR51" s="1012"/>
      <c r="AS51" s="1012"/>
      <c r="AT51" s="1012"/>
      <c r="AU51" s="1012"/>
      <c r="AV51" s="1012"/>
      <c r="AW51" s="1012"/>
      <c r="AX51" s="1012"/>
      <c r="AY51" s="1012"/>
      <c r="AZ51" s="1013"/>
      <c r="BA51" s="1013"/>
      <c r="BB51" s="1013"/>
      <c r="BC51" s="1013"/>
      <c r="BD51" s="1013"/>
      <c r="BE51" s="959"/>
      <c r="BF51" s="959"/>
      <c r="BG51" s="959"/>
      <c r="BH51" s="959"/>
      <c r="BI51" s="960"/>
      <c r="BJ51" s="214"/>
      <c r="BK51" s="214"/>
      <c r="BL51" s="214"/>
      <c r="BM51" s="214"/>
      <c r="BN51" s="214"/>
      <c r="BO51" s="224"/>
      <c r="BP51" s="224"/>
      <c r="BQ51" s="221">
        <v>45</v>
      </c>
      <c r="BR51" s="222"/>
      <c r="BS51" s="979"/>
      <c r="BT51" s="980"/>
      <c r="BU51" s="980"/>
      <c r="BV51" s="980"/>
      <c r="BW51" s="980"/>
      <c r="BX51" s="980"/>
      <c r="BY51" s="980"/>
      <c r="BZ51" s="980"/>
      <c r="CA51" s="980"/>
      <c r="CB51" s="980"/>
      <c r="CC51" s="980"/>
      <c r="CD51" s="980"/>
      <c r="CE51" s="980"/>
      <c r="CF51" s="980"/>
      <c r="CG51" s="1001"/>
      <c r="CH51" s="976"/>
      <c r="CI51" s="977"/>
      <c r="CJ51" s="977"/>
      <c r="CK51" s="977"/>
      <c r="CL51" s="978"/>
      <c r="CM51" s="976"/>
      <c r="CN51" s="977"/>
      <c r="CO51" s="977"/>
      <c r="CP51" s="977"/>
      <c r="CQ51" s="978"/>
      <c r="CR51" s="976"/>
      <c r="CS51" s="977"/>
      <c r="CT51" s="977"/>
      <c r="CU51" s="977"/>
      <c r="CV51" s="978"/>
      <c r="CW51" s="976"/>
      <c r="CX51" s="977"/>
      <c r="CY51" s="977"/>
      <c r="CZ51" s="977"/>
      <c r="DA51" s="978"/>
      <c r="DB51" s="976"/>
      <c r="DC51" s="977"/>
      <c r="DD51" s="977"/>
      <c r="DE51" s="977"/>
      <c r="DF51" s="978"/>
      <c r="DG51" s="976"/>
      <c r="DH51" s="977"/>
      <c r="DI51" s="977"/>
      <c r="DJ51" s="977"/>
      <c r="DK51" s="978"/>
      <c r="DL51" s="976"/>
      <c r="DM51" s="977"/>
      <c r="DN51" s="977"/>
      <c r="DO51" s="977"/>
      <c r="DP51" s="978"/>
      <c r="DQ51" s="976"/>
      <c r="DR51" s="977"/>
      <c r="DS51" s="977"/>
      <c r="DT51" s="977"/>
      <c r="DU51" s="978"/>
      <c r="DV51" s="979"/>
      <c r="DW51" s="980"/>
      <c r="DX51" s="980"/>
      <c r="DY51" s="980"/>
      <c r="DZ51" s="981"/>
      <c r="EA51" s="212"/>
    </row>
    <row r="52" spans="1:131" ht="26.25" customHeight="1" x14ac:dyDescent="0.15">
      <c r="A52" s="221">
        <v>25</v>
      </c>
      <c r="B52" s="1017"/>
      <c r="C52" s="1018"/>
      <c r="D52" s="1018"/>
      <c r="E52" s="1018"/>
      <c r="F52" s="1018"/>
      <c r="G52" s="1018"/>
      <c r="H52" s="1018"/>
      <c r="I52" s="1018"/>
      <c r="J52" s="1018"/>
      <c r="K52" s="1018"/>
      <c r="L52" s="1018"/>
      <c r="M52" s="1018"/>
      <c r="N52" s="1018"/>
      <c r="O52" s="1018"/>
      <c r="P52" s="1019"/>
      <c r="Q52" s="1020"/>
      <c r="R52" s="1012"/>
      <c r="S52" s="1012"/>
      <c r="T52" s="1012"/>
      <c r="U52" s="1012"/>
      <c r="V52" s="1012"/>
      <c r="W52" s="1012"/>
      <c r="X52" s="1012"/>
      <c r="Y52" s="1012"/>
      <c r="Z52" s="1012"/>
      <c r="AA52" s="1012"/>
      <c r="AB52" s="1012"/>
      <c r="AC52" s="1012"/>
      <c r="AD52" s="1012"/>
      <c r="AE52" s="1021"/>
      <c r="AF52" s="1022"/>
      <c r="AG52" s="1023"/>
      <c r="AH52" s="1023"/>
      <c r="AI52" s="1023"/>
      <c r="AJ52" s="1024"/>
      <c r="AK52" s="1011"/>
      <c r="AL52" s="1012"/>
      <c r="AM52" s="1012"/>
      <c r="AN52" s="1012"/>
      <c r="AO52" s="1012"/>
      <c r="AP52" s="1012"/>
      <c r="AQ52" s="1012"/>
      <c r="AR52" s="1012"/>
      <c r="AS52" s="1012"/>
      <c r="AT52" s="1012"/>
      <c r="AU52" s="1012"/>
      <c r="AV52" s="1012"/>
      <c r="AW52" s="1012"/>
      <c r="AX52" s="1012"/>
      <c r="AY52" s="1012"/>
      <c r="AZ52" s="1013"/>
      <c r="BA52" s="1013"/>
      <c r="BB52" s="1013"/>
      <c r="BC52" s="1013"/>
      <c r="BD52" s="1013"/>
      <c r="BE52" s="959"/>
      <c r="BF52" s="959"/>
      <c r="BG52" s="959"/>
      <c r="BH52" s="959"/>
      <c r="BI52" s="960"/>
      <c r="BJ52" s="214"/>
      <c r="BK52" s="214"/>
      <c r="BL52" s="214"/>
      <c r="BM52" s="214"/>
      <c r="BN52" s="214"/>
      <c r="BO52" s="224"/>
      <c r="BP52" s="224"/>
      <c r="BQ52" s="221">
        <v>46</v>
      </c>
      <c r="BR52" s="222"/>
      <c r="BS52" s="979"/>
      <c r="BT52" s="980"/>
      <c r="BU52" s="980"/>
      <c r="BV52" s="980"/>
      <c r="BW52" s="980"/>
      <c r="BX52" s="980"/>
      <c r="BY52" s="980"/>
      <c r="BZ52" s="980"/>
      <c r="CA52" s="980"/>
      <c r="CB52" s="980"/>
      <c r="CC52" s="980"/>
      <c r="CD52" s="980"/>
      <c r="CE52" s="980"/>
      <c r="CF52" s="980"/>
      <c r="CG52" s="1001"/>
      <c r="CH52" s="976"/>
      <c r="CI52" s="977"/>
      <c r="CJ52" s="977"/>
      <c r="CK52" s="977"/>
      <c r="CL52" s="978"/>
      <c r="CM52" s="976"/>
      <c r="CN52" s="977"/>
      <c r="CO52" s="977"/>
      <c r="CP52" s="977"/>
      <c r="CQ52" s="978"/>
      <c r="CR52" s="976"/>
      <c r="CS52" s="977"/>
      <c r="CT52" s="977"/>
      <c r="CU52" s="977"/>
      <c r="CV52" s="978"/>
      <c r="CW52" s="976"/>
      <c r="CX52" s="977"/>
      <c r="CY52" s="977"/>
      <c r="CZ52" s="977"/>
      <c r="DA52" s="978"/>
      <c r="DB52" s="976"/>
      <c r="DC52" s="977"/>
      <c r="DD52" s="977"/>
      <c r="DE52" s="977"/>
      <c r="DF52" s="978"/>
      <c r="DG52" s="976"/>
      <c r="DH52" s="977"/>
      <c r="DI52" s="977"/>
      <c r="DJ52" s="977"/>
      <c r="DK52" s="978"/>
      <c r="DL52" s="976"/>
      <c r="DM52" s="977"/>
      <c r="DN52" s="977"/>
      <c r="DO52" s="977"/>
      <c r="DP52" s="978"/>
      <c r="DQ52" s="976"/>
      <c r="DR52" s="977"/>
      <c r="DS52" s="977"/>
      <c r="DT52" s="977"/>
      <c r="DU52" s="978"/>
      <c r="DV52" s="979"/>
      <c r="DW52" s="980"/>
      <c r="DX52" s="980"/>
      <c r="DY52" s="980"/>
      <c r="DZ52" s="981"/>
      <c r="EA52" s="212"/>
    </row>
    <row r="53" spans="1:131" ht="26.25" customHeight="1" x14ac:dyDescent="0.15">
      <c r="A53" s="221">
        <v>26</v>
      </c>
      <c r="B53" s="1017"/>
      <c r="C53" s="1018"/>
      <c r="D53" s="1018"/>
      <c r="E53" s="1018"/>
      <c r="F53" s="1018"/>
      <c r="G53" s="1018"/>
      <c r="H53" s="1018"/>
      <c r="I53" s="1018"/>
      <c r="J53" s="1018"/>
      <c r="K53" s="1018"/>
      <c r="L53" s="1018"/>
      <c r="M53" s="1018"/>
      <c r="N53" s="1018"/>
      <c r="O53" s="1018"/>
      <c r="P53" s="1019"/>
      <c r="Q53" s="1020"/>
      <c r="R53" s="1012"/>
      <c r="S53" s="1012"/>
      <c r="T53" s="1012"/>
      <c r="U53" s="1012"/>
      <c r="V53" s="1012"/>
      <c r="W53" s="1012"/>
      <c r="X53" s="1012"/>
      <c r="Y53" s="1012"/>
      <c r="Z53" s="1012"/>
      <c r="AA53" s="1012"/>
      <c r="AB53" s="1012"/>
      <c r="AC53" s="1012"/>
      <c r="AD53" s="1012"/>
      <c r="AE53" s="1021"/>
      <c r="AF53" s="1022"/>
      <c r="AG53" s="1023"/>
      <c r="AH53" s="1023"/>
      <c r="AI53" s="1023"/>
      <c r="AJ53" s="1024"/>
      <c r="AK53" s="1011"/>
      <c r="AL53" s="1012"/>
      <c r="AM53" s="1012"/>
      <c r="AN53" s="1012"/>
      <c r="AO53" s="1012"/>
      <c r="AP53" s="1012"/>
      <c r="AQ53" s="1012"/>
      <c r="AR53" s="1012"/>
      <c r="AS53" s="1012"/>
      <c r="AT53" s="1012"/>
      <c r="AU53" s="1012"/>
      <c r="AV53" s="1012"/>
      <c r="AW53" s="1012"/>
      <c r="AX53" s="1012"/>
      <c r="AY53" s="1012"/>
      <c r="AZ53" s="1013"/>
      <c r="BA53" s="1013"/>
      <c r="BB53" s="1013"/>
      <c r="BC53" s="1013"/>
      <c r="BD53" s="1013"/>
      <c r="BE53" s="959"/>
      <c r="BF53" s="959"/>
      <c r="BG53" s="959"/>
      <c r="BH53" s="959"/>
      <c r="BI53" s="960"/>
      <c r="BJ53" s="214"/>
      <c r="BK53" s="214"/>
      <c r="BL53" s="214"/>
      <c r="BM53" s="214"/>
      <c r="BN53" s="214"/>
      <c r="BO53" s="224"/>
      <c r="BP53" s="224"/>
      <c r="BQ53" s="221">
        <v>47</v>
      </c>
      <c r="BR53" s="222"/>
      <c r="BS53" s="979"/>
      <c r="BT53" s="980"/>
      <c r="BU53" s="980"/>
      <c r="BV53" s="980"/>
      <c r="BW53" s="980"/>
      <c r="BX53" s="980"/>
      <c r="BY53" s="980"/>
      <c r="BZ53" s="980"/>
      <c r="CA53" s="980"/>
      <c r="CB53" s="980"/>
      <c r="CC53" s="980"/>
      <c r="CD53" s="980"/>
      <c r="CE53" s="980"/>
      <c r="CF53" s="980"/>
      <c r="CG53" s="1001"/>
      <c r="CH53" s="976"/>
      <c r="CI53" s="977"/>
      <c r="CJ53" s="977"/>
      <c r="CK53" s="977"/>
      <c r="CL53" s="978"/>
      <c r="CM53" s="976"/>
      <c r="CN53" s="977"/>
      <c r="CO53" s="977"/>
      <c r="CP53" s="977"/>
      <c r="CQ53" s="978"/>
      <c r="CR53" s="976"/>
      <c r="CS53" s="977"/>
      <c r="CT53" s="977"/>
      <c r="CU53" s="977"/>
      <c r="CV53" s="978"/>
      <c r="CW53" s="976"/>
      <c r="CX53" s="977"/>
      <c r="CY53" s="977"/>
      <c r="CZ53" s="977"/>
      <c r="DA53" s="978"/>
      <c r="DB53" s="976"/>
      <c r="DC53" s="977"/>
      <c r="DD53" s="977"/>
      <c r="DE53" s="977"/>
      <c r="DF53" s="978"/>
      <c r="DG53" s="976"/>
      <c r="DH53" s="977"/>
      <c r="DI53" s="977"/>
      <c r="DJ53" s="977"/>
      <c r="DK53" s="978"/>
      <c r="DL53" s="976"/>
      <c r="DM53" s="977"/>
      <c r="DN53" s="977"/>
      <c r="DO53" s="977"/>
      <c r="DP53" s="978"/>
      <c r="DQ53" s="976"/>
      <c r="DR53" s="977"/>
      <c r="DS53" s="977"/>
      <c r="DT53" s="977"/>
      <c r="DU53" s="978"/>
      <c r="DV53" s="979"/>
      <c r="DW53" s="980"/>
      <c r="DX53" s="980"/>
      <c r="DY53" s="980"/>
      <c r="DZ53" s="981"/>
      <c r="EA53" s="212"/>
    </row>
    <row r="54" spans="1:131" ht="26.25" customHeight="1" x14ac:dyDescent="0.15">
      <c r="A54" s="221">
        <v>27</v>
      </c>
      <c r="B54" s="1017"/>
      <c r="C54" s="1018"/>
      <c r="D54" s="1018"/>
      <c r="E54" s="1018"/>
      <c r="F54" s="1018"/>
      <c r="G54" s="1018"/>
      <c r="H54" s="1018"/>
      <c r="I54" s="1018"/>
      <c r="J54" s="1018"/>
      <c r="K54" s="1018"/>
      <c r="L54" s="1018"/>
      <c r="M54" s="1018"/>
      <c r="N54" s="1018"/>
      <c r="O54" s="1018"/>
      <c r="P54" s="1019"/>
      <c r="Q54" s="1020"/>
      <c r="R54" s="1012"/>
      <c r="S54" s="1012"/>
      <c r="T54" s="1012"/>
      <c r="U54" s="1012"/>
      <c r="V54" s="1012"/>
      <c r="W54" s="1012"/>
      <c r="X54" s="1012"/>
      <c r="Y54" s="1012"/>
      <c r="Z54" s="1012"/>
      <c r="AA54" s="1012"/>
      <c r="AB54" s="1012"/>
      <c r="AC54" s="1012"/>
      <c r="AD54" s="1012"/>
      <c r="AE54" s="1021"/>
      <c r="AF54" s="1022"/>
      <c r="AG54" s="1023"/>
      <c r="AH54" s="1023"/>
      <c r="AI54" s="1023"/>
      <c r="AJ54" s="1024"/>
      <c r="AK54" s="1011"/>
      <c r="AL54" s="1012"/>
      <c r="AM54" s="1012"/>
      <c r="AN54" s="1012"/>
      <c r="AO54" s="1012"/>
      <c r="AP54" s="1012"/>
      <c r="AQ54" s="1012"/>
      <c r="AR54" s="1012"/>
      <c r="AS54" s="1012"/>
      <c r="AT54" s="1012"/>
      <c r="AU54" s="1012"/>
      <c r="AV54" s="1012"/>
      <c r="AW54" s="1012"/>
      <c r="AX54" s="1012"/>
      <c r="AY54" s="1012"/>
      <c r="AZ54" s="1013"/>
      <c r="BA54" s="1013"/>
      <c r="BB54" s="1013"/>
      <c r="BC54" s="1013"/>
      <c r="BD54" s="1013"/>
      <c r="BE54" s="959"/>
      <c r="BF54" s="959"/>
      <c r="BG54" s="959"/>
      <c r="BH54" s="959"/>
      <c r="BI54" s="960"/>
      <c r="BJ54" s="214"/>
      <c r="BK54" s="214"/>
      <c r="BL54" s="214"/>
      <c r="BM54" s="214"/>
      <c r="BN54" s="214"/>
      <c r="BO54" s="224"/>
      <c r="BP54" s="224"/>
      <c r="BQ54" s="221">
        <v>48</v>
      </c>
      <c r="BR54" s="222"/>
      <c r="BS54" s="979"/>
      <c r="BT54" s="980"/>
      <c r="BU54" s="980"/>
      <c r="BV54" s="980"/>
      <c r="BW54" s="980"/>
      <c r="BX54" s="980"/>
      <c r="BY54" s="980"/>
      <c r="BZ54" s="980"/>
      <c r="CA54" s="980"/>
      <c r="CB54" s="980"/>
      <c r="CC54" s="980"/>
      <c r="CD54" s="980"/>
      <c r="CE54" s="980"/>
      <c r="CF54" s="980"/>
      <c r="CG54" s="1001"/>
      <c r="CH54" s="976"/>
      <c r="CI54" s="977"/>
      <c r="CJ54" s="977"/>
      <c r="CK54" s="977"/>
      <c r="CL54" s="978"/>
      <c r="CM54" s="976"/>
      <c r="CN54" s="977"/>
      <c r="CO54" s="977"/>
      <c r="CP54" s="977"/>
      <c r="CQ54" s="978"/>
      <c r="CR54" s="976"/>
      <c r="CS54" s="977"/>
      <c r="CT54" s="977"/>
      <c r="CU54" s="977"/>
      <c r="CV54" s="978"/>
      <c r="CW54" s="976"/>
      <c r="CX54" s="977"/>
      <c r="CY54" s="977"/>
      <c r="CZ54" s="977"/>
      <c r="DA54" s="978"/>
      <c r="DB54" s="976"/>
      <c r="DC54" s="977"/>
      <c r="DD54" s="977"/>
      <c r="DE54" s="977"/>
      <c r="DF54" s="978"/>
      <c r="DG54" s="976"/>
      <c r="DH54" s="977"/>
      <c r="DI54" s="977"/>
      <c r="DJ54" s="977"/>
      <c r="DK54" s="978"/>
      <c r="DL54" s="976"/>
      <c r="DM54" s="977"/>
      <c r="DN54" s="977"/>
      <c r="DO54" s="977"/>
      <c r="DP54" s="978"/>
      <c r="DQ54" s="976"/>
      <c r="DR54" s="977"/>
      <c r="DS54" s="977"/>
      <c r="DT54" s="977"/>
      <c r="DU54" s="978"/>
      <c r="DV54" s="979"/>
      <c r="DW54" s="980"/>
      <c r="DX54" s="980"/>
      <c r="DY54" s="980"/>
      <c r="DZ54" s="981"/>
      <c r="EA54" s="212"/>
    </row>
    <row r="55" spans="1:131" ht="26.25" customHeight="1" x14ac:dyDescent="0.15">
      <c r="A55" s="221">
        <v>28</v>
      </c>
      <c r="B55" s="1017"/>
      <c r="C55" s="1018"/>
      <c r="D55" s="1018"/>
      <c r="E55" s="1018"/>
      <c r="F55" s="1018"/>
      <c r="G55" s="1018"/>
      <c r="H55" s="1018"/>
      <c r="I55" s="1018"/>
      <c r="J55" s="1018"/>
      <c r="K55" s="1018"/>
      <c r="L55" s="1018"/>
      <c r="M55" s="1018"/>
      <c r="N55" s="1018"/>
      <c r="O55" s="1018"/>
      <c r="P55" s="1019"/>
      <c r="Q55" s="1020"/>
      <c r="R55" s="1012"/>
      <c r="S55" s="1012"/>
      <c r="T55" s="1012"/>
      <c r="U55" s="1012"/>
      <c r="V55" s="1012"/>
      <c r="W55" s="1012"/>
      <c r="X55" s="1012"/>
      <c r="Y55" s="1012"/>
      <c r="Z55" s="1012"/>
      <c r="AA55" s="1012"/>
      <c r="AB55" s="1012"/>
      <c r="AC55" s="1012"/>
      <c r="AD55" s="1012"/>
      <c r="AE55" s="1021"/>
      <c r="AF55" s="1022"/>
      <c r="AG55" s="1023"/>
      <c r="AH55" s="1023"/>
      <c r="AI55" s="1023"/>
      <c r="AJ55" s="1024"/>
      <c r="AK55" s="1011"/>
      <c r="AL55" s="1012"/>
      <c r="AM55" s="1012"/>
      <c r="AN55" s="1012"/>
      <c r="AO55" s="1012"/>
      <c r="AP55" s="1012"/>
      <c r="AQ55" s="1012"/>
      <c r="AR55" s="1012"/>
      <c r="AS55" s="1012"/>
      <c r="AT55" s="1012"/>
      <c r="AU55" s="1012"/>
      <c r="AV55" s="1012"/>
      <c r="AW55" s="1012"/>
      <c r="AX55" s="1012"/>
      <c r="AY55" s="1012"/>
      <c r="AZ55" s="1013"/>
      <c r="BA55" s="1013"/>
      <c r="BB55" s="1013"/>
      <c r="BC55" s="1013"/>
      <c r="BD55" s="1013"/>
      <c r="BE55" s="959"/>
      <c r="BF55" s="959"/>
      <c r="BG55" s="959"/>
      <c r="BH55" s="959"/>
      <c r="BI55" s="960"/>
      <c r="BJ55" s="214"/>
      <c r="BK55" s="214"/>
      <c r="BL55" s="214"/>
      <c r="BM55" s="214"/>
      <c r="BN55" s="214"/>
      <c r="BO55" s="224"/>
      <c r="BP55" s="224"/>
      <c r="BQ55" s="221">
        <v>49</v>
      </c>
      <c r="BR55" s="222"/>
      <c r="BS55" s="979"/>
      <c r="BT55" s="980"/>
      <c r="BU55" s="980"/>
      <c r="BV55" s="980"/>
      <c r="BW55" s="980"/>
      <c r="BX55" s="980"/>
      <c r="BY55" s="980"/>
      <c r="BZ55" s="980"/>
      <c r="CA55" s="980"/>
      <c r="CB55" s="980"/>
      <c r="CC55" s="980"/>
      <c r="CD55" s="980"/>
      <c r="CE55" s="980"/>
      <c r="CF55" s="980"/>
      <c r="CG55" s="1001"/>
      <c r="CH55" s="976"/>
      <c r="CI55" s="977"/>
      <c r="CJ55" s="977"/>
      <c r="CK55" s="977"/>
      <c r="CL55" s="978"/>
      <c r="CM55" s="976"/>
      <c r="CN55" s="977"/>
      <c r="CO55" s="977"/>
      <c r="CP55" s="977"/>
      <c r="CQ55" s="978"/>
      <c r="CR55" s="976"/>
      <c r="CS55" s="977"/>
      <c r="CT55" s="977"/>
      <c r="CU55" s="977"/>
      <c r="CV55" s="978"/>
      <c r="CW55" s="976"/>
      <c r="CX55" s="977"/>
      <c r="CY55" s="977"/>
      <c r="CZ55" s="977"/>
      <c r="DA55" s="978"/>
      <c r="DB55" s="976"/>
      <c r="DC55" s="977"/>
      <c r="DD55" s="977"/>
      <c r="DE55" s="977"/>
      <c r="DF55" s="978"/>
      <c r="DG55" s="976"/>
      <c r="DH55" s="977"/>
      <c r="DI55" s="977"/>
      <c r="DJ55" s="977"/>
      <c r="DK55" s="978"/>
      <c r="DL55" s="976"/>
      <c r="DM55" s="977"/>
      <c r="DN55" s="977"/>
      <c r="DO55" s="977"/>
      <c r="DP55" s="978"/>
      <c r="DQ55" s="976"/>
      <c r="DR55" s="977"/>
      <c r="DS55" s="977"/>
      <c r="DT55" s="977"/>
      <c r="DU55" s="978"/>
      <c r="DV55" s="979"/>
      <c r="DW55" s="980"/>
      <c r="DX55" s="980"/>
      <c r="DY55" s="980"/>
      <c r="DZ55" s="981"/>
      <c r="EA55" s="212"/>
    </row>
    <row r="56" spans="1:131" ht="26.25" customHeight="1" x14ac:dyDescent="0.15">
      <c r="A56" s="221">
        <v>29</v>
      </c>
      <c r="B56" s="1017"/>
      <c r="C56" s="1018"/>
      <c r="D56" s="1018"/>
      <c r="E56" s="1018"/>
      <c r="F56" s="1018"/>
      <c r="G56" s="1018"/>
      <c r="H56" s="1018"/>
      <c r="I56" s="1018"/>
      <c r="J56" s="1018"/>
      <c r="K56" s="1018"/>
      <c r="L56" s="1018"/>
      <c r="M56" s="1018"/>
      <c r="N56" s="1018"/>
      <c r="O56" s="1018"/>
      <c r="P56" s="1019"/>
      <c r="Q56" s="1020"/>
      <c r="R56" s="1012"/>
      <c r="S56" s="1012"/>
      <c r="T56" s="1012"/>
      <c r="U56" s="1012"/>
      <c r="V56" s="1012"/>
      <c r="W56" s="1012"/>
      <c r="X56" s="1012"/>
      <c r="Y56" s="1012"/>
      <c r="Z56" s="1012"/>
      <c r="AA56" s="1012"/>
      <c r="AB56" s="1012"/>
      <c r="AC56" s="1012"/>
      <c r="AD56" s="1012"/>
      <c r="AE56" s="1021"/>
      <c r="AF56" s="1022"/>
      <c r="AG56" s="1023"/>
      <c r="AH56" s="1023"/>
      <c r="AI56" s="1023"/>
      <c r="AJ56" s="1024"/>
      <c r="AK56" s="1011"/>
      <c r="AL56" s="1012"/>
      <c r="AM56" s="1012"/>
      <c r="AN56" s="1012"/>
      <c r="AO56" s="1012"/>
      <c r="AP56" s="1012"/>
      <c r="AQ56" s="1012"/>
      <c r="AR56" s="1012"/>
      <c r="AS56" s="1012"/>
      <c r="AT56" s="1012"/>
      <c r="AU56" s="1012"/>
      <c r="AV56" s="1012"/>
      <c r="AW56" s="1012"/>
      <c r="AX56" s="1012"/>
      <c r="AY56" s="1012"/>
      <c r="AZ56" s="1013"/>
      <c r="BA56" s="1013"/>
      <c r="BB56" s="1013"/>
      <c r="BC56" s="1013"/>
      <c r="BD56" s="1013"/>
      <c r="BE56" s="959"/>
      <c r="BF56" s="959"/>
      <c r="BG56" s="959"/>
      <c r="BH56" s="959"/>
      <c r="BI56" s="960"/>
      <c r="BJ56" s="214"/>
      <c r="BK56" s="214"/>
      <c r="BL56" s="214"/>
      <c r="BM56" s="214"/>
      <c r="BN56" s="214"/>
      <c r="BO56" s="224"/>
      <c r="BP56" s="224"/>
      <c r="BQ56" s="221">
        <v>50</v>
      </c>
      <c r="BR56" s="222"/>
      <c r="BS56" s="979"/>
      <c r="BT56" s="980"/>
      <c r="BU56" s="980"/>
      <c r="BV56" s="980"/>
      <c r="BW56" s="980"/>
      <c r="BX56" s="980"/>
      <c r="BY56" s="980"/>
      <c r="BZ56" s="980"/>
      <c r="CA56" s="980"/>
      <c r="CB56" s="980"/>
      <c r="CC56" s="980"/>
      <c r="CD56" s="980"/>
      <c r="CE56" s="980"/>
      <c r="CF56" s="980"/>
      <c r="CG56" s="1001"/>
      <c r="CH56" s="976"/>
      <c r="CI56" s="977"/>
      <c r="CJ56" s="977"/>
      <c r="CK56" s="977"/>
      <c r="CL56" s="978"/>
      <c r="CM56" s="976"/>
      <c r="CN56" s="977"/>
      <c r="CO56" s="977"/>
      <c r="CP56" s="977"/>
      <c r="CQ56" s="978"/>
      <c r="CR56" s="976"/>
      <c r="CS56" s="977"/>
      <c r="CT56" s="977"/>
      <c r="CU56" s="977"/>
      <c r="CV56" s="978"/>
      <c r="CW56" s="976"/>
      <c r="CX56" s="977"/>
      <c r="CY56" s="977"/>
      <c r="CZ56" s="977"/>
      <c r="DA56" s="978"/>
      <c r="DB56" s="976"/>
      <c r="DC56" s="977"/>
      <c r="DD56" s="977"/>
      <c r="DE56" s="977"/>
      <c r="DF56" s="978"/>
      <c r="DG56" s="976"/>
      <c r="DH56" s="977"/>
      <c r="DI56" s="977"/>
      <c r="DJ56" s="977"/>
      <c r="DK56" s="978"/>
      <c r="DL56" s="976"/>
      <c r="DM56" s="977"/>
      <c r="DN56" s="977"/>
      <c r="DO56" s="977"/>
      <c r="DP56" s="978"/>
      <c r="DQ56" s="976"/>
      <c r="DR56" s="977"/>
      <c r="DS56" s="977"/>
      <c r="DT56" s="977"/>
      <c r="DU56" s="978"/>
      <c r="DV56" s="979"/>
      <c r="DW56" s="980"/>
      <c r="DX56" s="980"/>
      <c r="DY56" s="980"/>
      <c r="DZ56" s="981"/>
      <c r="EA56" s="212"/>
    </row>
    <row r="57" spans="1:131" ht="26.25" customHeight="1" x14ac:dyDescent="0.15">
      <c r="A57" s="221">
        <v>30</v>
      </c>
      <c r="B57" s="1017"/>
      <c r="C57" s="1018"/>
      <c r="D57" s="1018"/>
      <c r="E57" s="1018"/>
      <c r="F57" s="1018"/>
      <c r="G57" s="1018"/>
      <c r="H57" s="1018"/>
      <c r="I57" s="1018"/>
      <c r="J57" s="1018"/>
      <c r="K57" s="1018"/>
      <c r="L57" s="1018"/>
      <c r="M57" s="1018"/>
      <c r="N57" s="1018"/>
      <c r="O57" s="1018"/>
      <c r="P57" s="1019"/>
      <c r="Q57" s="1020"/>
      <c r="R57" s="1012"/>
      <c r="S57" s="1012"/>
      <c r="T57" s="1012"/>
      <c r="U57" s="1012"/>
      <c r="V57" s="1012"/>
      <c r="W57" s="1012"/>
      <c r="X57" s="1012"/>
      <c r="Y57" s="1012"/>
      <c r="Z57" s="1012"/>
      <c r="AA57" s="1012"/>
      <c r="AB57" s="1012"/>
      <c r="AC57" s="1012"/>
      <c r="AD57" s="1012"/>
      <c r="AE57" s="1021"/>
      <c r="AF57" s="1022"/>
      <c r="AG57" s="1023"/>
      <c r="AH57" s="1023"/>
      <c r="AI57" s="1023"/>
      <c r="AJ57" s="1024"/>
      <c r="AK57" s="1011"/>
      <c r="AL57" s="1012"/>
      <c r="AM57" s="1012"/>
      <c r="AN57" s="1012"/>
      <c r="AO57" s="1012"/>
      <c r="AP57" s="1012"/>
      <c r="AQ57" s="1012"/>
      <c r="AR57" s="1012"/>
      <c r="AS57" s="1012"/>
      <c r="AT57" s="1012"/>
      <c r="AU57" s="1012"/>
      <c r="AV57" s="1012"/>
      <c r="AW57" s="1012"/>
      <c r="AX57" s="1012"/>
      <c r="AY57" s="1012"/>
      <c r="AZ57" s="1013"/>
      <c r="BA57" s="1013"/>
      <c r="BB57" s="1013"/>
      <c r="BC57" s="1013"/>
      <c r="BD57" s="1013"/>
      <c r="BE57" s="959"/>
      <c r="BF57" s="959"/>
      <c r="BG57" s="959"/>
      <c r="BH57" s="959"/>
      <c r="BI57" s="960"/>
      <c r="BJ57" s="214"/>
      <c r="BK57" s="214"/>
      <c r="BL57" s="214"/>
      <c r="BM57" s="214"/>
      <c r="BN57" s="214"/>
      <c r="BO57" s="224"/>
      <c r="BP57" s="224"/>
      <c r="BQ57" s="221">
        <v>51</v>
      </c>
      <c r="BR57" s="222"/>
      <c r="BS57" s="979"/>
      <c r="BT57" s="980"/>
      <c r="BU57" s="980"/>
      <c r="BV57" s="980"/>
      <c r="BW57" s="980"/>
      <c r="BX57" s="980"/>
      <c r="BY57" s="980"/>
      <c r="BZ57" s="980"/>
      <c r="CA57" s="980"/>
      <c r="CB57" s="980"/>
      <c r="CC57" s="980"/>
      <c r="CD57" s="980"/>
      <c r="CE57" s="980"/>
      <c r="CF57" s="980"/>
      <c r="CG57" s="1001"/>
      <c r="CH57" s="976"/>
      <c r="CI57" s="977"/>
      <c r="CJ57" s="977"/>
      <c r="CK57" s="977"/>
      <c r="CL57" s="978"/>
      <c r="CM57" s="976"/>
      <c r="CN57" s="977"/>
      <c r="CO57" s="977"/>
      <c r="CP57" s="977"/>
      <c r="CQ57" s="978"/>
      <c r="CR57" s="976"/>
      <c r="CS57" s="977"/>
      <c r="CT57" s="977"/>
      <c r="CU57" s="977"/>
      <c r="CV57" s="978"/>
      <c r="CW57" s="976"/>
      <c r="CX57" s="977"/>
      <c r="CY57" s="977"/>
      <c r="CZ57" s="977"/>
      <c r="DA57" s="978"/>
      <c r="DB57" s="976"/>
      <c r="DC57" s="977"/>
      <c r="DD57" s="977"/>
      <c r="DE57" s="977"/>
      <c r="DF57" s="978"/>
      <c r="DG57" s="976"/>
      <c r="DH57" s="977"/>
      <c r="DI57" s="977"/>
      <c r="DJ57" s="977"/>
      <c r="DK57" s="978"/>
      <c r="DL57" s="976"/>
      <c r="DM57" s="977"/>
      <c r="DN57" s="977"/>
      <c r="DO57" s="977"/>
      <c r="DP57" s="978"/>
      <c r="DQ57" s="976"/>
      <c r="DR57" s="977"/>
      <c r="DS57" s="977"/>
      <c r="DT57" s="977"/>
      <c r="DU57" s="978"/>
      <c r="DV57" s="979"/>
      <c r="DW57" s="980"/>
      <c r="DX57" s="980"/>
      <c r="DY57" s="980"/>
      <c r="DZ57" s="981"/>
      <c r="EA57" s="212"/>
    </row>
    <row r="58" spans="1:131" ht="26.25" customHeight="1" x14ac:dyDescent="0.15">
      <c r="A58" s="221">
        <v>31</v>
      </c>
      <c r="B58" s="1017"/>
      <c r="C58" s="1018"/>
      <c r="D58" s="1018"/>
      <c r="E58" s="1018"/>
      <c r="F58" s="1018"/>
      <c r="G58" s="1018"/>
      <c r="H58" s="1018"/>
      <c r="I58" s="1018"/>
      <c r="J58" s="1018"/>
      <c r="K58" s="1018"/>
      <c r="L58" s="1018"/>
      <c r="M58" s="1018"/>
      <c r="N58" s="1018"/>
      <c r="O58" s="1018"/>
      <c r="P58" s="1019"/>
      <c r="Q58" s="1020"/>
      <c r="R58" s="1012"/>
      <c r="S58" s="1012"/>
      <c r="T58" s="1012"/>
      <c r="U58" s="1012"/>
      <c r="V58" s="1012"/>
      <c r="W58" s="1012"/>
      <c r="X58" s="1012"/>
      <c r="Y58" s="1012"/>
      <c r="Z58" s="1012"/>
      <c r="AA58" s="1012"/>
      <c r="AB58" s="1012"/>
      <c r="AC58" s="1012"/>
      <c r="AD58" s="1012"/>
      <c r="AE58" s="1021"/>
      <c r="AF58" s="1022"/>
      <c r="AG58" s="1023"/>
      <c r="AH58" s="1023"/>
      <c r="AI58" s="1023"/>
      <c r="AJ58" s="1024"/>
      <c r="AK58" s="1011"/>
      <c r="AL58" s="1012"/>
      <c r="AM58" s="1012"/>
      <c r="AN58" s="1012"/>
      <c r="AO58" s="1012"/>
      <c r="AP58" s="1012"/>
      <c r="AQ58" s="1012"/>
      <c r="AR58" s="1012"/>
      <c r="AS58" s="1012"/>
      <c r="AT58" s="1012"/>
      <c r="AU58" s="1012"/>
      <c r="AV58" s="1012"/>
      <c r="AW58" s="1012"/>
      <c r="AX58" s="1012"/>
      <c r="AY58" s="1012"/>
      <c r="AZ58" s="1013"/>
      <c r="BA58" s="1013"/>
      <c r="BB58" s="1013"/>
      <c r="BC58" s="1013"/>
      <c r="BD58" s="1013"/>
      <c r="BE58" s="959"/>
      <c r="BF58" s="959"/>
      <c r="BG58" s="959"/>
      <c r="BH58" s="959"/>
      <c r="BI58" s="960"/>
      <c r="BJ58" s="214"/>
      <c r="BK58" s="214"/>
      <c r="BL58" s="214"/>
      <c r="BM58" s="214"/>
      <c r="BN58" s="214"/>
      <c r="BO58" s="224"/>
      <c r="BP58" s="224"/>
      <c r="BQ58" s="221">
        <v>52</v>
      </c>
      <c r="BR58" s="222"/>
      <c r="BS58" s="979"/>
      <c r="BT58" s="980"/>
      <c r="BU58" s="980"/>
      <c r="BV58" s="980"/>
      <c r="BW58" s="980"/>
      <c r="BX58" s="980"/>
      <c r="BY58" s="980"/>
      <c r="BZ58" s="980"/>
      <c r="CA58" s="980"/>
      <c r="CB58" s="980"/>
      <c r="CC58" s="980"/>
      <c r="CD58" s="980"/>
      <c r="CE58" s="980"/>
      <c r="CF58" s="980"/>
      <c r="CG58" s="1001"/>
      <c r="CH58" s="976"/>
      <c r="CI58" s="977"/>
      <c r="CJ58" s="977"/>
      <c r="CK58" s="977"/>
      <c r="CL58" s="978"/>
      <c r="CM58" s="976"/>
      <c r="CN58" s="977"/>
      <c r="CO58" s="977"/>
      <c r="CP58" s="977"/>
      <c r="CQ58" s="978"/>
      <c r="CR58" s="976"/>
      <c r="CS58" s="977"/>
      <c r="CT58" s="977"/>
      <c r="CU58" s="977"/>
      <c r="CV58" s="978"/>
      <c r="CW58" s="976"/>
      <c r="CX58" s="977"/>
      <c r="CY58" s="977"/>
      <c r="CZ58" s="977"/>
      <c r="DA58" s="978"/>
      <c r="DB58" s="976"/>
      <c r="DC58" s="977"/>
      <c r="DD58" s="977"/>
      <c r="DE58" s="977"/>
      <c r="DF58" s="978"/>
      <c r="DG58" s="976"/>
      <c r="DH58" s="977"/>
      <c r="DI58" s="977"/>
      <c r="DJ58" s="977"/>
      <c r="DK58" s="978"/>
      <c r="DL58" s="976"/>
      <c r="DM58" s="977"/>
      <c r="DN58" s="977"/>
      <c r="DO58" s="977"/>
      <c r="DP58" s="978"/>
      <c r="DQ58" s="976"/>
      <c r="DR58" s="977"/>
      <c r="DS58" s="977"/>
      <c r="DT58" s="977"/>
      <c r="DU58" s="978"/>
      <c r="DV58" s="979"/>
      <c r="DW58" s="980"/>
      <c r="DX58" s="980"/>
      <c r="DY58" s="980"/>
      <c r="DZ58" s="981"/>
      <c r="EA58" s="212"/>
    </row>
    <row r="59" spans="1:131" ht="26.25" customHeight="1" x14ac:dyDescent="0.15">
      <c r="A59" s="221">
        <v>32</v>
      </c>
      <c r="B59" s="1017"/>
      <c r="C59" s="1018"/>
      <c r="D59" s="1018"/>
      <c r="E59" s="1018"/>
      <c r="F59" s="1018"/>
      <c r="G59" s="1018"/>
      <c r="H59" s="1018"/>
      <c r="I59" s="1018"/>
      <c r="J59" s="1018"/>
      <c r="K59" s="1018"/>
      <c r="L59" s="1018"/>
      <c r="M59" s="1018"/>
      <c r="N59" s="1018"/>
      <c r="O59" s="1018"/>
      <c r="P59" s="1019"/>
      <c r="Q59" s="1020"/>
      <c r="R59" s="1012"/>
      <c r="S59" s="1012"/>
      <c r="T59" s="1012"/>
      <c r="U59" s="1012"/>
      <c r="V59" s="1012"/>
      <c r="W59" s="1012"/>
      <c r="X59" s="1012"/>
      <c r="Y59" s="1012"/>
      <c r="Z59" s="1012"/>
      <c r="AA59" s="1012"/>
      <c r="AB59" s="1012"/>
      <c r="AC59" s="1012"/>
      <c r="AD59" s="1012"/>
      <c r="AE59" s="1021"/>
      <c r="AF59" s="1022"/>
      <c r="AG59" s="1023"/>
      <c r="AH59" s="1023"/>
      <c r="AI59" s="1023"/>
      <c r="AJ59" s="1024"/>
      <c r="AK59" s="1011"/>
      <c r="AL59" s="1012"/>
      <c r="AM59" s="1012"/>
      <c r="AN59" s="1012"/>
      <c r="AO59" s="1012"/>
      <c r="AP59" s="1012"/>
      <c r="AQ59" s="1012"/>
      <c r="AR59" s="1012"/>
      <c r="AS59" s="1012"/>
      <c r="AT59" s="1012"/>
      <c r="AU59" s="1012"/>
      <c r="AV59" s="1012"/>
      <c r="AW59" s="1012"/>
      <c r="AX59" s="1012"/>
      <c r="AY59" s="1012"/>
      <c r="AZ59" s="1013"/>
      <c r="BA59" s="1013"/>
      <c r="BB59" s="1013"/>
      <c r="BC59" s="1013"/>
      <c r="BD59" s="1013"/>
      <c r="BE59" s="959"/>
      <c r="BF59" s="959"/>
      <c r="BG59" s="959"/>
      <c r="BH59" s="959"/>
      <c r="BI59" s="960"/>
      <c r="BJ59" s="214"/>
      <c r="BK59" s="214"/>
      <c r="BL59" s="214"/>
      <c r="BM59" s="214"/>
      <c r="BN59" s="214"/>
      <c r="BO59" s="224"/>
      <c r="BP59" s="224"/>
      <c r="BQ59" s="221">
        <v>53</v>
      </c>
      <c r="BR59" s="222"/>
      <c r="BS59" s="979"/>
      <c r="BT59" s="980"/>
      <c r="BU59" s="980"/>
      <c r="BV59" s="980"/>
      <c r="BW59" s="980"/>
      <c r="BX59" s="980"/>
      <c r="BY59" s="980"/>
      <c r="BZ59" s="980"/>
      <c r="CA59" s="980"/>
      <c r="CB59" s="980"/>
      <c r="CC59" s="980"/>
      <c r="CD59" s="980"/>
      <c r="CE59" s="980"/>
      <c r="CF59" s="980"/>
      <c r="CG59" s="1001"/>
      <c r="CH59" s="976"/>
      <c r="CI59" s="977"/>
      <c r="CJ59" s="977"/>
      <c r="CK59" s="977"/>
      <c r="CL59" s="978"/>
      <c r="CM59" s="976"/>
      <c r="CN59" s="977"/>
      <c r="CO59" s="977"/>
      <c r="CP59" s="977"/>
      <c r="CQ59" s="978"/>
      <c r="CR59" s="976"/>
      <c r="CS59" s="977"/>
      <c r="CT59" s="977"/>
      <c r="CU59" s="977"/>
      <c r="CV59" s="978"/>
      <c r="CW59" s="976"/>
      <c r="CX59" s="977"/>
      <c r="CY59" s="977"/>
      <c r="CZ59" s="977"/>
      <c r="DA59" s="978"/>
      <c r="DB59" s="976"/>
      <c r="DC59" s="977"/>
      <c r="DD59" s="977"/>
      <c r="DE59" s="977"/>
      <c r="DF59" s="978"/>
      <c r="DG59" s="976"/>
      <c r="DH59" s="977"/>
      <c r="DI59" s="977"/>
      <c r="DJ59" s="977"/>
      <c r="DK59" s="978"/>
      <c r="DL59" s="976"/>
      <c r="DM59" s="977"/>
      <c r="DN59" s="977"/>
      <c r="DO59" s="977"/>
      <c r="DP59" s="978"/>
      <c r="DQ59" s="976"/>
      <c r="DR59" s="977"/>
      <c r="DS59" s="977"/>
      <c r="DT59" s="977"/>
      <c r="DU59" s="978"/>
      <c r="DV59" s="979"/>
      <c r="DW59" s="980"/>
      <c r="DX59" s="980"/>
      <c r="DY59" s="980"/>
      <c r="DZ59" s="981"/>
      <c r="EA59" s="212"/>
    </row>
    <row r="60" spans="1:131" ht="26.25" customHeight="1" x14ac:dyDescent="0.15">
      <c r="A60" s="221">
        <v>33</v>
      </c>
      <c r="B60" s="1017"/>
      <c r="C60" s="1018"/>
      <c r="D60" s="1018"/>
      <c r="E60" s="1018"/>
      <c r="F60" s="1018"/>
      <c r="G60" s="1018"/>
      <c r="H60" s="1018"/>
      <c r="I60" s="1018"/>
      <c r="J60" s="1018"/>
      <c r="K60" s="1018"/>
      <c r="L60" s="1018"/>
      <c r="M60" s="1018"/>
      <c r="N60" s="1018"/>
      <c r="O60" s="1018"/>
      <c r="P60" s="1019"/>
      <c r="Q60" s="1020"/>
      <c r="R60" s="1012"/>
      <c r="S60" s="1012"/>
      <c r="T60" s="1012"/>
      <c r="U60" s="1012"/>
      <c r="V60" s="1012"/>
      <c r="W60" s="1012"/>
      <c r="X60" s="1012"/>
      <c r="Y60" s="1012"/>
      <c r="Z60" s="1012"/>
      <c r="AA60" s="1012"/>
      <c r="AB60" s="1012"/>
      <c r="AC60" s="1012"/>
      <c r="AD60" s="1012"/>
      <c r="AE60" s="1021"/>
      <c r="AF60" s="1022"/>
      <c r="AG60" s="1023"/>
      <c r="AH60" s="1023"/>
      <c r="AI60" s="1023"/>
      <c r="AJ60" s="1024"/>
      <c r="AK60" s="1011"/>
      <c r="AL60" s="1012"/>
      <c r="AM60" s="1012"/>
      <c r="AN60" s="1012"/>
      <c r="AO60" s="1012"/>
      <c r="AP60" s="1012"/>
      <c r="AQ60" s="1012"/>
      <c r="AR60" s="1012"/>
      <c r="AS60" s="1012"/>
      <c r="AT60" s="1012"/>
      <c r="AU60" s="1012"/>
      <c r="AV60" s="1012"/>
      <c r="AW60" s="1012"/>
      <c r="AX60" s="1012"/>
      <c r="AY60" s="1012"/>
      <c r="AZ60" s="1013"/>
      <c r="BA60" s="1013"/>
      <c r="BB60" s="1013"/>
      <c r="BC60" s="1013"/>
      <c r="BD60" s="1013"/>
      <c r="BE60" s="959"/>
      <c r="BF60" s="959"/>
      <c r="BG60" s="959"/>
      <c r="BH60" s="959"/>
      <c r="BI60" s="960"/>
      <c r="BJ60" s="214"/>
      <c r="BK60" s="214"/>
      <c r="BL60" s="214"/>
      <c r="BM60" s="214"/>
      <c r="BN60" s="214"/>
      <c r="BO60" s="224"/>
      <c r="BP60" s="224"/>
      <c r="BQ60" s="221">
        <v>54</v>
      </c>
      <c r="BR60" s="222"/>
      <c r="BS60" s="979"/>
      <c r="BT60" s="980"/>
      <c r="BU60" s="980"/>
      <c r="BV60" s="980"/>
      <c r="BW60" s="980"/>
      <c r="BX60" s="980"/>
      <c r="BY60" s="980"/>
      <c r="BZ60" s="980"/>
      <c r="CA60" s="980"/>
      <c r="CB60" s="980"/>
      <c r="CC60" s="980"/>
      <c r="CD60" s="980"/>
      <c r="CE60" s="980"/>
      <c r="CF60" s="980"/>
      <c r="CG60" s="1001"/>
      <c r="CH60" s="976"/>
      <c r="CI60" s="977"/>
      <c r="CJ60" s="977"/>
      <c r="CK60" s="977"/>
      <c r="CL60" s="978"/>
      <c r="CM60" s="976"/>
      <c r="CN60" s="977"/>
      <c r="CO60" s="977"/>
      <c r="CP60" s="977"/>
      <c r="CQ60" s="978"/>
      <c r="CR60" s="976"/>
      <c r="CS60" s="977"/>
      <c r="CT60" s="977"/>
      <c r="CU60" s="977"/>
      <c r="CV60" s="978"/>
      <c r="CW60" s="976"/>
      <c r="CX60" s="977"/>
      <c r="CY60" s="977"/>
      <c r="CZ60" s="977"/>
      <c r="DA60" s="978"/>
      <c r="DB60" s="976"/>
      <c r="DC60" s="977"/>
      <c r="DD60" s="977"/>
      <c r="DE60" s="977"/>
      <c r="DF60" s="978"/>
      <c r="DG60" s="976"/>
      <c r="DH60" s="977"/>
      <c r="DI60" s="977"/>
      <c r="DJ60" s="977"/>
      <c r="DK60" s="978"/>
      <c r="DL60" s="976"/>
      <c r="DM60" s="977"/>
      <c r="DN60" s="977"/>
      <c r="DO60" s="977"/>
      <c r="DP60" s="978"/>
      <c r="DQ60" s="976"/>
      <c r="DR60" s="977"/>
      <c r="DS60" s="977"/>
      <c r="DT60" s="977"/>
      <c r="DU60" s="978"/>
      <c r="DV60" s="979"/>
      <c r="DW60" s="980"/>
      <c r="DX60" s="980"/>
      <c r="DY60" s="980"/>
      <c r="DZ60" s="981"/>
      <c r="EA60" s="212"/>
    </row>
    <row r="61" spans="1:131" ht="26.25" customHeight="1" thickBot="1" x14ac:dyDescent="0.2">
      <c r="A61" s="221">
        <v>34</v>
      </c>
      <c r="B61" s="1017"/>
      <c r="C61" s="1018"/>
      <c r="D61" s="1018"/>
      <c r="E61" s="1018"/>
      <c r="F61" s="1018"/>
      <c r="G61" s="1018"/>
      <c r="H61" s="1018"/>
      <c r="I61" s="1018"/>
      <c r="J61" s="1018"/>
      <c r="K61" s="1018"/>
      <c r="L61" s="1018"/>
      <c r="M61" s="1018"/>
      <c r="N61" s="1018"/>
      <c r="O61" s="1018"/>
      <c r="P61" s="1019"/>
      <c r="Q61" s="1020"/>
      <c r="R61" s="1012"/>
      <c r="S61" s="1012"/>
      <c r="T61" s="1012"/>
      <c r="U61" s="1012"/>
      <c r="V61" s="1012"/>
      <c r="W61" s="1012"/>
      <c r="X61" s="1012"/>
      <c r="Y61" s="1012"/>
      <c r="Z61" s="1012"/>
      <c r="AA61" s="1012"/>
      <c r="AB61" s="1012"/>
      <c r="AC61" s="1012"/>
      <c r="AD61" s="1012"/>
      <c r="AE61" s="1021"/>
      <c r="AF61" s="1022"/>
      <c r="AG61" s="1023"/>
      <c r="AH61" s="1023"/>
      <c r="AI61" s="1023"/>
      <c r="AJ61" s="1024"/>
      <c r="AK61" s="1011"/>
      <c r="AL61" s="1012"/>
      <c r="AM61" s="1012"/>
      <c r="AN61" s="1012"/>
      <c r="AO61" s="1012"/>
      <c r="AP61" s="1012"/>
      <c r="AQ61" s="1012"/>
      <c r="AR61" s="1012"/>
      <c r="AS61" s="1012"/>
      <c r="AT61" s="1012"/>
      <c r="AU61" s="1012"/>
      <c r="AV61" s="1012"/>
      <c r="AW61" s="1012"/>
      <c r="AX61" s="1012"/>
      <c r="AY61" s="1012"/>
      <c r="AZ61" s="1013"/>
      <c r="BA61" s="1013"/>
      <c r="BB61" s="1013"/>
      <c r="BC61" s="1013"/>
      <c r="BD61" s="1013"/>
      <c r="BE61" s="959"/>
      <c r="BF61" s="959"/>
      <c r="BG61" s="959"/>
      <c r="BH61" s="959"/>
      <c r="BI61" s="960"/>
      <c r="BJ61" s="214"/>
      <c r="BK61" s="214"/>
      <c r="BL61" s="214"/>
      <c r="BM61" s="214"/>
      <c r="BN61" s="214"/>
      <c r="BO61" s="224"/>
      <c r="BP61" s="224"/>
      <c r="BQ61" s="221">
        <v>55</v>
      </c>
      <c r="BR61" s="222"/>
      <c r="BS61" s="979"/>
      <c r="BT61" s="980"/>
      <c r="BU61" s="980"/>
      <c r="BV61" s="980"/>
      <c r="BW61" s="980"/>
      <c r="BX61" s="980"/>
      <c r="BY61" s="980"/>
      <c r="BZ61" s="980"/>
      <c r="CA61" s="980"/>
      <c r="CB61" s="980"/>
      <c r="CC61" s="980"/>
      <c r="CD61" s="980"/>
      <c r="CE61" s="980"/>
      <c r="CF61" s="980"/>
      <c r="CG61" s="1001"/>
      <c r="CH61" s="976"/>
      <c r="CI61" s="977"/>
      <c r="CJ61" s="977"/>
      <c r="CK61" s="977"/>
      <c r="CL61" s="978"/>
      <c r="CM61" s="976"/>
      <c r="CN61" s="977"/>
      <c r="CO61" s="977"/>
      <c r="CP61" s="977"/>
      <c r="CQ61" s="978"/>
      <c r="CR61" s="976"/>
      <c r="CS61" s="977"/>
      <c r="CT61" s="977"/>
      <c r="CU61" s="977"/>
      <c r="CV61" s="978"/>
      <c r="CW61" s="976"/>
      <c r="CX61" s="977"/>
      <c r="CY61" s="977"/>
      <c r="CZ61" s="977"/>
      <c r="DA61" s="978"/>
      <c r="DB61" s="976"/>
      <c r="DC61" s="977"/>
      <c r="DD61" s="977"/>
      <c r="DE61" s="977"/>
      <c r="DF61" s="978"/>
      <c r="DG61" s="976"/>
      <c r="DH61" s="977"/>
      <c r="DI61" s="977"/>
      <c r="DJ61" s="977"/>
      <c r="DK61" s="978"/>
      <c r="DL61" s="976"/>
      <c r="DM61" s="977"/>
      <c r="DN61" s="977"/>
      <c r="DO61" s="977"/>
      <c r="DP61" s="978"/>
      <c r="DQ61" s="976"/>
      <c r="DR61" s="977"/>
      <c r="DS61" s="977"/>
      <c r="DT61" s="977"/>
      <c r="DU61" s="978"/>
      <c r="DV61" s="979"/>
      <c r="DW61" s="980"/>
      <c r="DX61" s="980"/>
      <c r="DY61" s="980"/>
      <c r="DZ61" s="981"/>
      <c r="EA61" s="212"/>
    </row>
    <row r="62" spans="1:131" ht="26.25" customHeight="1" x14ac:dyDescent="0.15">
      <c r="A62" s="221">
        <v>35</v>
      </c>
      <c r="B62" s="1017"/>
      <c r="C62" s="1018"/>
      <c r="D62" s="1018"/>
      <c r="E62" s="1018"/>
      <c r="F62" s="1018"/>
      <c r="G62" s="1018"/>
      <c r="H62" s="1018"/>
      <c r="I62" s="1018"/>
      <c r="J62" s="1018"/>
      <c r="K62" s="1018"/>
      <c r="L62" s="1018"/>
      <c r="M62" s="1018"/>
      <c r="N62" s="1018"/>
      <c r="O62" s="1018"/>
      <c r="P62" s="1019"/>
      <c r="Q62" s="1020"/>
      <c r="R62" s="1012"/>
      <c r="S62" s="1012"/>
      <c r="T62" s="1012"/>
      <c r="U62" s="1012"/>
      <c r="V62" s="1012"/>
      <c r="W62" s="1012"/>
      <c r="X62" s="1012"/>
      <c r="Y62" s="1012"/>
      <c r="Z62" s="1012"/>
      <c r="AA62" s="1012"/>
      <c r="AB62" s="1012"/>
      <c r="AC62" s="1012"/>
      <c r="AD62" s="1012"/>
      <c r="AE62" s="1021"/>
      <c r="AF62" s="1022"/>
      <c r="AG62" s="1023"/>
      <c r="AH62" s="1023"/>
      <c r="AI62" s="1023"/>
      <c r="AJ62" s="1024"/>
      <c r="AK62" s="1011"/>
      <c r="AL62" s="1012"/>
      <c r="AM62" s="1012"/>
      <c r="AN62" s="1012"/>
      <c r="AO62" s="1012"/>
      <c r="AP62" s="1012"/>
      <c r="AQ62" s="1012"/>
      <c r="AR62" s="1012"/>
      <c r="AS62" s="1012"/>
      <c r="AT62" s="1012"/>
      <c r="AU62" s="1012"/>
      <c r="AV62" s="1012"/>
      <c r="AW62" s="1012"/>
      <c r="AX62" s="1012"/>
      <c r="AY62" s="1012"/>
      <c r="AZ62" s="1013"/>
      <c r="BA62" s="1013"/>
      <c r="BB62" s="1013"/>
      <c r="BC62" s="1013"/>
      <c r="BD62" s="1013"/>
      <c r="BE62" s="959"/>
      <c r="BF62" s="959"/>
      <c r="BG62" s="959"/>
      <c r="BH62" s="959"/>
      <c r="BI62" s="960"/>
      <c r="BJ62" s="1014" t="s">
        <v>394</v>
      </c>
      <c r="BK62" s="1015"/>
      <c r="BL62" s="1015"/>
      <c r="BM62" s="1015"/>
      <c r="BN62" s="1016"/>
      <c r="BO62" s="224"/>
      <c r="BP62" s="224"/>
      <c r="BQ62" s="221">
        <v>56</v>
      </c>
      <c r="BR62" s="222"/>
      <c r="BS62" s="979"/>
      <c r="BT62" s="980"/>
      <c r="BU62" s="980"/>
      <c r="BV62" s="980"/>
      <c r="BW62" s="980"/>
      <c r="BX62" s="980"/>
      <c r="BY62" s="980"/>
      <c r="BZ62" s="980"/>
      <c r="CA62" s="980"/>
      <c r="CB62" s="980"/>
      <c r="CC62" s="980"/>
      <c r="CD62" s="980"/>
      <c r="CE62" s="980"/>
      <c r="CF62" s="980"/>
      <c r="CG62" s="1001"/>
      <c r="CH62" s="976"/>
      <c r="CI62" s="977"/>
      <c r="CJ62" s="977"/>
      <c r="CK62" s="977"/>
      <c r="CL62" s="978"/>
      <c r="CM62" s="976"/>
      <c r="CN62" s="977"/>
      <c r="CO62" s="977"/>
      <c r="CP62" s="977"/>
      <c r="CQ62" s="978"/>
      <c r="CR62" s="976"/>
      <c r="CS62" s="977"/>
      <c r="CT62" s="977"/>
      <c r="CU62" s="977"/>
      <c r="CV62" s="978"/>
      <c r="CW62" s="976"/>
      <c r="CX62" s="977"/>
      <c r="CY62" s="977"/>
      <c r="CZ62" s="977"/>
      <c r="DA62" s="978"/>
      <c r="DB62" s="976"/>
      <c r="DC62" s="977"/>
      <c r="DD62" s="977"/>
      <c r="DE62" s="977"/>
      <c r="DF62" s="978"/>
      <c r="DG62" s="976"/>
      <c r="DH62" s="977"/>
      <c r="DI62" s="977"/>
      <c r="DJ62" s="977"/>
      <c r="DK62" s="978"/>
      <c r="DL62" s="976"/>
      <c r="DM62" s="977"/>
      <c r="DN62" s="977"/>
      <c r="DO62" s="977"/>
      <c r="DP62" s="978"/>
      <c r="DQ62" s="976"/>
      <c r="DR62" s="977"/>
      <c r="DS62" s="977"/>
      <c r="DT62" s="977"/>
      <c r="DU62" s="978"/>
      <c r="DV62" s="979"/>
      <c r="DW62" s="980"/>
      <c r="DX62" s="980"/>
      <c r="DY62" s="980"/>
      <c r="DZ62" s="981"/>
      <c r="EA62" s="212"/>
    </row>
    <row r="63" spans="1:131" ht="26.25" customHeight="1" thickBot="1" x14ac:dyDescent="0.2">
      <c r="A63" s="223" t="s">
        <v>377</v>
      </c>
      <c r="B63" s="924" t="s">
        <v>395</v>
      </c>
      <c r="C63" s="925"/>
      <c r="D63" s="925"/>
      <c r="E63" s="925"/>
      <c r="F63" s="925"/>
      <c r="G63" s="925"/>
      <c r="H63" s="925"/>
      <c r="I63" s="925"/>
      <c r="J63" s="925"/>
      <c r="K63" s="925"/>
      <c r="L63" s="925"/>
      <c r="M63" s="925"/>
      <c r="N63" s="925"/>
      <c r="O63" s="925"/>
      <c r="P63" s="935"/>
      <c r="Q63" s="949"/>
      <c r="R63" s="950"/>
      <c r="S63" s="950"/>
      <c r="T63" s="950"/>
      <c r="U63" s="950"/>
      <c r="V63" s="950"/>
      <c r="W63" s="950"/>
      <c r="X63" s="950"/>
      <c r="Y63" s="950"/>
      <c r="Z63" s="950"/>
      <c r="AA63" s="950"/>
      <c r="AB63" s="950"/>
      <c r="AC63" s="950"/>
      <c r="AD63" s="950"/>
      <c r="AE63" s="1007"/>
      <c r="AF63" s="1008">
        <v>915</v>
      </c>
      <c r="AG63" s="946"/>
      <c r="AH63" s="946"/>
      <c r="AI63" s="946"/>
      <c r="AJ63" s="1009"/>
      <c r="AK63" s="1010"/>
      <c r="AL63" s="950"/>
      <c r="AM63" s="950"/>
      <c r="AN63" s="950"/>
      <c r="AO63" s="950"/>
      <c r="AP63" s="946">
        <v>82</v>
      </c>
      <c r="AQ63" s="946"/>
      <c r="AR63" s="946"/>
      <c r="AS63" s="946"/>
      <c r="AT63" s="946"/>
      <c r="AU63" s="946">
        <v>1</v>
      </c>
      <c r="AV63" s="946"/>
      <c r="AW63" s="946"/>
      <c r="AX63" s="946"/>
      <c r="AY63" s="946"/>
      <c r="AZ63" s="1004"/>
      <c r="BA63" s="1004"/>
      <c r="BB63" s="1004"/>
      <c r="BC63" s="1004"/>
      <c r="BD63" s="1004"/>
      <c r="BE63" s="947"/>
      <c r="BF63" s="947"/>
      <c r="BG63" s="947"/>
      <c r="BH63" s="947"/>
      <c r="BI63" s="948"/>
      <c r="BJ63" s="1005" t="s">
        <v>121</v>
      </c>
      <c r="BK63" s="940"/>
      <c r="BL63" s="940"/>
      <c r="BM63" s="940"/>
      <c r="BN63" s="1006"/>
      <c r="BO63" s="224"/>
      <c r="BP63" s="224"/>
      <c r="BQ63" s="221">
        <v>57</v>
      </c>
      <c r="BR63" s="222"/>
      <c r="BS63" s="979"/>
      <c r="BT63" s="980"/>
      <c r="BU63" s="980"/>
      <c r="BV63" s="980"/>
      <c r="BW63" s="980"/>
      <c r="BX63" s="980"/>
      <c r="BY63" s="980"/>
      <c r="BZ63" s="980"/>
      <c r="CA63" s="980"/>
      <c r="CB63" s="980"/>
      <c r="CC63" s="980"/>
      <c r="CD63" s="980"/>
      <c r="CE63" s="980"/>
      <c r="CF63" s="980"/>
      <c r="CG63" s="1001"/>
      <c r="CH63" s="976"/>
      <c r="CI63" s="977"/>
      <c r="CJ63" s="977"/>
      <c r="CK63" s="977"/>
      <c r="CL63" s="978"/>
      <c r="CM63" s="976"/>
      <c r="CN63" s="977"/>
      <c r="CO63" s="977"/>
      <c r="CP63" s="977"/>
      <c r="CQ63" s="978"/>
      <c r="CR63" s="976"/>
      <c r="CS63" s="977"/>
      <c r="CT63" s="977"/>
      <c r="CU63" s="977"/>
      <c r="CV63" s="978"/>
      <c r="CW63" s="976"/>
      <c r="CX63" s="977"/>
      <c r="CY63" s="977"/>
      <c r="CZ63" s="977"/>
      <c r="DA63" s="978"/>
      <c r="DB63" s="976"/>
      <c r="DC63" s="977"/>
      <c r="DD63" s="977"/>
      <c r="DE63" s="977"/>
      <c r="DF63" s="978"/>
      <c r="DG63" s="976"/>
      <c r="DH63" s="977"/>
      <c r="DI63" s="977"/>
      <c r="DJ63" s="977"/>
      <c r="DK63" s="978"/>
      <c r="DL63" s="976"/>
      <c r="DM63" s="977"/>
      <c r="DN63" s="977"/>
      <c r="DO63" s="977"/>
      <c r="DP63" s="978"/>
      <c r="DQ63" s="976"/>
      <c r="DR63" s="977"/>
      <c r="DS63" s="977"/>
      <c r="DT63" s="977"/>
      <c r="DU63" s="978"/>
      <c r="DV63" s="979"/>
      <c r="DW63" s="980"/>
      <c r="DX63" s="980"/>
      <c r="DY63" s="980"/>
      <c r="DZ63" s="981"/>
      <c r="EA63" s="212"/>
    </row>
    <row r="64" spans="1:131" ht="26.25" customHeight="1" x14ac:dyDescent="0.15">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979"/>
      <c r="BT64" s="980"/>
      <c r="BU64" s="980"/>
      <c r="BV64" s="980"/>
      <c r="BW64" s="980"/>
      <c r="BX64" s="980"/>
      <c r="BY64" s="980"/>
      <c r="BZ64" s="980"/>
      <c r="CA64" s="980"/>
      <c r="CB64" s="980"/>
      <c r="CC64" s="980"/>
      <c r="CD64" s="980"/>
      <c r="CE64" s="980"/>
      <c r="CF64" s="980"/>
      <c r="CG64" s="1001"/>
      <c r="CH64" s="976"/>
      <c r="CI64" s="977"/>
      <c r="CJ64" s="977"/>
      <c r="CK64" s="977"/>
      <c r="CL64" s="978"/>
      <c r="CM64" s="976"/>
      <c r="CN64" s="977"/>
      <c r="CO64" s="977"/>
      <c r="CP64" s="977"/>
      <c r="CQ64" s="978"/>
      <c r="CR64" s="976"/>
      <c r="CS64" s="977"/>
      <c r="CT64" s="977"/>
      <c r="CU64" s="977"/>
      <c r="CV64" s="978"/>
      <c r="CW64" s="976"/>
      <c r="CX64" s="977"/>
      <c r="CY64" s="977"/>
      <c r="CZ64" s="977"/>
      <c r="DA64" s="978"/>
      <c r="DB64" s="976"/>
      <c r="DC64" s="977"/>
      <c r="DD64" s="977"/>
      <c r="DE64" s="977"/>
      <c r="DF64" s="978"/>
      <c r="DG64" s="976"/>
      <c r="DH64" s="977"/>
      <c r="DI64" s="977"/>
      <c r="DJ64" s="977"/>
      <c r="DK64" s="978"/>
      <c r="DL64" s="976"/>
      <c r="DM64" s="977"/>
      <c r="DN64" s="977"/>
      <c r="DO64" s="977"/>
      <c r="DP64" s="978"/>
      <c r="DQ64" s="976"/>
      <c r="DR64" s="977"/>
      <c r="DS64" s="977"/>
      <c r="DT64" s="977"/>
      <c r="DU64" s="978"/>
      <c r="DV64" s="979"/>
      <c r="DW64" s="980"/>
      <c r="DX64" s="980"/>
      <c r="DY64" s="980"/>
      <c r="DZ64" s="981"/>
      <c r="EA64" s="212"/>
    </row>
    <row r="65" spans="1:131" ht="26.25" customHeight="1" thickBot="1" x14ac:dyDescent="0.2">
      <c r="A65" s="214" t="s">
        <v>396</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979"/>
      <c r="BT65" s="980"/>
      <c r="BU65" s="980"/>
      <c r="BV65" s="980"/>
      <c r="BW65" s="980"/>
      <c r="BX65" s="980"/>
      <c r="BY65" s="980"/>
      <c r="BZ65" s="980"/>
      <c r="CA65" s="980"/>
      <c r="CB65" s="980"/>
      <c r="CC65" s="980"/>
      <c r="CD65" s="980"/>
      <c r="CE65" s="980"/>
      <c r="CF65" s="980"/>
      <c r="CG65" s="1001"/>
      <c r="CH65" s="976"/>
      <c r="CI65" s="977"/>
      <c r="CJ65" s="977"/>
      <c r="CK65" s="977"/>
      <c r="CL65" s="978"/>
      <c r="CM65" s="976"/>
      <c r="CN65" s="977"/>
      <c r="CO65" s="977"/>
      <c r="CP65" s="977"/>
      <c r="CQ65" s="978"/>
      <c r="CR65" s="976"/>
      <c r="CS65" s="977"/>
      <c r="CT65" s="977"/>
      <c r="CU65" s="977"/>
      <c r="CV65" s="978"/>
      <c r="CW65" s="976"/>
      <c r="CX65" s="977"/>
      <c r="CY65" s="977"/>
      <c r="CZ65" s="977"/>
      <c r="DA65" s="978"/>
      <c r="DB65" s="976"/>
      <c r="DC65" s="977"/>
      <c r="DD65" s="977"/>
      <c r="DE65" s="977"/>
      <c r="DF65" s="978"/>
      <c r="DG65" s="976"/>
      <c r="DH65" s="977"/>
      <c r="DI65" s="977"/>
      <c r="DJ65" s="977"/>
      <c r="DK65" s="978"/>
      <c r="DL65" s="976"/>
      <c r="DM65" s="977"/>
      <c r="DN65" s="977"/>
      <c r="DO65" s="977"/>
      <c r="DP65" s="978"/>
      <c r="DQ65" s="976"/>
      <c r="DR65" s="977"/>
      <c r="DS65" s="977"/>
      <c r="DT65" s="977"/>
      <c r="DU65" s="978"/>
      <c r="DV65" s="979"/>
      <c r="DW65" s="980"/>
      <c r="DX65" s="980"/>
      <c r="DY65" s="980"/>
      <c r="DZ65" s="981"/>
      <c r="EA65" s="212"/>
    </row>
    <row r="66" spans="1:131" ht="26.25" customHeight="1" x14ac:dyDescent="0.15">
      <c r="A66" s="982" t="s">
        <v>397</v>
      </c>
      <c r="B66" s="983"/>
      <c r="C66" s="983"/>
      <c r="D66" s="983"/>
      <c r="E66" s="983"/>
      <c r="F66" s="983"/>
      <c r="G66" s="983"/>
      <c r="H66" s="983"/>
      <c r="I66" s="983"/>
      <c r="J66" s="983"/>
      <c r="K66" s="983"/>
      <c r="L66" s="983"/>
      <c r="M66" s="983"/>
      <c r="N66" s="983"/>
      <c r="O66" s="983"/>
      <c r="P66" s="984"/>
      <c r="Q66" s="988" t="s">
        <v>381</v>
      </c>
      <c r="R66" s="989"/>
      <c r="S66" s="989"/>
      <c r="T66" s="989"/>
      <c r="U66" s="990"/>
      <c r="V66" s="988" t="s">
        <v>382</v>
      </c>
      <c r="W66" s="989"/>
      <c r="X66" s="989"/>
      <c r="Y66" s="989"/>
      <c r="Z66" s="990"/>
      <c r="AA66" s="988" t="s">
        <v>383</v>
      </c>
      <c r="AB66" s="989"/>
      <c r="AC66" s="989"/>
      <c r="AD66" s="989"/>
      <c r="AE66" s="990"/>
      <c r="AF66" s="994" t="s">
        <v>384</v>
      </c>
      <c r="AG66" s="995"/>
      <c r="AH66" s="995"/>
      <c r="AI66" s="995"/>
      <c r="AJ66" s="996"/>
      <c r="AK66" s="988" t="s">
        <v>385</v>
      </c>
      <c r="AL66" s="983"/>
      <c r="AM66" s="983"/>
      <c r="AN66" s="983"/>
      <c r="AO66" s="984"/>
      <c r="AP66" s="988" t="s">
        <v>386</v>
      </c>
      <c r="AQ66" s="989"/>
      <c r="AR66" s="989"/>
      <c r="AS66" s="989"/>
      <c r="AT66" s="990"/>
      <c r="AU66" s="988" t="s">
        <v>398</v>
      </c>
      <c r="AV66" s="989"/>
      <c r="AW66" s="989"/>
      <c r="AX66" s="989"/>
      <c r="AY66" s="990"/>
      <c r="AZ66" s="988" t="s">
        <v>364</v>
      </c>
      <c r="BA66" s="989"/>
      <c r="BB66" s="989"/>
      <c r="BC66" s="989"/>
      <c r="BD66" s="1002"/>
      <c r="BE66" s="224"/>
      <c r="BF66" s="224"/>
      <c r="BG66" s="224"/>
      <c r="BH66" s="224"/>
      <c r="BI66" s="224"/>
      <c r="BJ66" s="224"/>
      <c r="BK66" s="224"/>
      <c r="BL66" s="224"/>
      <c r="BM66" s="224"/>
      <c r="BN66" s="224"/>
      <c r="BO66" s="224"/>
      <c r="BP66" s="224"/>
      <c r="BQ66" s="221">
        <v>60</v>
      </c>
      <c r="BR66" s="226"/>
      <c r="BS66" s="932"/>
      <c r="BT66" s="933"/>
      <c r="BU66" s="933"/>
      <c r="BV66" s="933"/>
      <c r="BW66" s="933"/>
      <c r="BX66" s="933"/>
      <c r="BY66" s="933"/>
      <c r="BZ66" s="933"/>
      <c r="CA66" s="933"/>
      <c r="CB66" s="933"/>
      <c r="CC66" s="933"/>
      <c r="CD66" s="933"/>
      <c r="CE66" s="933"/>
      <c r="CF66" s="933"/>
      <c r="CG66" s="942"/>
      <c r="CH66" s="943"/>
      <c r="CI66" s="944"/>
      <c r="CJ66" s="944"/>
      <c r="CK66" s="944"/>
      <c r="CL66" s="945"/>
      <c r="CM66" s="943"/>
      <c r="CN66" s="944"/>
      <c r="CO66" s="944"/>
      <c r="CP66" s="944"/>
      <c r="CQ66" s="945"/>
      <c r="CR66" s="943"/>
      <c r="CS66" s="944"/>
      <c r="CT66" s="944"/>
      <c r="CU66" s="944"/>
      <c r="CV66" s="945"/>
      <c r="CW66" s="943"/>
      <c r="CX66" s="944"/>
      <c r="CY66" s="944"/>
      <c r="CZ66" s="944"/>
      <c r="DA66" s="945"/>
      <c r="DB66" s="943"/>
      <c r="DC66" s="944"/>
      <c r="DD66" s="944"/>
      <c r="DE66" s="944"/>
      <c r="DF66" s="945"/>
      <c r="DG66" s="943"/>
      <c r="DH66" s="944"/>
      <c r="DI66" s="944"/>
      <c r="DJ66" s="944"/>
      <c r="DK66" s="945"/>
      <c r="DL66" s="943"/>
      <c r="DM66" s="944"/>
      <c r="DN66" s="944"/>
      <c r="DO66" s="944"/>
      <c r="DP66" s="945"/>
      <c r="DQ66" s="943"/>
      <c r="DR66" s="944"/>
      <c r="DS66" s="944"/>
      <c r="DT66" s="944"/>
      <c r="DU66" s="945"/>
      <c r="DV66" s="932"/>
      <c r="DW66" s="933"/>
      <c r="DX66" s="933"/>
      <c r="DY66" s="933"/>
      <c r="DZ66" s="934"/>
      <c r="EA66" s="212"/>
    </row>
    <row r="67" spans="1:131" ht="26.25" customHeight="1" thickBot="1" x14ac:dyDescent="0.2">
      <c r="A67" s="985"/>
      <c r="B67" s="986"/>
      <c r="C67" s="986"/>
      <c r="D67" s="986"/>
      <c r="E67" s="986"/>
      <c r="F67" s="986"/>
      <c r="G67" s="986"/>
      <c r="H67" s="986"/>
      <c r="I67" s="986"/>
      <c r="J67" s="986"/>
      <c r="K67" s="986"/>
      <c r="L67" s="986"/>
      <c r="M67" s="986"/>
      <c r="N67" s="986"/>
      <c r="O67" s="986"/>
      <c r="P67" s="987"/>
      <c r="Q67" s="991"/>
      <c r="R67" s="992"/>
      <c r="S67" s="992"/>
      <c r="T67" s="992"/>
      <c r="U67" s="993"/>
      <c r="V67" s="991"/>
      <c r="W67" s="992"/>
      <c r="X67" s="992"/>
      <c r="Y67" s="992"/>
      <c r="Z67" s="993"/>
      <c r="AA67" s="991"/>
      <c r="AB67" s="992"/>
      <c r="AC67" s="992"/>
      <c r="AD67" s="992"/>
      <c r="AE67" s="993"/>
      <c r="AF67" s="997"/>
      <c r="AG67" s="998"/>
      <c r="AH67" s="998"/>
      <c r="AI67" s="998"/>
      <c r="AJ67" s="999"/>
      <c r="AK67" s="1000"/>
      <c r="AL67" s="986"/>
      <c r="AM67" s="986"/>
      <c r="AN67" s="986"/>
      <c r="AO67" s="987"/>
      <c r="AP67" s="991"/>
      <c r="AQ67" s="992"/>
      <c r="AR67" s="992"/>
      <c r="AS67" s="992"/>
      <c r="AT67" s="993"/>
      <c r="AU67" s="991"/>
      <c r="AV67" s="992"/>
      <c r="AW67" s="992"/>
      <c r="AX67" s="992"/>
      <c r="AY67" s="993"/>
      <c r="AZ67" s="991"/>
      <c r="BA67" s="992"/>
      <c r="BB67" s="992"/>
      <c r="BC67" s="992"/>
      <c r="BD67" s="1003"/>
      <c r="BE67" s="224"/>
      <c r="BF67" s="224"/>
      <c r="BG67" s="224"/>
      <c r="BH67" s="224"/>
      <c r="BI67" s="224"/>
      <c r="BJ67" s="224"/>
      <c r="BK67" s="224"/>
      <c r="BL67" s="224"/>
      <c r="BM67" s="224"/>
      <c r="BN67" s="224"/>
      <c r="BO67" s="224"/>
      <c r="BP67" s="224"/>
      <c r="BQ67" s="221">
        <v>61</v>
      </c>
      <c r="BR67" s="226"/>
      <c r="BS67" s="932"/>
      <c r="BT67" s="933"/>
      <c r="BU67" s="933"/>
      <c r="BV67" s="933"/>
      <c r="BW67" s="933"/>
      <c r="BX67" s="933"/>
      <c r="BY67" s="933"/>
      <c r="BZ67" s="933"/>
      <c r="CA67" s="933"/>
      <c r="CB67" s="933"/>
      <c r="CC67" s="933"/>
      <c r="CD67" s="933"/>
      <c r="CE67" s="933"/>
      <c r="CF67" s="933"/>
      <c r="CG67" s="942"/>
      <c r="CH67" s="943"/>
      <c r="CI67" s="944"/>
      <c r="CJ67" s="944"/>
      <c r="CK67" s="944"/>
      <c r="CL67" s="945"/>
      <c r="CM67" s="943"/>
      <c r="CN67" s="944"/>
      <c r="CO67" s="944"/>
      <c r="CP67" s="944"/>
      <c r="CQ67" s="945"/>
      <c r="CR67" s="943"/>
      <c r="CS67" s="944"/>
      <c r="CT67" s="944"/>
      <c r="CU67" s="944"/>
      <c r="CV67" s="945"/>
      <c r="CW67" s="943"/>
      <c r="CX67" s="944"/>
      <c r="CY67" s="944"/>
      <c r="CZ67" s="944"/>
      <c r="DA67" s="945"/>
      <c r="DB67" s="943"/>
      <c r="DC67" s="944"/>
      <c r="DD67" s="944"/>
      <c r="DE67" s="944"/>
      <c r="DF67" s="945"/>
      <c r="DG67" s="943"/>
      <c r="DH67" s="944"/>
      <c r="DI67" s="944"/>
      <c r="DJ67" s="944"/>
      <c r="DK67" s="945"/>
      <c r="DL67" s="943"/>
      <c r="DM67" s="944"/>
      <c r="DN67" s="944"/>
      <c r="DO67" s="944"/>
      <c r="DP67" s="945"/>
      <c r="DQ67" s="943"/>
      <c r="DR67" s="944"/>
      <c r="DS67" s="944"/>
      <c r="DT67" s="944"/>
      <c r="DU67" s="945"/>
      <c r="DV67" s="932"/>
      <c r="DW67" s="933"/>
      <c r="DX67" s="933"/>
      <c r="DY67" s="933"/>
      <c r="DZ67" s="934"/>
      <c r="EA67" s="212"/>
    </row>
    <row r="68" spans="1:131" ht="26.25" customHeight="1" thickTop="1" x14ac:dyDescent="0.15">
      <c r="A68" s="219">
        <v>1</v>
      </c>
      <c r="B68" s="972" t="s">
        <v>546</v>
      </c>
      <c r="C68" s="973"/>
      <c r="D68" s="973"/>
      <c r="E68" s="973"/>
      <c r="F68" s="973"/>
      <c r="G68" s="973"/>
      <c r="H68" s="973"/>
      <c r="I68" s="973"/>
      <c r="J68" s="973"/>
      <c r="K68" s="973"/>
      <c r="L68" s="973"/>
      <c r="M68" s="973"/>
      <c r="N68" s="973"/>
      <c r="O68" s="973"/>
      <c r="P68" s="974"/>
      <c r="Q68" s="975">
        <v>910</v>
      </c>
      <c r="R68" s="969"/>
      <c r="S68" s="969"/>
      <c r="T68" s="969"/>
      <c r="U68" s="969"/>
      <c r="V68" s="969">
        <v>891</v>
      </c>
      <c r="W68" s="969"/>
      <c r="X68" s="969"/>
      <c r="Y68" s="969"/>
      <c r="Z68" s="969"/>
      <c r="AA68" s="969">
        <v>19</v>
      </c>
      <c r="AB68" s="969"/>
      <c r="AC68" s="969"/>
      <c r="AD68" s="969"/>
      <c r="AE68" s="969"/>
      <c r="AF68" s="969">
        <v>19</v>
      </c>
      <c r="AG68" s="969"/>
      <c r="AH68" s="969"/>
      <c r="AI68" s="969"/>
      <c r="AJ68" s="969"/>
      <c r="AK68" s="969" t="s">
        <v>545</v>
      </c>
      <c r="AL68" s="969"/>
      <c r="AM68" s="969"/>
      <c r="AN68" s="969"/>
      <c r="AO68" s="969"/>
      <c r="AP68" s="969">
        <v>316</v>
      </c>
      <c r="AQ68" s="969"/>
      <c r="AR68" s="969"/>
      <c r="AS68" s="969"/>
      <c r="AT68" s="969"/>
      <c r="AU68" s="969">
        <v>257</v>
      </c>
      <c r="AV68" s="969"/>
      <c r="AW68" s="969"/>
      <c r="AX68" s="969"/>
      <c r="AY68" s="969"/>
      <c r="AZ68" s="970"/>
      <c r="BA68" s="970"/>
      <c r="BB68" s="970"/>
      <c r="BC68" s="970"/>
      <c r="BD68" s="971"/>
      <c r="BE68" s="224"/>
      <c r="BF68" s="224"/>
      <c r="BG68" s="224"/>
      <c r="BH68" s="224"/>
      <c r="BI68" s="224"/>
      <c r="BJ68" s="224"/>
      <c r="BK68" s="224"/>
      <c r="BL68" s="224"/>
      <c r="BM68" s="224"/>
      <c r="BN68" s="224"/>
      <c r="BO68" s="224"/>
      <c r="BP68" s="224"/>
      <c r="BQ68" s="221">
        <v>62</v>
      </c>
      <c r="BR68" s="226"/>
      <c r="BS68" s="932"/>
      <c r="BT68" s="933"/>
      <c r="BU68" s="933"/>
      <c r="BV68" s="933"/>
      <c r="BW68" s="933"/>
      <c r="BX68" s="933"/>
      <c r="BY68" s="933"/>
      <c r="BZ68" s="933"/>
      <c r="CA68" s="933"/>
      <c r="CB68" s="933"/>
      <c r="CC68" s="933"/>
      <c r="CD68" s="933"/>
      <c r="CE68" s="933"/>
      <c r="CF68" s="933"/>
      <c r="CG68" s="942"/>
      <c r="CH68" s="943"/>
      <c r="CI68" s="944"/>
      <c r="CJ68" s="944"/>
      <c r="CK68" s="944"/>
      <c r="CL68" s="945"/>
      <c r="CM68" s="943"/>
      <c r="CN68" s="944"/>
      <c r="CO68" s="944"/>
      <c r="CP68" s="944"/>
      <c r="CQ68" s="945"/>
      <c r="CR68" s="943"/>
      <c r="CS68" s="944"/>
      <c r="CT68" s="944"/>
      <c r="CU68" s="944"/>
      <c r="CV68" s="945"/>
      <c r="CW68" s="943"/>
      <c r="CX68" s="944"/>
      <c r="CY68" s="944"/>
      <c r="CZ68" s="944"/>
      <c r="DA68" s="945"/>
      <c r="DB68" s="943"/>
      <c r="DC68" s="944"/>
      <c r="DD68" s="944"/>
      <c r="DE68" s="944"/>
      <c r="DF68" s="945"/>
      <c r="DG68" s="943"/>
      <c r="DH68" s="944"/>
      <c r="DI68" s="944"/>
      <c r="DJ68" s="944"/>
      <c r="DK68" s="945"/>
      <c r="DL68" s="943"/>
      <c r="DM68" s="944"/>
      <c r="DN68" s="944"/>
      <c r="DO68" s="944"/>
      <c r="DP68" s="945"/>
      <c r="DQ68" s="943"/>
      <c r="DR68" s="944"/>
      <c r="DS68" s="944"/>
      <c r="DT68" s="944"/>
      <c r="DU68" s="945"/>
      <c r="DV68" s="932"/>
      <c r="DW68" s="933"/>
      <c r="DX68" s="933"/>
      <c r="DY68" s="933"/>
      <c r="DZ68" s="934"/>
      <c r="EA68" s="212"/>
    </row>
    <row r="69" spans="1:131" ht="26.25" customHeight="1" x14ac:dyDescent="0.15">
      <c r="A69" s="221">
        <v>2</v>
      </c>
      <c r="B69" s="961" t="s">
        <v>547</v>
      </c>
      <c r="C69" s="962"/>
      <c r="D69" s="962"/>
      <c r="E69" s="962"/>
      <c r="F69" s="962"/>
      <c r="G69" s="962"/>
      <c r="H69" s="962"/>
      <c r="I69" s="962"/>
      <c r="J69" s="962"/>
      <c r="K69" s="962"/>
      <c r="L69" s="962"/>
      <c r="M69" s="962"/>
      <c r="N69" s="962"/>
      <c r="O69" s="962"/>
      <c r="P69" s="963"/>
      <c r="Q69" s="964">
        <v>2</v>
      </c>
      <c r="R69" s="958"/>
      <c r="S69" s="958"/>
      <c r="T69" s="958"/>
      <c r="U69" s="958"/>
      <c r="V69" s="958">
        <v>1</v>
      </c>
      <c r="W69" s="958"/>
      <c r="X69" s="958"/>
      <c r="Y69" s="958"/>
      <c r="Z69" s="958"/>
      <c r="AA69" s="958">
        <v>1</v>
      </c>
      <c r="AB69" s="958"/>
      <c r="AC69" s="958"/>
      <c r="AD69" s="958"/>
      <c r="AE69" s="958"/>
      <c r="AF69" s="958">
        <v>1</v>
      </c>
      <c r="AG69" s="958"/>
      <c r="AH69" s="958"/>
      <c r="AI69" s="958"/>
      <c r="AJ69" s="958"/>
      <c r="AK69" s="958" t="s">
        <v>545</v>
      </c>
      <c r="AL69" s="958"/>
      <c r="AM69" s="958"/>
      <c r="AN69" s="958"/>
      <c r="AO69" s="958"/>
      <c r="AP69" s="958" t="s">
        <v>545</v>
      </c>
      <c r="AQ69" s="958"/>
      <c r="AR69" s="958"/>
      <c r="AS69" s="958"/>
      <c r="AT69" s="958"/>
      <c r="AU69" s="958" t="s">
        <v>545</v>
      </c>
      <c r="AV69" s="958"/>
      <c r="AW69" s="958"/>
      <c r="AX69" s="958"/>
      <c r="AY69" s="958"/>
      <c r="AZ69" s="959"/>
      <c r="BA69" s="959"/>
      <c r="BB69" s="959"/>
      <c r="BC69" s="959"/>
      <c r="BD69" s="960"/>
      <c r="BE69" s="224"/>
      <c r="BF69" s="224"/>
      <c r="BG69" s="224"/>
      <c r="BH69" s="224"/>
      <c r="BI69" s="224"/>
      <c r="BJ69" s="224"/>
      <c r="BK69" s="224"/>
      <c r="BL69" s="224"/>
      <c r="BM69" s="224"/>
      <c r="BN69" s="224"/>
      <c r="BO69" s="224"/>
      <c r="BP69" s="224"/>
      <c r="BQ69" s="221">
        <v>63</v>
      </c>
      <c r="BR69" s="226"/>
      <c r="BS69" s="932"/>
      <c r="BT69" s="933"/>
      <c r="BU69" s="933"/>
      <c r="BV69" s="933"/>
      <c r="BW69" s="933"/>
      <c r="BX69" s="933"/>
      <c r="BY69" s="933"/>
      <c r="BZ69" s="933"/>
      <c r="CA69" s="933"/>
      <c r="CB69" s="933"/>
      <c r="CC69" s="933"/>
      <c r="CD69" s="933"/>
      <c r="CE69" s="933"/>
      <c r="CF69" s="933"/>
      <c r="CG69" s="942"/>
      <c r="CH69" s="943"/>
      <c r="CI69" s="944"/>
      <c r="CJ69" s="944"/>
      <c r="CK69" s="944"/>
      <c r="CL69" s="945"/>
      <c r="CM69" s="943"/>
      <c r="CN69" s="944"/>
      <c r="CO69" s="944"/>
      <c r="CP69" s="944"/>
      <c r="CQ69" s="945"/>
      <c r="CR69" s="943"/>
      <c r="CS69" s="944"/>
      <c r="CT69" s="944"/>
      <c r="CU69" s="944"/>
      <c r="CV69" s="945"/>
      <c r="CW69" s="943"/>
      <c r="CX69" s="944"/>
      <c r="CY69" s="944"/>
      <c r="CZ69" s="944"/>
      <c r="DA69" s="945"/>
      <c r="DB69" s="943"/>
      <c r="DC69" s="944"/>
      <c r="DD69" s="944"/>
      <c r="DE69" s="944"/>
      <c r="DF69" s="945"/>
      <c r="DG69" s="943"/>
      <c r="DH69" s="944"/>
      <c r="DI69" s="944"/>
      <c r="DJ69" s="944"/>
      <c r="DK69" s="945"/>
      <c r="DL69" s="943"/>
      <c r="DM69" s="944"/>
      <c r="DN69" s="944"/>
      <c r="DO69" s="944"/>
      <c r="DP69" s="945"/>
      <c r="DQ69" s="943"/>
      <c r="DR69" s="944"/>
      <c r="DS69" s="944"/>
      <c r="DT69" s="944"/>
      <c r="DU69" s="945"/>
      <c r="DV69" s="932"/>
      <c r="DW69" s="933"/>
      <c r="DX69" s="933"/>
      <c r="DY69" s="933"/>
      <c r="DZ69" s="934"/>
      <c r="EA69" s="212"/>
    </row>
    <row r="70" spans="1:131" ht="26.25" customHeight="1" x14ac:dyDescent="0.15">
      <c r="A70" s="221">
        <v>3</v>
      </c>
      <c r="B70" s="961" t="s">
        <v>548</v>
      </c>
      <c r="C70" s="962"/>
      <c r="D70" s="962"/>
      <c r="E70" s="962"/>
      <c r="F70" s="962"/>
      <c r="G70" s="962"/>
      <c r="H70" s="962"/>
      <c r="I70" s="962"/>
      <c r="J70" s="962"/>
      <c r="K70" s="962"/>
      <c r="L70" s="962"/>
      <c r="M70" s="962"/>
      <c r="N70" s="962"/>
      <c r="O70" s="962"/>
      <c r="P70" s="963"/>
      <c r="Q70" s="964">
        <v>4917</v>
      </c>
      <c r="R70" s="958"/>
      <c r="S70" s="958"/>
      <c r="T70" s="958"/>
      <c r="U70" s="958"/>
      <c r="V70" s="958">
        <v>4349</v>
      </c>
      <c r="W70" s="958"/>
      <c r="X70" s="958"/>
      <c r="Y70" s="958"/>
      <c r="Z70" s="958"/>
      <c r="AA70" s="958">
        <v>568</v>
      </c>
      <c r="AB70" s="958"/>
      <c r="AC70" s="958"/>
      <c r="AD70" s="958"/>
      <c r="AE70" s="958"/>
      <c r="AF70" s="958">
        <v>568</v>
      </c>
      <c r="AG70" s="958"/>
      <c r="AH70" s="958"/>
      <c r="AI70" s="958"/>
      <c r="AJ70" s="958"/>
      <c r="AK70" s="958">
        <v>11</v>
      </c>
      <c r="AL70" s="958"/>
      <c r="AM70" s="958"/>
      <c r="AN70" s="958"/>
      <c r="AO70" s="958"/>
      <c r="AP70" s="958" t="s">
        <v>545</v>
      </c>
      <c r="AQ70" s="958"/>
      <c r="AR70" s="958"/>
      <c r="AS70" s="958"/>
      <c r="AT70" s="958"/>
      <c r="AU70" s="958" t="s">
        <v>545</v>
      </c>
      <c r="AV70" s="958"/>
      <c r="AW70" s="958"/>
      <c r="AX70" s="958"/>
      <c r="AY70" s="958"/>
      <c r="AZ70" s="959"/>
      <c r="BA70" s="959"/>
      <c r="BB70" s="959"/>
      <c r="BC70" s="959"/>
      <c r="BD70" s="960"/>
      <c r="BE70" s="224"/>
      <c r="BF70" s="224"/>
      <c r="BG70" s="224"/>
      <c r="BH70" s="224"/>
      <c r="BI70" s="224"/>
      <c r="BJ70" s="224"/>
      <c r="BK70" s="224"/>
      <c r="BL70" s="224"/>
      <c r="BM70" s="224"/>
      <c r="BN70" s="224"/>
      <c r="BO70" s="224"/>
      <c r="BP70" s="224"/>
      <c r="BQ70" s="221">
        <v>64</v>
      </c>
      <c r="BR70" s="226"/>
      <c r="BS70" s="932"/>
      <c r="BT70" s="933"/>
      <c r="BU70" s="933"/>
      <c r="BV70" s="933"/>
      <c r="BW70" s="933"/>
      <c r="BX70" s="933"/>
      <c r="BY70" s="933"/>
      <c r="BZ70" s="933"/>
      <c r="CA70" s="933"/>
      <c r="CB70" s="933"/>
      <c r="CC70" s="933"/>
      <c r="CD70" s="933"/>
      <c r="CE70" s="933"/>
      <c r="CF70" s="933"/>
      <c r="CG70" s="942"/>
      <c r="CH70" s="943"/>
      <c r="CI70" s="944"/>
      <c r="CJ70" s="944"/>
      <c r="CK70" s="944"/>
      <c r="CL70" s="945"/>
      <c r="CM70" s="943"/>
      <c r="CN70" s="944"/>
      <c r="CO70" s="944"/>
      <c r="CP70" s="944"/>
      <c r="CQ70" s="945"/>
      <c r="CR70" s="943"/>
      <c r="CS70" s="944"/>
      <c r="CT70" s="944"/>
      <c r="CU70" s="944"/>
      <c r="CV70" s="945"/>
      <c r="CW70" s="943"/>
      <c r="CX70" s="944"/>
      <c r="CY70" s="944"/>
      <c r="CZ70" s="944"/>
      <c r="DA70" s="945"/>
      <c r="DB70" s="943"/>
      <c r="DC70" s="944"/>
      <c r="DD70" s="944"/>
      <c r="DE70" s="944"/>
      <c r="DF70" s="945"/>
      <c r="DG70" s="943"/>
      <c r="DH70" s="944"/>
      <c r="DI70" s="944"/>
      <c r="DJ70" s="944"/>
      <c r="DK70" s="945"/>
      <c r="DL70" s="943"/>
      <c r="DM70" s="944"/>
      <c r="DN70" s="944"/>
      <c r="DO70" s="944"/>
      <c r="DP70" s="945"/>
      <c r="DQ70" s="943"/>
      <c r="DR70" s="944"/>
      <c r="DS70" s="944"/>
      <c r="DT70" s="944"/>
      <c r="DU70" s="945"/>
      <c r="DV70" s="932"/>
      <c r="DW70" s="933"/>
      <c r="DX70" s="933"/>
      <c r="DY70" s="933"/>
      <c r="DZ70" s="934"/>
      <c r="EA70" s="212"/>
    </row>
    <row r="71" spans="1:131" ht="26.25" customHeight="1" x14ac:dyDescent="0.15">
      <c r="A71" s="221">
        <v>4</v>
      </c>
      <c r="B71" s="961" t="s">
        <v>549</v>
      </c>
      <c r="C71" s="962"/>
      <c r="D71" s="962"/>
      <c r="E71" s="962"/>
      <c r="F71" s="962"/>
      <c r="G71" s="962"/>
      <c r="H71" s="962"/>
      <c r="I71" s="962"/>
      <c r="J71" s="962"/>
      <c r="K71" s="962"/>
      <c r="L71" s="962"/>
      <c r="M71" s="962"/>
      <c r="N71" s="962"/>
      <c r="O71" s="962"/>
      <c r="P71" s="963"/>
      <c r="Q71" s="964">
        <v>96</v>
      </c>
      <c r="R71" s="958"/>
      <c r="S71" s="958"/>
      <c r="T71" s="958"/>
      <c r="U71" s="958"/>
      <c r="V71" s="958">
        <v>63</v>
      </c>
      <c r="W71" s="958"/>
      <c r="X71" s="958"/>
      <c r="Y71" s="958"/>
      <c r="Z71" s="958"/>
      <c r="AA71" s="958">
        <v>33</v>
      </c>
      <c r="AB71" s="958"/>
      <c r="AC71" s="958"/>
      <c r="AD71" s="958"/>
      <c r="AE71" s="958"/>
      <c r="AF71" s="958">
        <v>33</v>
      </c>
      <c r="AG71" s="958"/>
      <c r="AH71" s="958"/>
      <c r="AI71" s="958"/>
      <c r="AJ71" s="958"/>
      <c r="AK71" s="958" t="s">
        <v>545</v>
      </c>
      <c r="AL71" s="958"/>
      <c r="AM71" s="958"/>
      <c r="AN71" s="958"/>
      <c r="AO71" s="958"/>
      <c r="AP71" s="958" t="s">
        <v>545</v>
      </c>
      <c r="AQ71" s="958"/>
      <c r="AR71" s="958"/>
      <c r="AS71" s="958"/>
      <c r="AT71" s="958"/>
      <c r="AU71" s="958" t="s">
        <v>545</v>
      </c>
      <c r="AV71" s="958"/>
      <c r="AW71" s="958"/>
      <c r="AX71" s="958"/>
      <c r="AY71" s="958"/>
      <c r="AZ71" s="959"/>
      <c r="BA71" s="959"/>
      <c r="BB71" s="959"/>
      <c r="BC71" s="959"/>
      <c r="BD71" s="960"/>
      <c r="BE71" s="224"/>
      <c r="BF71" s="224"/>
      <c r="BG71" s="224"/>
      <c r="BH71" s="224"/>
      <c r="BI71" s="224"/>
      <c r="BJ71" s="224"/>
      <c r="BK71" s="224"/>
      <c r="BL71" s="224"/>
      <c r="BM71" s="224"/>
      <c r="BN71" s="224"/>
      <c r="BO71" s="224"/>
      <c r="BP71" s="224"/>
      <c r="BQ71" s="221">
        <v>65</v>
      </c>
      <c r="BR71" s="226"/>
      <c r="BS71" s="932"/>
      <c r="BT71" s="933"/>
      <c r="BU71" s="933"/>
      <c r="BV71" s="933"/>
      <c r="BW71" s="933"/>
      <c r="BX71" s="933"/>
      <c r="BY71" s="933"/>
      <c r="BZ71" s="933"/>
      <c r="CA71" s="933"/>
      <c r="CB71" s="933"/>
      <c r="CC71" s="933"/>
      <c r="CD71" s="933"/>
      <c r="CE71" s="933"/>
      <c r="CF71" s="933"/>
      <c r="CG71" s="942"/>
      <c r="CH71" s="943"/>
      <c r="CI71" s="944"/>
      <c r="CJ71" s="944"/>
      <c r="CK71" s="944"/>
      <c r="CL71" s="945"/>
      <c r="CM71" s="943"/>
      <c r="CN71" s="944"/>
      <c r="CO71" s="944"/>
      <c r="CP71" s="944"/>
      <c r="CQ71" s="945"/>
      <c r="CR71" s="943"/>
      <c r="CS71" s="944"/>
      <c r="CT71" s="944"/>
      <c r="CU71" s="944"/>
      <c r="CV71" s="945"/>
      <c r="CW71" s="943"/>
      <c r="CX71" s="944"/>
      <c r="CY71" s="944"/>
      <c r="CZ71" s="944"/>
      <c r="DA71" s="945"/>
      <c r="DB71" s="943"/>
      <c r="DC71" s="944"/>
      <c r="DD71" s="944"/>
      <c r="DE71" s="944"/>
      <c r="DF71" s="945"/>
      <c r="DG71" s="943"/>
      <c r="DH71" s="944"/>
      <c r="DI71" s="944"/>
      <c r="DJ71" s="944"/>
      <c r="DK71" s="945"/>
      <c r="DL71" s="943"/>
      <c r="DM71" s="944"/>
      <c r="DN71" s="944"/>
      <c r="DO71" s="944"/>
      <c r="DP71" s="945"/>
      <c r="DQ71" s="943"/>
      <c r="DR71" s="944"/>
      <c r="DS71" s="944"/>
      <c r="DT71" s="944"/>
      <c r="DU71" s="945"/>
      <c r="DV71" s="932"/>
      <c r="DW71" s="933"/>
      <c r="DX71" s="933"/>
      <c r="DY71" s="933"/>
      <c r="DZ71" s="934"/>
      <c r="EA71" s="212"/>
    </row>
    <row r="72" spans="1:131" ht="26.25" customHeight="1" x14ac:dyDescent="0.15">
      <c r="A72" s="221">
        <v>5</v>
      </c>
      <c r="B72" s="961" t="s">
        <v>550</v>
      </c>
      <c r="C72" s="962"/>
      <c r="D72" s="962"/>
      <c r="E72" s="962"/>
      <c r="F72" s="962"/>
      <c r="G72" s="962"/>
      <c r="H72" s="962"/>
      <c r="I72" s="962"/>
      <c r="J72" s="962"/>
      <c r="K72" s="962"/>
      <c r="L72" s="962"/>
      <c r="M72" s="962"/>
      <c r="N72" s="962"/>
      <c r="O72" s="962"/>
      <c r="P72" s="963"/>
      <c r="Q72" s="964">
        <v>75</v>
      </c>
      <c r="R72" s="958"/>
      <c r="S72" s="958"/>
      <c r="T72" s="958"/>
      <c r="U72" s="958"/>
      <c r="V72" s="958">
        <v>68</v>
      </c>
      <c r="W72" s="958"/>
      <c r="X72" s="958"/>
      <c r="Y72" s="958"/>
      <c r="Z72" s="958"/>
      <c r="AA72" s="958">
        <v>7</v>
      </c>
      <c r="AB72" s="958"/>
      <c r="AC72" s="958"/>
      <c r="AD72" s="958"/>
      <c r="AE72" s="958"/>
      <c r="AF72" s="958">
        <v>7</v>
      </c>
      <c r="AG72" s="958"/>
      <c r="AH72" s="958"/>
      <c r="AI72" s="958"/>
      <c r="AJ72" s="958"/>
      <c r="AK72" s="958">
        <v>17</v>
      </c>
      <c r="AL72" s="958"/>
      <c r="AM72" s="958"/>
      <c r="AN72" s="958"/>
      <c r="AO72" s="958"/>
      <c r="AP72" s="958" t="s">
        <v>545</v>
      </c>
      <c r="AQ72" s="958"/>
      <c r="AR72" s="958"/>
      <c r="AS72" s="958"/>
      <c r="AT72" s="958"/>
      <c r="AU72" s="958" t="s">
        <v>545</v>
      </c>
      <c r="AV72" s="958"/>
      <c r="AW72" s="958"/>
      <c r="AX72" s="958"/>
      <c r="AY72" s="958"/>
      <c r="AZ72" s="959"/>
      <c r="BA72" s="959"/>
      <c r="BB72" s="959"/>
      <c r="BC72" s="959"/>
      <c r="BD72" s="960"/>
      <c r="BE72" s="224"/>
      <c r="BF72" s="224"/>
      <c r="BG72" s="224"/>
      <c r="BH72" s="224"/>
      <c r="BI72" s="224"/>
      <c r="BJ72" s="224"/>
      <c r="BK72" s="224"/>
      <c r="BL72" s="224"/>
      <c r="BM72" s="224"/>
      <c r="BN72" s="224"/>
      <c r="BO72" s="224"/>
      <c r="BP72" s="224"/>
      <c r="BQ72" s="221">
        <v>66</v>
      </c>
      <c r="BR72" s="226"/>
      <c r="BS72" s="932"/>
      <c r="BT72" s="933"/>
      <c r="BU72" s="933"/>
      <c r="BV72" s="933"/>
      <c r="BW72" s="933"/>
      <c r="BX72" s="933"/>
      <c r="BY72" s="933"/>
      <c r="BZ72" s="933"/>
      <c r="CA72" s="933"/>
      <c r="CB72" s="933"/>
      <c r="CC72" s="933"/>
      <c r="CD72" s="933"/>
      <c r="CE72" s="933"/>
      <c r="CF72" s="933"/>
      <c r="CG72" s="942"/>
      <c r="CH72" s="943"/>
      <c r="CI72" s="944"/>
      <c r="CJ72" s="944"/>
      <c r="CK72" s="944"/>
      <c r="CL72" s="945"/>
      <c r="CM72" s="943"/>
      <c r="CN72" s="944"/>
      <c r="CO72" s="944"/>
      <c r="CP72" s="944"/>
      <c r="CQ72" s="945"/>
      <c r="CR72" s="943"/>
      <c r="CS72" s="944"/>
      <c r="CT72" s="944"/>
      <c r="CU72" s="944"/>
      <c r="CV72" s="945"/>
      <c r="CW72" s="943"/>
      <c r="CX72" s="944"/>
      <c r="CY72" s="944"/>
      <c r="CZ72" s="944"/>
      <c r="DA72" s="945"/>
      <c r="DB72" s="943"/>
      <c r="DC72" s="944"/>
      <c r="DD72" s="944"/>
      <c r="DE72" s="944"/>
      <c r="DF72" s="945"/>
      <c r="DG72" s="943"/>
      <c r="DH72" s="944"/>
      <c r="DI72" s="944"/>
      <c r="DJ72" s="944"/>
      <c r="DK72" s="945"/>
      <c r="DL72" s="943"/>
      <c r="DM72" s="944"/>
      <c r="DN72" s="944"/>
      <c r="DO72" s="944"/>
      <c r="DP72" s="945"/>
      <c r="DQ72" s="943"/>
      <c r="DR72" s="944"/>
      <c r="DS72" s="944"/>
      <c r="DT72" s="944"/>
      <c r="DU72" s="945"/>
      <c r="DV72" s="932"/>
      <c r="DW72" s="933"/>
      <c r="DX72" s="933"/>
      <c r="DY72" s="933"/>
      <c r="DZ72" s="934"/>
      <c r="EA72" s="212"/>
    </row>
    <row r="73" spans="1:131" ht="26.25" customHeight="1" x14ac:dyDescent="0.15">
      <c r="A73" s="221">
        <v>6</v>
      </c>
      <c r="B73" s="961" t="s">
        <v>551</v>
      </c>
      <c r="C73" s="962"/>
      <c r="D73" s="962"/>
      <c r="E73" s="962"/>
      <c r="F73" s="962"/>
      <c r="G73" s="962"/>
      <c r="H73" s="962"/>
      <c r="I73" s="962"/>
      <c r="J73" s="962"/>
      <c r="K73" s="962"/>
      <c r="L73" s="962"/>
      <c r="M73" s="962"/>
      <c r="N73" s="962"/>
      <c r="O73" s="962"/>
      <c r="P73" s="963"/>
      <c r="Q73" s="964">
        <v>143031</v>
      </c>
      <c r="R73" s="958"/>
      <c r="S73" s="958"/>
      <c r="T73" s="958"/>
      <c r="U73" s="958"/>
      <c r="V73" s="958">
        <v>140009</v>
      </c>
      <c r="W73" s="958"/>
      <c r="X73" s="958"/>
      <c r="Y73" s="958"/>
      <c r="Z73" s="958"/>
      <c r="AA73" s="958">
        <v>3022</v>
      </c>
      <c r="AB73" s="958"/>
      <c r="AC73" s="958"/>
      <c r="AD73" s="958"/>
      <c r="AE73" s="958"/>
      <c r="AF73" s="958">
        <v>3022</v>
      </c>
      <c r="AG73" s="958"/>
      <c r="AH73" s="958"/>
      <c r="AI73" s="958"/>
      <c r="AJ73" s="958"/>
      <c r="AK73" s="958" t="s">
        <v>545</v>
      </c>
      <c r="AL73" s="958"/>
      <c r="AM73" s="958"/>
      <c r="AN73" s="958"/>
      <c r="AO73" s="958"/>
      <c r="AP73" s="958" t="s">
        <v>545</v>
      </c>
      <c r="AQ73" s="958"/>
      <c r="AR73" s="958"/>
      <c r="AS73" s="958"/>
      <c r="AT73" s="958"/>
      <c r="AU73" s="958" t="s">
        <v>545</v>
      </c>
      <c r="AV73" s="958"/>
      <c r="AW73" s="958"/>
      <c r="AX73" s="958"/>
      <c r="AY73" s="958"/>
      <c r="AZ73" s="959"/>
      <c r="BA73" s="959"/>
      <c r="BB73" s="959"/>
      <c r="BC73" s="959"/>
      <c r="BD73" s="960"/>
      <c r="BE73" s="224"/>
      <c r="BF73" s="224"/>
      <c r="BG73" s="224"/>
      <c r="BH73" s="224"/>
      <c r="BI73" s="224"/>
      <c r="BJ73" s="224"/>
      <c r="BK73" s="224"/>
      <c r="BL73" s="224"/>
      <c r="BM73" s="224"/>
      <c r="BN73" s="224"/>
      <c r="BO73" s="224"/>
      <c r="BP73" s="224"/>
      <c r="BQ73" s="221">
        <v>67</v>
      </c>
      <c r="BR73" s="226"/>
      <c r="BS73" s="932"/>
      <c r="BT73" s="933"/>
      <c r="BU73" s="933"/>
      <c r="BV73" s="933"/>
      <c r="BW73" s="933"/>
      <c r="BX73" s="933"/>
      <c r="BY73" s="933"/>
      <c r="BZ73" s="933"/>
      <c r="CA73" s="933"/>
      <c r="CB73" s="933"/>
      <c r="CC73" s="933"/>
      <c r="CD73" s="933"/>
      <c r="CE73" s="933"/>
      <c r="CF73" s="933"/>
      <c r="CG73" s="942"/>
      <c r="CH73" s="943"/>
      <c r="CI73" s="944"/>
      <c r="CJ73" s="944"/>
      <c r="CK73" s="944"/>
      <c r="CL73" s="945"/>
      <c r="CM73" s="943"/>
      <c r="CN73" s="944"/>
      <c r="CO73" s="944"/>
      <c r="CP73" s="944"/>
      <c r="CQ73" s="945"/>
      <c r="CR73" s="943"/>
      <c r="CS73" s="944"/>
      <c r="CT73" s="944"/>
      <c r="CU73" s="944"/>
      <c r="CV73" s="945"/>
      <c r="CW73" s="943"/>
      <c r="CX73" s="944"/>
      <c r="CY73" s="944"/>
      <c r="CZ73" s="944"/>
      <c r="DA73" s="945"/>
      <c r="DB73" s="943"/>
      <c r="DC73" s="944"/>
      <c r="DD73" s="944"/>
      <c r="DE73" s="944"/>
      <c r="DF73" s="945"/>
      <c r="DG73" s="943"/>
      <c r="DH73" s="944"/>
      <c r="DI73" s="944"/>
      <c r="DJ73" s="944"/>
      <c r="DK73" s="945"/>
      <c r="DL73" s="943"/>
      <c r="DM73" s="944"/>
      <c r="DN73" s="944"/>
      <c r="DO73" s="944"/>
      <c r="DP73" s="945"/>
      <c r="DQ73" s="943"/>
      <c r="DR73" s="944"/>
      <c r="DS73" s="944"/>
      <c r="DT73" s="944"/>
      <c r="DU73" s="945"/>
      <c r="DV73" s="932"/>
      <c r="DW73" s="933"/>
      <c r="DX73" s="933"/>
      <c r="DY73" s="933"/>
      <c r="DZ73" s="934"/>
      <c r="EA73" s="212"/>
    </row>
    <row r="74" spans="1:131" ht="26.25" customHeight="1" x14ac:dyDescent="0.15">
      <c r="A74" s="221">
        <v>7</v>
      </c>
      <c r="B74" s="961"/>
      <c r="C74" s="962"/>
      <c r="D74" s="962"/>
      <c r="E74" s="962"/>
      <c r="F74" s="962"/>
      <c r="G74" s="962"/>
      <c r="H74" s="962"/>
      <c r="I74" s="962"/>
      <c r="J74" s="962"/>
      <c r="K74" s="962"/>
      <c r="L74" s="962"/>
      <c r="M74" s="962"/>
      <c r="N74" s="962"/>
      <c r="O74" s="962"/>
      <c r="P74" s="963"/>
      <c r="Q74" s="964"/>
      <c r="R74" s="958"/>
      <c r="S74" s="958"/>
      <c r="T74" s="958"/>
      <c r="U74" s="958"/>
      <c r="V74" s="958"/>
      <c r="W74" s="958"/>
      <c r="X74" s="958"/>
      <c r="Y74" s="958"/>
      <c r="Z74" s="958"/>
      <c r="AA74" s="958"/>
      <c r="AB74" s="958"/>
      <c r="AC74" s="958"/>
      <c r="AD74" s="958"/>
      <c r="AE74" s="958"/>
      <c r="AF74" s="958"/>
      <c r="AG74" s="958"/>
      <c r="AH74" s="958"/>
      <c r="AI74" s="958"/>
      <c r="AJ74" s="958"/>
      <c r="AK74" s="958"/>
      <c r="AL74" s="958"/>
      <c r="AM74" s="958"/>
      <c r="AN74" s="958"/>
      <c r="AO74" s="958"/>
      <c r="AP74" s="958"/>
      <c r="AQ74" s="958"/>
      <c r="AR74" s="958"/>
      <c r="AS74" s="958"/>
      <c r="AT74" s="958"/>
      <c r="AU74" s="958"/>
      <c r="AV74" s="958"/>
      <c r="AW74" s="958"/>
      <c r="AX74" s="958"/>
      <c r="AY74" s="958"/>
      <c r="AZ74" s="959"/>
      <c r="BA74" s="959"/>
      <c r="BB74" s="959"/>
      <c r="BC74" s="959"/>
      <c r="BD74" s="960"/>
      <c r="BE74" s="224"/>
      <c r="BF74" s="224"/>
      <c r="BG74" s="224"/>
      <c r="BH74" s="224"/>
      <c r="BI74" s="224"/>
      <c r="BJ74" s="224"/>
      <c r="BK74" s="224"/>
      <c r="BL74" s="224"/>
      <c r="BM74" s="224"/>
      <c r="BN74" s="224"/>
      <c r="BO74" s="224"/>
      <c r="BP74" s="224"/>
      <c r="BQ74" s="221">
        <v>68</v>
      </c>
      <c r="BR74" s="226"/>
      <c r="BS74" s="932"/>
      <c r="BT74" s="933"/>
      <c r="BU74" s="933"/>
      <c r="BV74" s="933"/>
      <c r="BW74" s="933"/>
      <c r="BX74" s="933"/>
      <c r="BY74" s="933"/>
      <c r="BZ74" s="933"/>
      <c r="CA74" s="933"/>
      <c r="CB74" s="933"/>
      <c r="CC74" s="933"/>
      <c r="CD74" s="933"/>
      <c r="CE74" s="933"/>
      <c r="CF74" s="933"/>
      <c r="CG74" s="942"/>
      <c r="CH74" s="943"/>
      <c r="CI74" s="944"/>
      <c r="CJ74" s="944"/>
      <c r="CK74" s="944"/>
      <c r="CL74" s="945"/>
      <c r="CM74" s="943"/>
      <c r="CN74" s="944"/>
      <c r="CO74" s="944"/>
      <c r="CP74" s="944"/>
      <c r="CQ74" s="945"/>
      <c r="CR74" s="943"/>
      <c r="CS74" s="944"/>
      <c r="CT74" s="944"/>
      <c r="CU74" s="944"/>
      <c r="CV74" s="945"/>
      <c r="CW74" s="943"/>
      <c r="CX74" s="944"/>
      <c r="CY74" s="944"/>
      <c r="CZ74" s="944"/>
      <c r="DA74" s="945"/>
      <c r="DB74" s="943"/>
      <c r="DC74" s="944"/>
      <c r="DD74" s="944"/>
      <c r="DE74" s="944"/>
      <c r="DF74" s="945"/>
      <c r="DG74" s="943"/>
      <c r="DH74" s="944"/>
      <c r="DI74" s="944"/>
      <c r="DJ74" s="944"/>
      <c r="DK74" s="945"/>
      <c r="DL74" s="943"/>
      <c r="DM74" s="944"/>
      <c r="DN74" s="944"/>
      <c r="DO74" s="944"/>
      <c r="DP74" s="945"/>
      <c r="DQ74" s="943"/>
      <c r="DR74" s="944"/>
      <c r="DS74" s="944"/>
      <c r="DT74" s="944"/>
      <c r="DU74" s="945"/>
      <c r="DV74" s="932"/>
      <c r="DW74" s="933"/>
      <c r="DX74" s="933"/>
      <c r="DY74" s="933"/>
      <c r="DZ74" s="934"/>
      <c r="EA74" s="212"/>
    </row>
    <row r="75" spans="1:131" ht="26.25" customHeight="1" x14ac:dyDescent="0.15">
      <c r="A75" s="221">
        <v>8</v>
      </c>
      <c r="B75" s="961"/>
      <c r="C75" s="962"/>
      <c r="D75" s="962"/>
      <c r="E75" s="962"/>
      <c r="F75" s="962"/>
      <c r="G75" s="962"/>
      <c r="H75" s="962"/>
      <c r="I75" s="962"/>
      <c r="J75" s="962"/>
      <c r="K75" s="962"/>
      <c r="L75" s="962"/>
      <c r="M75" s="962"/>
      <c r="N75" s="962"/>
      <c r="O75" s="962"/>
      <c r="P75" s="963"/>
      <c r="Q75" s="965"/>
      <c r="R75" s="966"/>
      <c r="S75" s="966"/>
      <c r="T75" s="966"/>
      <c r="U75" s="967"/>
      <c r="V75" s="968"/>
      <c r="W75" s="966"/>
      <c r="X75" s="966"/>
      <c r="Y75" s="966"/>
      <c r="Z75" s="967"/>
      <c r="AA75" s="968"/>
      <c r="AB75" s="966"/>
      <c r="AC75" s="966"/>
      <c r="AD75" s="966"/>
      <c r="AE75" s="967"/>
      <c r="AF75" s="968"/>
      <c r="AG75" s="966"/>
      <c r="AH75" s="966"/>
      <c r="AI75" s="966"/>
      <c r="AJ75" s="967"/>
      <c r="AK75" s="968"/>
      <c r="AL75" s="966"/>
      <c r="AM75" s="966"/>
      <c r="AN75" s="966"/>
      <c r="AO75" s="967"/>
      <c r="AP75" s="968"/>
      <c r="AQ75" s="966"/>
      <c r="AR75" s="966"/>
      <c r="AS75" s="966"/>
      <c r="AT75" s="967"/>
      <c r="AU75" s="968"/>
      <c r="AV75" s="966"/>
      <c r="AW75" s="966"/>
      <c r="AX75" s="966"/>
      <c r="AY75" s="967"/>
      <c r="AZ75" s="959"/>
      <c r="BA75" s="959"/>
      <c r="BB75" s="959"/>
      <c r="BC75" s="959"/>
      <c r="BD75" s="960"/>
      <c r="BE75" s="224"/>
      <c r="BF75" s="224"/>
      <c r="BG75" s="224"/>
      <c r="BH75" s="224"/>
      <c r="BI75" s="224"/>
      <c r="BJ75" s="224"/>
      <c r="BK75" s="224"/>
      <c r="BL75" s="224"/>
      <c r="BM75" s="224"/>
      <c r="BN75" s="224"/>
      <c r="BO75" s="224"/>
      <c r="BP75" s="224"/>
      <c r="BQ75" s="221">
        <v>69</v>
      </c>
      <c r="BR75" s="226"/>
      <c r="BS75" s="932"/>
      <c r="BT75" s="933"/>
      <c r="BU75" s="933"/>
      <c r="BV75" s="933"/>
      <c r="BW75" s="933"/>
      <c r="BX75" s="933"/>
      <c r="BY75" s="933"/>
      <c r="BZ75" s="933"/>
      <c r="CA75" s="933"/>
      <c r="CB75" s="933"/>
      <c r="CC75" s="933"/>
      <c r="CD75" s="933"/>
      <c r="CE75" s="933"/>
      <c r="CF75" s="933"/>
      <c r="CG75" s="942"/>
      <c r="CH75" s="943"/>
      <c r="CI75" s="944"/>
      <c r="CJ75" s="944"/>
      <c r="CK75" s="944"/>
      <c r="CL75" s="945"/>
      <c r="CM75" s="943"/>
      <c r="CN75" s="944"/>
      <c r="CO75" s="944"/>
      <c r="CP75" s="944"/>
      <c r="CQ75" s="945"/>
      <c r="CR75" s="943"/>
      <c r="CS75" s="944"/>
      <c r="CT75" s="944"/>
      <c r="CU75" s="944"/>
      <c r="CV75" s="945"/>
      <c r="CW75" s="943"/>
      <c r="CX75" s="944"/>
      <c r="CY75" s="944"/>
      <c r="CZ75" s="944"/>
      <c r="DA75" s="945"/>
      <c r="DB75" s="943"/>
      <c r="DC75" s="944"/>
      <c r="DD75" s="944"/>
      <c r="DE75" s="944"/>
      <c r="DF75" s="945"/>
      <c r="DG75" s="943"/>
      <c r="DH75" s="944"/>
      <c r="DI75" s="944"/>
      <c r="DJ75" s="944"/>
      <c r="DK75" s="945"/>
      <c r="DL75" s="943"/>
      <c r="DM75" s="944"/>
      <c r="DN75" s="944"/>
      <c r="DO75" s="944"/>
      <c r="DP75" s="945"/>
      <c r="DQ75" s="943"/>
      <c r="DR75" s="944"/>
      <c r="DS75" s="944"/>
      <c r="DT75" s="944"/>
      <c r="DU75" s="945"/>
      <c r="DV75" s="932"/>
      <c r="DW75" s="933"/>
      <c r="DX75" s="933"/>
      <c r="DY75" s="933"/>
      <c r="DZ75" s="934"/>
      <c r="EA75" s="212"/>
    </row>
    <row r="76" spans="1:131" ht="26.25" customHeight="1" x14ac:dyDescent="0.15">
      <c r="A76" s="221">
        <v>9</v>
      </c>
      <c r="B76" s="961"/>
      <c r="C76" s="962"/>
      <c r="D76" s="962"/>
      <c r="E76" s="962"/>
      <c r="F76" s="962"/>
      <c r="G76" s="962"/>
      <c r="H76" s="962"/>
      <c r="I76" s="962"/>
      <c r="J76" s="962"/>
      <c r="K76" s="962"/>
      <c r="L76" s="962"/>
      <c r="M76" s="962"/>
      <c r="N76" s="962"/>
      <c r="O76" s="962"/>
      <c r="P76" s="963"/>
      <c r="Q76" s="965"/>
      <c r="R76" s="966"/>
      <c r="S76" s="966"/>
      <c r="T76" s="966"/>
      <c r="U76" s="967"/>
      <c r="V76" s="968"/>
      <c r="W76" s="966"/>
      <c r="X76" s="966"/>
      <c r="Y76" s="966"/>
      <c r="Z76" s="967"/>
      <c r="AA76" s="968"/>
      <c r="AB76" s="966"/>
      <c r="AC76" s="966"/>
      <c r="AD76" s="966"/>
      <c r="AE76" s="967"/>
      <c r="AF76" s="968"/>
      <c r="AG76" s="966"/>
      <c r="AH76" s="966"/>
      <c r="AI76" s="966"/>
      <c r="AJ76" s="967"/>
      <c r="AK76" s="968"/>
      <c r="AL76" s="966"/>
      <c r="AM76" s="966"/>
      <c r="AN76" s="966"/>
      <c r="AO76" s="967"/>
      <c r="AP76" s="968"/>
      <c r="AQ76" s="966"/>
      <c r="AR76" s="966"/>
      <c r="AS76" s="966"/>
      <c r="AT76" s="967"/>
      <c r="AU76" s="968"/>
      <c r="AV76" s="966"/>
      <c r="AW76" s="966"/>
      <c r="AX76" s="966"/>
      <c r="AY76" s="967"/>
      <c r="AZ76" s="959"/>
      <c r="BA76" s="959"/>
      <c r="BB76" s="959"/>
      <c r="BC76" s="959"/>
      <c r="BD76" s="960"/>
      <c r="BE76" s="224"/>
      <c r="BF76" s="224"/>
      <c r="BG76" s="224"/>
      <c r="BH76" s="224"/>
      <c r="BI76" s="224"/>
      <c r="BJ76" s="224"/>
      <c r="BK76" s="224"/>
      <c r="BL76" s="224"/>
      <c r="BM76" s="224"/>
      <c r="BN76" s="224"/>
      <c r="BO76" s="224"/>
      <c r="BP76" s="224"/>
      <c r="BQ76" s="221">
        <v>70</v>
      </c>
      <c r="BR76" s="226"/>
      <c r="BS76" s="932"/>
      <c r="BT76" s="933"/>
      <c r="BU76" s="933"/>
      <c r="BV76" s="933"/>
      <c r="BW76" s="933"/>
      <c r="BX76" s="933"/>
      <c r="BY76" s="933"/>
      <c r="BZ76" s="933"/>
      <c r="CA76" s="933"/>
      <c r="CB76" s="933"/>
      <c r="CC76" s="933"/>
      <c r="CD76" s="933"/>
      <c r="CE76" s="933"/>
      <c r="CF76" s="933"/>
      <c r="CG76" s="942"/>
      <c r="CH76" s="943"/>
      <c r="CI76" s="944"/>
      <c r="CJ76" s="944"/>
      <c r="CK76" s="944"/>
      <c r="CL76" s="945"/>
      <c r="CM76" s="943"/>
      <c r="CN76" s="944"/>
      <c r="CO76" s="944"/>
      <c r="CP76" s="944"/>
      <c r="CQ76" s="945"/>
      <c r="CR76" s="943"/>
      <c r="CS76" s="944"/>
      <c r="CT76" s="944"/>
      <c r="CU76" s="944"/>
      <c r="CV76" s="945"/>
      <c r="CW76" s="943"/>
      <c r="CX76" s="944"/>
      <c r="CY76" s="944"/>
      <c r="CZ76" s="944"/>
      <c r="DA76" s="945"/>
      <c r="DB76" s="943"/>
      <c r="DC76" s="944"/>
      <c r="DD76" s="944"/>
      <c r="DE76" s="944"/>
      <c r="DF76" s="945"/>
      <c r="DG76" s="943"/>
      <c r="DH76" s="944"/>
      <c r="DI76" s="944"/>
      <c r="DJ76" s="944"/>
      <c r="DK76" s="945"/>
      <c r="DL76" s="943"/>
      <c r="DM76" s="944"/>
      <c r="DN76" s="944"/>
      <c r="DO76" s="944"/>
      <c r="DP76" s="945"/>
      <c r="DQ76" s="943"/>
      <c r="DR76" s="944"/>
      <c r="DS76" s="944"/>
      <c r="DT76" s="944"/>
      <c r="DU76" s="945"/>
      <c r="DV76" s="932"/>
      <c r="DW76" s="933"/>
      <c r="DX76" s="933"/>
      <c r="DY76" s="933"/>
      <c r="DZ76" s="934"/>
      <c r="EA76" s="212"/>
    </row>
    <row r="77" spans="1:131" ht="26.25" customHeight="1" x14ac:dyDescent="0.15">
      <c r="A77" s="221">
        <v>10</v>
      </c>
      <c r="B77" s="961"/>
      <c r="C77" s="962"/>
      <c r="D77" s="962"/>
      <c r="E77" s="962"/>
      <c r="F77" s="962"/>
      <c r="G77" s="962"/>
      <c r="H77" s="962"/>
      <c r="I77" s="962"/>
      <c r="J77" s="962"/>
      <c r="K77" s="962"/>
      <c r="L77" s="962"/>
      <c r="M77" s="962"/>
      <c r="N77" s="962"/>
      <c r="O77" s="962"/>
      <c r="P77" s="963"/>
      <c r="Q77" s="965"/>
      <c r="R77" s="966"/>
      <c r="S77" s="966"/>
      <c r="T77" s="966"/>
      <c r="U77" s="967"/>
      <c r="V77" s="968"/>
      <c r="W77" s="966"/>
      <c r="X77" s="966"/>
      <c r="Y77" s="966"/>
      <c r="Z77" s="967"/>
      <c r="AA77" s="968"/>
      <c r="AB77" s="966"/>
      <c r="AC77" s="966"/>
      <c r="AD77" s="966"/>
      <c r="AE77" s="967"/>
      <c r="AF77" s="968"/>
      <c r="AG77" s="966"/>
      <c r="AH77" s="966"/>
      <c r="AI77" s="966"/>
      <c r="AJ77" s="967"/>
      <c r="AK77" s="968"/>
      <c r="AL77" s="966"/>
      <c r="AM77" s="966"/>
      <c r="AN77" s="966"/>
      <c r="AO77" s="967"/>
      <c r="AP77" s="968"/>
      <c r="AQ77" s="966"/>
      <c r="AR77" s="966"/>
      <c r="AS77" s="966"/>
      <c r="AT77" s="967"/>
      <c r="AU77" s="968"/>
      <c r="AV77" s="966"/>
      <c r="AW77" s="966"/>
      <c r="AX77" s="966"/>
      <c r="AY77" s="967"/>
      <c r="AZ77" s="959"/>
      <c r="BA77" s="959"/>
      <c r="BB77" s="959"/>
      <c r="BC77" s="959"/>
      <c r="BD77" s="960"/>
      <c r="BE77" s="224"/>
      <c r="BF77" s="224"/>
      <c r="BG77" s="224"/>
      <c r="BH77" s="224"/>
      <c r="BI77" s="224"/>
      <c r="BJ77" s="224"/>
      <c r="BK77" s="224"/>
      <c r="BL77" s="224"/>
      <c r="BM77" s="224"/>
      <c r="BN77" s="224"/>
      <c r="BO77" s="224"/>
      <c r="BP77" s="224"/>
      <c r="BQ77" s="221">
        <v>71</v>
      </c>
      <c r="BR77" s="226"/>
      <c r="BS77" s="932"/>
      <c r="BT77" s="933"/>
      <c r="BU77" s="933"/>
      <c r="BV77" s="933"/>
      <c r="BW77" s="933"/>
      <c r="BX77" s="933"/>
      <c r="BY77" s="933"/>
      <c r="BZ77" s="933"/>
      <c r="CA77" s="933"/>
      <c r="CB77" s="933"/>
      <c r="CC77" s="933"/>
      <c r="CD77" s="933"/>
      <c r="CE77" s="933"/>
      <c r="CF77" s="933"/>
      <c r="CG77" s="942"/>
      <c r="CH77" s="943"/>
      <c r="CI77" s="944"/>
      <c r="CJ77" s="944"/>
      <c r="CK77" s="944"/>
      <c r="CL77" s="945"/>
      <c r="CM77" s="943"/>
      <c r="CN77" s="944"/>
      <c r="CO77" s="944"/>
      <c r="CP77" s="944"/>
      <c r="CQ77" s="945"/>
      <c r="CR77" s="943"/>
      <c r="CS77" s="944"/>
      <c r="CT77" s="944"/>
      <c r="CU77" s="944"/>
      <c r="CV77" s="945"/>
      <c r="CW77" s="943"/>
      <c r="CX77" s="944"/>
      <c r="CY77" s="944"/>
      <c r="CZ77" s="944"/>
      <c r="DA77" s="945"/>
      <c r="DB77" s="943"/>
      <c r="DC77" s="944"/>
      <c r="DD77" s="944"/>
      <c r="DE77" s="944"/>
      <c r="DF77" s="945"/>
      <c r="DG77" s="943"/>
      <c r="DH77" s="944"/>
      <c r="DI77" s="944"/>
      <c r="DJ77" s="944"/>
      <c r="DK77" s="945"/>
      <c r="DL77" s="943"/>
      <c r="DM77" s="944"/>
      <c r="DN77" s="944"/>
      <c r="DO77" s="944"/>
      <c r="DP77" s="945"/>
      <c r="DQ77" s="943"/>
      <c r="DR77" s="944"/>
      <c r="DS77" s="944"/>
      <c r="DT77" s="944"/>
      <c r="DU77" s="945"/>
      <c r="DV77" s="932"/>
      <c r="DW77" s="933"/>
      <c r="DX77" s="933"/>
      <c r="DY77" s="933"/>
      <c r="DZ77" s="934"/>
      <c r="EA77" s="212"/>
    </row>
    <row r="78" spans="1:131" ht="26.25" customHeight="1" x14ac:dyDescent="0.15">
      <c r="A78" s="221">
        <v>11</v>
      </c>
      <c r="B78" s="961"/>
      <c r="C78" s="962"/>
      <c r="D78" s="962"/>
      <c r="E78" s="962"/>
      <c r="F78" s="962"/>
      <c r="G78" s="962"/>
      <c r="H78" s="962"/>
      <c r="I78" s="962"/>
      <c r="J78" s="962"/>
      <c r="K78" s="962"/>
      <c r="L78" s="962"/>
      <c r="M78" s="962"/>
      <c r="N78" s="962"/>
      <c r="O78" s="962"/>
      <c r="P78" s="963"/>
      <c r="Q78" s="964"/>
      <c r="R78" s="958"/>
      <c r="S78" s="958"/>
      <c r="T78" s="958"/>
      <c r="U78" s="958"/>
      <c r="V78" s="958"/>
      <c r="W78" s="958"/>
      <c r="X78" s="958"/>
      <c r="Y78" s="958"/>
      <c r="Z78" s="958"/>
      <c r="AA78" s="958"/>
      <c r="AB78" s="958"/>
      <c r="AC78" s="958"/>
      <c r="AD78" s="958"/>
      <c r="AE78" s="958"/>
      <c r="AF78" s="958"/>
      <c r="AG78" s="958"/>
      <c r="AH78" s="958"/>
      <c r="AI78" s="958"/>
      <c r="AJ78" s="958"/>
      <c r="AK78" s="958"/>
      <c r="AL78" s="958"/>
      <c r="AM78" s="958"/>
      <c r="AN78" s="958"/>
      <c r="AO78" s="958"/>
      <c r="AP78" s="958"/>
      <c r="AQ78" s="958"/>
      <c r="AR78" s="958"/>
      <c r="AS78" s="958"/>
      <c r="AT78" s="958"/>
      <c r="AU78" s="958"/>
      <c r="AV78" s="958"/>
      <c r="AW78" s="958"/>
      <c r="AX78" s="958"/>
      <c r="AY78" s="958"/>
      <c r="AZ78" s="959"/>
      <c r="BA78" s="959"/>
      <c r="BB78" s="959"/>
      <c r="BC78" s="959"/>
      <c r="BD78" s="960"/>
      <c r="BE78" s="224"/>
      <c r="BF78" s="224"/>
      <c r="BG78" s="224"/>
      <c r="BH78" s="224"/>
      <c r="BI78" s="224"/>
      <c r="BJ78" s="212"/>
      <c r="BK78" s="212"/>
      <c r="BL78" s="212"/>
      <c r="BM78" s="212"/>
      <c r="BN78" s="212"/>
      <c r="BO78" s="224"/>
      <c r="BP78" s="224"/>
      <c r="BQ78" s="221">
        <v>72</v>
      </c>
      <c r="BR78" s="226"/>
      <c r="BS78" s="932"/>
      <c r="BT78" s="933"/>
      <c r="BU78" s="933"/>
      <c r="BV78" s="933"/>
      <c r="BW78" s="933"/>
      <c r="BX78" s="933"/>
      <c r="BY78" s="933"/>
      <c r="BZ78" s="933"/>
      <c r="CA78" s="933"/>
      <c r="CB78" s="933"/>
      <c r="CC78" s="933"/>
      <c r="CD78" s="933"/>
      <c r="CE78" s="933"/>
      <c r="CF78" s="933"/>
      <c r="CG78" s="942"/>
      <c r="CH78" s="943"/>
      <c r="CI78" s="944"/>
      <c r="CJ78" s="944"/>
      <c r="CK78" s="944"/>
      <c r="CL78" s="945"/>
      <c r="CM78" s="943"/>
      <c r="CN78" s="944"/>
      <c r="CO78" s="944"/>
      <c r="CP78" s="944"/>
      <c r="CQ78" s="945"/>
      <c r="CR78" s="943"/>
      <c r="CS78" s="944"/>
      <c r="CT78" s="944"/>
      <c r="CU78" s="944"/>
      <c r="CV78" s="945"/>
      <c r="CW78" s="943"/>
      <c r="CX78" s="944"/>
      <c r="CY78" s="944"/>
      <c r="CZ78" s="944"/>
      <c r="DA78" s="945"/>
      <c r="DB78" s="943"/>
      <c r="DC78" s="944"/>
      <c r="DD78" s="944"/>
      <c r="DE78" s="944"/>
      <c r="DF78" s="945"/>
      <c r="DG78" s="943"/>
      <c r="DH78" s="944"/>
      <c r="DI78" s="944"/>
      <c r="DJ78" s="944"/>
      <c r="DK78" s="945"/>
      <c r="DL78" s="943"/>
      <c r="DM78" s="944"/>
      <c r="DN78" s="944"/>
      <c r="DO78" s="944"/>
      <c r="DP78" s="945"/>
      <c r="DQ78" s="943"/>
      <c r="DR78" s="944"/>
      <c r="DS78" s="944"/>
      <c r="DT78" s="944"/>
      <c r="DU78" s="945"/>
      <c r="DV78" s="932"/>
      <c r="DW78" s="933"/>
      <c r="DX78" s="933"/>
      <c r="DY78" s="933"/>
      <c r="DZ78" s="934"/>
      <c r="EA78" s="212"/>
    </row>
    <row r="79" spans="1:131" ht="26.25" customHeight="1" x14ac:dyDescent="0.15">
      <c r="A79" s="221">
        <v>12</v>
      </c>
      <c r="B79" s="961"/>
      <c r="C79" s="962"/>
      <c r="D79" s="962"/>
      <c r="E79" s="962"/>
      <c r="F79" s="962"/>
      <c r="G79" s="962"/>
      <c r="H79" s="962"/>
      <c r="I79" s="962"/>
      <c r="J79" s="962"/>
      <c r="K79" s="962"/>
      <c r="L79" s="962"/>
      <c r="M79" s="962"/>
      <c r="N79" s="962"/>
      <c r="O79" s="962"/>
      <c r="P79" s="963"/>
      <c r="Q79" s="964"/>
      <c r="R79" s="958"/>
      <c r="S79" s="958"/>
      <c r="T79" s="958"/>
      <c r="U79" s="958"/>
      <c r="V79" s="958"/>
      <c r="W79" s="958"/>
      <c r="X79" s="958"/>
      <c r="Y79" s="958"/>
      <c r="Z79" s="958"/>
      <c r="AA79" s="958"/>
      <c r="AB79" s="958"/>
      <c r="AC79" s="958"/>
      <c r="AD79" s="958"/>
      <c r="AE79" s="958"/>
      <c r="AF79" s="958"/>
      <c r="AG79" s="958"/>
      <c r="AH79" s="958"/>
      <c r="AI79" s="958"/>
      <c r="AJ79" s="958"/>
      <c r="AK79" s="958"/>
      <c r="AL79" s="958"/>
      <c r="AM79" s="958"/>
      <c r="AN79" s="958"/>
      <c r="AO79" s="958"/>
      <c r="AP79" s="958"/>
      <c r="AQ79" s="958"/>
      <c r="AR79" s="958"/>
      <c r="AS79" s="958"/>
      <c r="AT79" s="958"/>
      <c r="AU79" s="958"/>
      <c r="AV79" s="958"/>
      <c r="AW79" s="958"/>
      <c r="AX79" s="958"/>
      <c r="AY79" s="958"/>
      <c r="AZ79" s="959"/>
      <c r="BA79" s="959"/>
      <c r="BB79" s="959"/>
      <c r="BC79" s="959"/>
      <c r="BD79" s="960"/>
      <c r="BE79" s="224"/>
      <c r="BF79" s="224"/>
      <c r="BG79" s="224"/>
      <c r="BH79" s="224"/>
      <c r="BI79" s="224"/>
      <c r="BJ79" s="212"/>
      <c r="BK79" s="212"/>
      <c r="BL79" s="212"/>
      <c r="BM79" s="212"/>
      <c r="BN79" s="212"/>
      <c r="BO79" s="224"/>
      <c r="BP79" s="224"/>
      <c r="BQ79" s="221">
        <v>73</v>
      </c>
      <c r="BR79" s="226"/>
      <c r="BS79" s="932"/>
      <c r="BT79" s="933"/>
      <c r="BU79" s="933"/>
      <c r="BV79" s="933"/>
      <c r="BW79" s="933"/>
      <c r="BX79" s="933"/>
      <c r="BY79" s="933"/>
      <c r="BZ79" s="933"/>
      <c r="CA79" s="933"/>
      <c r="CB79" s="933"/>
      <c r="CC79" s="933"/>
      <c r="CD79" s="933"/>
      <c r="CE79" s="933"/>
      <c r="CF79" s="933"/>
      <c r="CG79" s="942"/>
      <c r="CH79" s="943"/>
      <c r="CI79" s="944"/>
      <c r="CJ79" s="944"/>
      <c r="CK79" s="944"/>
      <c r="CL79" s="945"/>
      <c r="CM79" s="943"/>
      <c r="CN79" s="944"/>
      <c r="CO79" s="944"/>
      <c r="CP79" s="944"/>
      <c r="CQ79" s="945"/>
      <c r="CR79" s="943"/>
      <c r="CS79" s="944"/>
      <c r="CT79" s="944"/>
      <c r="CU79" s="944"/>
      <c r="CV79" s="945"/>
      <c r="CW79" s="943"/>
      <c r="CX79" s="944"/>
      <c r="CY79" s="944"/>
      <c r="CZ79" s="944"/>
      <c r="DA79" s="945"/>
      <c r="DB79" s="943"/>
      <c r="DC79" s="944"/>
      <c r="DD79" s="944"/>
      <c r="DE79" s="944"/>
      <c r="DF79" s="945"/>
      <c r="DG79" s="943"/>
      <c r="DH79" s="944"/>
      <c r="DI79" s="944"/>
      <c r="DJ79" s="944"/>
      <c r="DK79" s="945"/>
      <c r="DL79" s="943"/>
      <c r="DM79" s="944"/>
      <c r="DN79" s="944"/>
      <c r="DO79" s="944"/>
      <c r="DP79" s="945"/>
      <c r="DQ79" s="943"/>
      <c r="DR79" s="944"/>
      <c r="DS79" s="944"/>
      <c r="DT79" s="944"/>
      <c r="DU79" s="945"/>
      <c r="DV79" s="932"/>
      <c r="DW79" s="933"/>
      <c r="DX79" s="933"/>
      <c r="DY79" s="933"/>
      <c r="DZ79" s="934"/>
      <c r="EA79" s="212"/>
    </row>
    <row r="80" spans="1:131" ht="26.25" customHeight="1" x14ac:dyDescent="0.15">
      <c r="A80" s="221">
        <v>13</v>
      </c>
      <c r="B80" s="961"/>
      <c r="C80" s="962"/>
      <c r="D80" s="962"/>
      <c r="E80" s="962"/>
      <c r="F80" s="962"/>
      <c r="G80" s="962"/>
      <c r="H80" s="962"/>
      <c r="I80" s="962"/>
      <c r="J80" s="962"/>
      <c r="K80" s="962"/>
      <c r="L80" s="962"/>
      <c r="M80" s="962"/>
      <c r="N80" s="962"/>
      <c r="O80" s="962"/>
      <c r="P80" s="963"/>
      <c r="Q80" s="964"/>
      <c r="R80" s="958"/>
      <c r="S80" s="958"/>
      <c r="T80" s="958"/>
      <c r="U80" s="958"/>
      <c r="V80" s="958"/>
      <c r="W80" s="958"/>
      <c r="X80" s="958"/>
      <c r="Y80" s="958"/>
      <c r="Z80" s="958"/>
      <c r="AA80" s="958"/>
      <c r="AB80" s="958"/>
      <c r="AC80" s="958"/>
      <c r="AD80" s="958"/>
      <c r="AE80" s="958"/>
      <c r="AF80" s="958"/>
      <c r="AG80" s="958"/>
      <c r="AH80" s="958"/>
      <c r="AI80" s="958"/>
      <c r="AJ80" s="958"/>
      <c r="AK80" s="958"/>
      <c r="AL80" s="958"/>
      <c r="AM80" s="958"/>
      <c r="AN80" s="958"/>
      <c r="AO80" s="958"/>
      <c r="AP80" s="958"/>
      <c r="AQ80" s="958"/>
      <c r="AR80" s="958"/>
      <c r="AS80" s="958"/>
      <c r="AT80" s="958"/>
      <c r="AU80" s="958"/>
      <c r="AV80" s="958"/>
      <c r="AW80" s="958"/>
      <c r="AX80" s="958"/>
      <c r="AY80" s="958"/>
      <c r="AZ80" s="959"/>
      <c r="BA80" s="959"/>
      <c r="BB80" s="959"/>
      <c r="BC80" s="959"/>
      <c r="BD80" s="960"/>
      <c r="BE80" s="224"/>
      <c r="BF80" s="224"/>
      <c r="BG80" s="224"/>
      <c r="BH80" s="224"/>
      <c r="BI80" s="224"/>
      <c r="BJ80" s="224"/>
      <c r="BK80" s="224"/>
      <c r="BL80" s="224"/>
      <c r="BM80" s="224"/>
      <c r="BN80" s="224"/>
      <c r="BO80" s="224"/>
      <c r="BP80" s="224"/>
      <c r="BQ80" s="221">
        <v>74</v>
      </c>
      <c r="BR80" s="226"/>
      <c r="BS80" s="932"/>
      <c r="BT80" s="933"/>
      <c r="BU80" s="933"/>
      <c r="BV80" s="933"/>
      <c r="BW80" s="933"/>
      <c r="BX80" s="933"/>
      <c r="BY80" s="933"/>
      <c r="BZ80" s="933"/>
      <c r="CA80" s="933"/>
      <c r="CB80" s="933"/>
      <c r="CC80" s="933"/>
      <c r="CD80" s="933"/>
      <c r="CE80" s="933"/>
      <c r="CF80" s="933"/>
      <c r="CG80" s="942"/>
      <c r="CH80" s="943"/>
      <c r="CI80" s="944"/>
      <c r="CJ80" s="944"/>
      <c r="CK80" s="944"/>
      <c r="CL80" s="945"/>
      <c r="CM80" s="943"/>
      <c r="CN80" s="944"/>
      <c r="CO80" s="944"/>
      <c r="CP80" s="944"/>
      <c r="CQ80" s="945"/>
      <c r="CR80" s="943"/>
      <c r="CS80" s="944"/>
      <c r="CT80" s="944"/>
      <c r="CU80" s="944"/>
      <c r="CV80" s="945"/>
      <c r="CW80" s="943"/>
      <c r="CX80" s="944"/>
      <c r="CY80" s="944"/>
      <c r="CZ80" s="944"/>
      <c r="DA80" s="945"/>
      <c r="DB80" s="943"/>
      <c r="DC80" s="944"/>
      <c r="DD80" s="944"/>
      <c r="DE80" s="944"/>
      <c r="DF80" s="945"/>
      <c r="DG80" s="943"/>
      <c r="DH80" s="944"/>
      <c r="DI80" s="944"/>
      <c r="DJ80" s="944"/>
      <c r="DK80" s="945"/>
      <c r="DL80" s="943"/>
      <c r="DM80" s="944"/>
      <c r="DN80" s="944"/>
      <c r="DO80" s="944"/>
      <c r="DP80" s="945"/>
      <c r="DQ80" s="943"/>
      <c r="DR80" s="944"/>
      <c r="DS80" s="944"/>
      <c r="DT80" s="944"/>
      <c r="DU80" s="945"/>
      <c r="DV80" s="932"/>
      <c r="DW80" s="933"/>
      <c r="DX80" s="933"/>
      <c r="DY80" s="933"/>
      <c r="DZ80" s="934"/>
      <c r="EA80" s="212"/>
    </row>
    <row r="81" spans="1:131" ht="26.25" customHeight="1" x14ac:dyDescent="0.15">
      <c r="A81" s="221">
        <v>14</v>
      </c>
      <c r="B81" s="961"/>
      <c r="C81" s="962"/>
      <c r="D81" s="962"/>
      <c r="E81" s="962"/>
      <c r="F81" s="962"/>
      <c r="G81" s="962"/>
      <c r="H81" s="962"/>
      <c r="I81" s="962"/>
      <c r="J81" s="962"/>
      <c r="K81" s="962"/>
      <c r="L81" s="962"/>
      <c r="M81" s="962"/>
      <c r="N81" s="962"/>
      <c r="O81" s="962"/>
      <c r="P81" s="963"/>
      <c r="Q81" s="964"/>
      <c r="R81" s="958"/>
      <c r="S81" s="958"/>
      <c r="T81" s="958"/>
      <c r="U81" s="958"/>
      <c r="V81" s="958"/>
      <c r="W81" s="958"/>
      <c r="X81" s="958"/>
      <c r="Y81" s="958"/>
      <c r="Z81" s="958"/>
      <c r="AA81" s="958"/>
      <c r="AB81" s="958"/>
      <c r="AC81" s="958"/>
      <c r="AD81" s="958"/>
      <c r="AE81" s="958"/>
      <c r="AF81" s="958"/>
      <c r="AG81" s="958"/>
      <c r="AH81" s="958"/>
      <c r="AI81" s="958"/>
      <c r="AJ81" s="958"/>
      <c r="AK81" s="958"/>
      <c r="AL81" s="958"/>
      <c r="AM81" s="958"/>
      <c r="AN81" s="958"/>
      <c r="AO81" s="958"/>
      <c r="AP81" s="958"/>
      <c r="AQ81" s="958"/>
      <c r="AR81" s="958"/>
      <c r="AS81" s="958"/>
      <c r="AT81" s="958"/>
      <c r="AU81" s="958"/>
      <c r="AV81" s="958"/>
      <c r="AW81" s="958"/>
      <c r="AX81" s="958"/>
      <c r="AY81" s="958"/>
      <c r="AZ81" s="959"/>
      <c r="BA81" s="959"/>
      <c r="BB81" s="959"/>
      <c r="BC81" s="959"/>
      <c r="BD81" s="960"/>
      <c r="BE81" s="224"/>
      <c r="BF81" s="224"/>
      <c r="BG81" s="224"/>
      <c r="BH81" s="224"/>
      <c r="BI81" s="224"/>
      <c r="BJ81" s="224"/>
      <c r="BK81" s="224"/>
      <c r="BL81" s="224"/>
      <c r="BM81" s="224"/>
      <c r="BN81" s="224"/>
      <c r="BO81" s="224"/>
      <c r="BP81" s="224"/>
      <c r="BQ81" s="221">
        <v>75</v>
      </c>
      <c r="BR81" s="226"/>
      <c r="BS81" s="932"/>
      <c r="BT81" s="933"/>
      <c r="BU81" s="933"/>
      <c r="BV81" s="933"/>
      <c r="BW81" s="933"/>
      <c r="BX81" s="933"/>
      <c r="BY81" s="933"/>
      <c r="BZ81" s="933"/>
      <c r="CA81" s="933"/>
      <c r="CB81" s="933"/>
      <c r="CC81" s="933"/>
      <c r="CD81" s="933"/>
      <c r="CE81" s="933"/>
      <c r="CF81" s="933"/>
      <c r="CG81" s="942"/>
      <c r="CH81" s="943"/>
      <c r="CI81" s="944"/>
      <c r="CJ81" s="944"/>
      <c r="CK81" s="944"/>
      <c r="CL81" s="945"/>
      <c r="CM81" s="943"/>
      <c r="CN81" s="944"/>
      <c r="CO81" s="944"/>
      <c r="CP81" s="944"/>
      <c r="CQ81" s="945"/>
      <c r="CR81" s="943"/>
      <c r="CS81" s="944"/>
      <c r="CT81" s="944"/>
      <c r="CU81" s="944"/>
      <c r="CV81" s="945"/>
      <c r="CW81" s="943"/>
      <c r="CX81" s="944"/>
      <c r="CY81" s="944"/>
      <c r="CZ81" s="944"/>
      <c r="DA81" s="945"/>
      <c r="DB81" s="943"/>
      <c r="DC81" s="944"/>
      <c r="DD81" s="944"/>
      <c r="DE81" s="944"/>
      <c r="DF81" s="945"/>
      <c r="DG81" s="943"/>
      <c r="DH81" s="944"/>
      <c r="DI81" s="944"/>
      <c r="DJ81" s="944"/>
      <c r="DK81" s="945"/>
      <c r="DL81" s="943"/>
      <c r="DM81" s="944"/>
      <c r="DN81" s="944"/>
      <c r="DO81" s="944"/>
      <c r="DP81" s="945"/>
      <c r="DQ81" s="943"/>
      <c r="DR81" s="944"/>
      <c r="DS81" s="944"/>
      <c r="DT81" s="944"/>
      <c r="DU81" s="945"/>
      <c r="DV81" s="932"/>
      <c r="DW81" s="933"/>
      <c r="DX81" s="933"/>
      <c r="DY81" s="933"/>
      <c r="DZ81" s="934"/>
      <c r="EA81" s="212"/>
    </row>
    <row r="82" spans="1:131" ht="26.25" customHeight="1" x14ac:dyDescent="0.15">
      <c r="A82" s="221">
        <v>15</v>
      </c>
      <c r="B82" s="961"/>
      <c r="C82" s="962"/>
      <c r="D82" s="962"/>
      <c r="E82" s="962"/>
      <c r="F82" s="962"/>
      <c r="G82" s="962"/>
      <c r="H82" s="962"/>
      <c r="I82" s="962"/>
      <c r="J82" s="962"/>
      <c r="K82" s="962"/>
      <c r="L82" s="962"/>
      <c r="M82" s="962"/>
      <c r="N82" s="962"/>
      <c r="O82" s="962"/>
      <c r="P82" s="963"/>
      <c r="Q82" s="964"/>
      <c r="R82" s="958"/>
      <c r="S82" s="958"/>
      <c r="T82" s="958"/>
      <c r="U82" s="958"/>
      <c r="V82" s="958"/>
      <c r="W82" s="958"/>
      <c r="X82" s="958"/>
      <c r="Y82" s="958"/>
      <c r="Z82" s="958"/>
      <c r="AA82" s="958"/>
      <c r="AB82" s="958"/>
      <c r="AC82" s="958"/>
      <c r="AD82" s="958"/>
      <c r="AE82" s="958"/>
      <c r="AF82" s="958"/>
      <c r="AG82" s="958"/>
      <c r="AH82" s="958"/>
      <c r="AI82" s="958"/>
      <c r="AJ82" s="958"/>
      <c r="AK82" s="958"/>
      <c r="AL82" s="958"/>
      <c r="AM82" s="958"/>
      <c r="AN82" s="958"/>
      <c r="AO82" s="958"/>
      <c r="AP82" s="958"/>
      <c r="AQ82" s="958"/>
      <c r="AR82" s="958"/>
      <c r="AS82" s="958"/>
      <c r="AT82" s="958"/>
      <c r="AU82" s="958"/>
      <c r="AV82" s="958"/>
      <c r="AW82" s="958"/>
      <c r="AX82" s="958"/>
      <c r="AY82" s="958"/>
      <c r="AZ82" s="959"/>
      <c r="BA82" s="959"/>
      <c r="BB82" s="959"/>
      <c r="BC82" s="959"/>
      <c r="BD82" s="960"/>
      <c r="BE82" s="224"/>
      <c r="BF82" s="224"/>
      <c r="BG82" s="224"/>
      <c r="BH82" s="224"/>
      <c r="BI82" s="224"/>
      <c r="BJ82" s="224"/>
      <c r="BK82" s="224"/>
      <c r="BL82" s="224"/>
      <c r="BM82" s="224"/>
      <c r="BN82" s="224"/>
      <c r="BO82" s="224"/>
      <c r="BP82" s="224"/>
      <c r="BQ82" s="221">
        <v>76</v>
      </c>
      <c r="BR82" s="226"/>
      <c r="BS82" s="932"/>
      <c r="BT82" s="933"/>
      <c r="BU82" s="933"/>
      <c r="BV82" s="933"/>
      <c r="BW82" s="933"/>
      <c r="BX82" s="933"/>
      <c r="BY82" s="933"/>
      <c r="BZ82" s="933"/>
      <c r="CA82" s="933"/>
      <c r="CB82" s="933"/>
      <c r="CC82" s="933"/>
      <c r="CD82" s="933"/>
      <c r="CE82" s="933"/>
      <c r="CF82" s="933"/>
      <c r="CG82" s="942"/>
      <c r="CH82" s="943"/>
      <c r="CI82" s="944"/>
      <c r="CJ82" s="944"/>
      <c r="CK82" s="944"/>
      <c r="CL82" s="945"/>
      <c r="CM82" s="943"/>
      <c r="CN82" s="944"/>
      <c r="CO82" s="944"/>
      <c r="CP82" s="944"/>
      <c r="CQ82" s="945"/>
      <c r="CR82" s="943"/>
      <c r="CS82" s="944"/>
      <c r="CT82" s="944"/>
      <c r="CU82" s="944"/>
      <c r="CV82" s="945"/>
      <c r="CW82" s="943"/>
      <c r="CX82" s="944"/>
      <c r="CY82" s="944"/>
      <c r="CZ82" s="944"/>
      <c r="DA82" s="945"/>
      <c r="DB82" s="943"/>
      <c r="DC82" s="944"/>
      <c r="DD82" s="944"/>
      <c r="DE82" s="944"/>
      <c r="DF82" s="945"/>
      <c r="DG82" s="943"/>
      <c r="DH82" s="944"/>
      <c r="DI82" s="944"/>
      <c r="DJ82" s="944"/>
      <c r="DK82" s="945"/>
      <c r="DL82" s="943"/>
      <c r="DM82" s="944"/>
      <c r="DN82" s="944"/>
      <c r="DO82" s="944"/>
      <c r="DP82" s="945"/>
      <c r="DQ82" s="943"/>
      <c r="DR82" s="944"/>
      <c r="DS82" s="944"/>
      <c r="DT82" s="944"/>
      <c r="DU82" s="945"/>
      <c r="DV82" s="932"/>
      <c r="DW82" s="933"/>
      <c r="DX82" s="933"/>
      <c r="DY82" s="933"/>
      <c r="DZ82" s="934"/>
      <c r="EA82" s="212"/>
    </row>
    <row r="83" spans="1:131" ht="26.25" customHeight="1" x14ac:dyDescent="0.15">
      <c r="A83" s="221">
        <v>16</v>
      </c>
      <c r="B83" s="961"/>
      <c r="C83" s="962"/>
      <c r="D83" s="962"/>
      <c r="E83" s="962"/>
      <c r="F83" s="962"/>
      <c r="G83" s="962"/>
      <c r="H83" s="962"/>
      <c r="I83" s="962"/>
      <c r="J83" s="962"/>
      <c r="K83" s="962"/>
      <c r="L83" s="962"/>
      <c r="M83" s="962"/>
      <c r="N83" s="962"/>
      <c r="O83" s="962"/>
      <c r="P83" s="963"/>
      <c r="Q83" s="964"/>
      <c r="R83" s="958"/>
      <c r="S83" s="958"/>
      <c r="T83" s="958"/>
      <c r="U83" s="958"/>
      <c r="V83" s="958"/>
      <c r="W83" s="958"/>
      <c r="X83" s="958"/>
      <c r="Y83" s="958"/>
      <c r="Z83" s="958"/>
      <c r="AA83" s="958"/>
      <c r="AB83" s="958"/>
      <c r="AC83" s="958"/>
      <c r="AD83" s="958"/>
      <c r="AE83" s="958"/>
      <c r="AF83" s="958"/>
      <c r="AG83" s="958"/>
      <c r="AH83" s="958"/>
      <c r="AI83" s="958"/>
      <c r="AJ83" s="958"/>
      <c r="AK83" s="958"/>
      <c r="AL83" s="958"/>
      <c r="AM83" s="958"/>
      <c r="AN83" s="958"/>
      <c r="AO83" s="958"/>
      <c r="AP83" s="958"/>
      <c r="AQ83" s="958"/>
      <c r="AR83" s="958"/>
      <c r="AS83" s="958"/>
      <c r="AT83" s="958"/>
      <c r="AU83" s="958"/>
      <c r="AV83" s="958"/>
      <c r="AW83" s="958"/>
      <c r="AX83" s="958"/>
      <c r="AY83" s="958"/>
      <c r="AZ83" s="959"/>
      <c r="BA83" s="959"/>
      <c r="BB83" s="959"/>
      <c r="BC83" s="959"/>
      <c r="BD83" s="960"/>
      <c r="BE83" s="224"/>
      <c r="BF83" s="224"/>
      <c r="BG83" s="224"/>
      <c r="BH83" s="224"/>
      <c r="BI83" s="224"/>
      <c r="BJ83" s="224"/>
      <c r="BK83" s="224"/>
      <c r="BL83" s="224"/>
      <c r="BM83" s="224"/>
      <c r="BN83" s="224"/>
      <c r="BO83" s="224"/>
      <c r="BP83" s="224"/>
      <c r="BQ83" s="221">
        <v>77</v>
      </c>
      <c r="BR83" s="226"/>
      <c r="BS83" s="932"/>
      <c r="BT83" s="933"/>
      <c r="BU83" s="933"/>
      <c r="BV83" s="933"/>
      <c r="BW83" s="933"/>
      <c r="BX83" s="933"/>
      <c r="BY83" s="933"/>
      <c r="BZ83" s="933"/>
      <c r="CA83" s="933"/>
      <c r="CB83" s="933"/>
      <c r="CC83" s="933"/>
      <c r="CD83" s="933"/>
      <c r="CE83" s="933"/>
      <c r="CF83" s="933"/>
      <c r="CG83" s="942"/>
      <c r="CH83" s="943"/>
      <c r="CI83" s="944"/>
      <c r="CJ83" s="944"/>
      <c r="CK83" s="944"/>
      <c r="CL83" s="945"/>
      <c r="CM83" s="943"/>
      <c r="CN83" s="944"/>
      <c r="CO83" s="944"/>
      <c r="CP83" s="944"/>
      <c r="CQ83" s="945"/>
      <c r="CR83" s="943"/>
      <c r="CS83" s="944"/>
      <c r="CT83" s="944"/>
      <c r="CU83" s="944"/>
      <c r="CV83" s="945"/>
      <c r="CW83" s="943"/>
      <c r="CX83" s="944"/>
      <c r="CY83" s="944"/>
      <c r="CZ83" s="944"/>
      <c r="DA83" s="945"/>
      <c r="DB83" s="943"/>
      <c r="DC83" s="944"/>
      <c r="DD83" s="944"/>
      <c r="DE83" s="944"/>
      <c r="DF83" s="945"/>
      <c r="DG83" s="943"/>
      <c r="DH83" s="944"/>
      <c r="DI83" s="944"/>
      <c r="DJ83" s="944"/>
      <c r="DK83" s="945"/>
      <c r="DL83" s="943"/>
      <c r="DM83" s="944"/>
      <c r="DN83" s="944"/>
      <c r="DO83" s="944"/>
      <c r="DP83" s="945"/>
      <c r="DQ83" s="943"/>
      <c r="DR83" s="944"/>
      <c r="DS83" s="944"/>
      <c r="DT83" s="944"/>
      <c r="DU83" s="945"/>
      <c r="DV83" s="932"/>
      <c r="DW83" s="933"/>
      <c r="DX83" s="933"/>
      <c r="DY83" s="933"/>
      <c r="DZ83" s="934"/>
      <c r="EA83" s="212"/>
    </row>
    <row r="84" spans="1:131" ht="26.25" customHeight="1" x14ac:dyDescent="0.15">
      <c r="A84" s="221">
        <v>17</v>
      </c>
      <c r="B84" s="961"/>
      <c r="C84" s="962"/>
      <c r="D84" s="962"/>
      <c r="E84" s="962"/>
      <c r="F84" s="962"/>
      <c r="G84" s="962"/>
      <c r="H84" s="962"/>
      <c r="I84" s="962"/>
      <c r="J84" s="962"/>
      <c r="K84" s="962"/>
      <c r="L84" s="962"/>
      <c r="M84" s="962"/>
      <c r="N84" s="962"/>
      <c r="O84" s="962"/>
      <c r="P84" s="963"/>
      <c r="Q84" s="964"/>
      <c r="R84" s="958"/>
      <c r="S84" s="958"/>
      <c r="T84" s="958"/>
      <c r="U84" s="958"/>
      <c r="V84" s="958"/>
      <c r="W84" s="958"/>
      <c r="X84" s="958"/>
      <c r="Y84" s="958"/>
      <c r="Z84" s="958"/>
      <c r="AA84" s="958"/>
      <c r="AB84" s="958"/>
      <c r="AC84" s="958"/>
      <c r="AD84" s="958"/>
      <c r="AE84" s="958"/>
      <c r="AF84" s="958"/>
      <c r="AG84" s="958"/>
      <c r="AH84" s="958"/>
      <c r="AI84" s="958"/>
      <c r="AJ84" s="958"/>
      <c r="AK84" s="958"/>
      <c r="AL84" s="958"/>
      <c r="AM84" s="958"/>
      <c r="AN84" s="958"/>
      <c r="AO84" s="958"/>
      <c r="AP84" s="958"/>
      <c r="AQ84" s="958"/>
      <c r="AR84" s="958"/>
      <c r="AS84" s="958"/>
      <c r="AT84" s="958"/>
      <c r="AU84" s="958"/>
      <c r="AV84" s="958"/>
      <c r="AW84" s="958"/>
      <c r="AX84" s="958"/>
      <c r="AY84" s="958"/>
      <c r="AZ84" s="959"/>
      <c r="BA84" s="959"/>
      <c r="BB84" s="959"/>
      <c r="BC84" s="959"/>
      <c r="BD84" s="960"/>
      <c r="BE84" s="224"/>
      <c r="BF84" s="224"/>
      <c r="BG84" s="224"/>
      <c r="BH84" s="224"/>
      <c r="BI84" s="224"/>
      <c r="BJ84" s="224"/>
      <c r="BK84" s="224"/>
      <c r="BL84" s="224"/>
      <c r="BM84" s="224"/>
      <c r="BN84" s="224"/>
      <c r="BO84" s="224"/>
      <c r="BP84" s="224"/>
      <c r="BQ84" s="221">
        <v>78</v>
      </c>
      <c r="BR84" s="226"/>
      <c r="BS84" s="932"/>
      <c r="BT84" s="933"/>
      <c r="BU84" s="933"/>
      <c r="BV84" s="933"/>
      <c r="BW84" s="933"/>
      <c r="BX84" s="933"/>
      <c r="BY84" s="933"/>
      <c r="BZ84" s="933"/>
      <c r="CA84" s="933"/>
      <c r="CB84" s="933"/>
      <c r="CC84" s="933"/>
      <c r="CD84" s="933"/>
      <c r="CE84" s="933"/>
      <c r="CF84" s="933"/>
      <c r="CG84" s="942"/>
      <c r="CH84" s="943"/>
      <c r="CI84" s="944"/>
      <c r="CJ84" s="944"/>
      <c r="CK84" s="944"/>
      <c r="CL84" s="945"/>
      <c r="CM84" s="943"/>
      <c r="CN84" s="944"/>
      <c r="CO84" s="944"/>
      <c r="CP84" s="944"/>
      <c r="CQ84" s="945"/>
      <c r="CR84" s="943"/>
      <c r="CS84" s="944"/>
      <c r="CT84" s="944"/>
      <c r="CU84" s="944"/>
      <c r="CV84" s="945"/>
      <c r="CW84" s="943"/>
      <c r="CX84" s="944"/>
      <c r="CY84" s="944"/>
      <c r="CZ84" s="944"/>
      <c r="DA84" s="945"/>
      <c r="DB84" s="943"/>
      <c r="DC84" s="944"/>
      <c r="DD84" s="944"/>
      <c r="DE84" s="944"/>
      <c r="DF84" s="945"/>
      <c r="DG84" s="943"/>
      <c r="DH84" s="944"/>
      <c r="DI84" s="944"/>
      <c r="DJ84" s="944"/>
      <c r="DK84" s="945"/>
      <c r="DL84" s="943"/>
      <c r="DM84" s="944"/>
      <c r="DN84" s="944"/>
      <c r="DO84" s="944"/>
      <c r="DP84" s="945"/>
      <c r="DQ84" s="943"/>
      <c r="DR84" s="944"/>
      <c r="DS84" s="944"/>
      <c r="DT84" s="944"/>
      <c r="DU84" s="945"/>
      <c r="DV84" s="932"/>
      <c r="DW84" s="933"/>
      <c r="DX84" s="933"/>
      <c r="DY84" s="933"/>
      <c r="DZ84" s="934"/>
      <c r="EA84" s="212"/>
    </row>
    <row r="85" spans="1:131" ht="26.25" customHeight="1" x14ac:dyDescent="0.15">
      <c r="A85" s="221">
        <v>18</v>
      </c>
      <c r="B85" s="961"/>
      <c r="C85" s="962"/>
      <c r="D85" s="962"/>
      <c r="E85" s="962"/>
      <c r="F85" s="962"/>
      <c r="G85" s="962"/>
      <c r="H85" s="962"/>
      <c r="I85" s="962"/>
      <c r="J85" s="962"/>
      <c r="K85" s="962"/>
      <c r="L85" s="962"/>
      <c r="M85" s="962"/>
      <c r="N85" s="962"/>
      <c r="O85" s="962"/>
      <c r="P85" s="963"/>
      <c r="Q85" s="964"/>
      <c r="R85" s="958"/>
      <c r="S85" s="958"/>
      <c r="T85" s="958"/>
      <c r="U85" s="958"/>
      <c r="V85" s="958"/>
      <c r="W85" s="958"/>
      <c r="X85" s="958"/>
      <c r="Y85" s="958"/>
      <c r="Z85" s="958"/>
      <c r="AA85" s="958"/>
      <c r="AB85" s="958"/>
      <c r="AC85" s="958"/>
      <c r="AD85" s="958"/>
      <c r="AE85" s="958"/>
      <c r="AF85" s="958"/>
      <c r="AG85" s="958"/>
      <c r="AH85" s="958"/>
      <c r="AI85" s="958"/>
      <c r="AJ85" s="958"/>
      <c r="AK85" s="958"/>
      <c r="AL85" s="958"/>
      <c r="AM85" s="958"/>
      <c r="AN85" s="958"/>
      <c r="AO85" s="958"/>
      <c r="AP85" s="958"/>
      <c r="AQ85" s="958"/>
      <c r="AR85" s="958"/>
      <c r="AS85" s="958"/>
      <c r="AT85" s="958"/>
      <c r="AU85" s="958"/>
      <c r="AV85" s="958"/>
      <c r="AW85" s="958"/>
      <c r="AX85" s="958"/>
      <c r="AY85" s="958"/>
      <c r="AZ85" s="959"/>
      <c r="BA85" s="959"/>
      <c r="BB85" s="959"/>
      <c r="BC85" s="959"/>
      <c r="BD85" s="960"/>
      <c r="BE85" s="224"/>
      <c r="BF85" s="224"/>
      <c r="BG85" s="224"/>
      <c r="BH85" s="224"/>
      <c r="BI85" s="224"/>
      <c r="BJ85" s="224"/>
      <c r="BK85" s="224"/>
      <c r="BL85" s="224"/>
      <c r="BM85" s="224"/>
      <c r="BN85" s="224"/>
      <c r="BO85" s="224"/>
      <c r="BP85" s="224"/>
      <c r="BQ85" s="221">
        <v>79</v>
      </c>
      <c r="BR85" s="226"/>
      <c r="BS85" s="932"/>
      <c r="BT85" s="933"/>
      <c r="BU85" s="933"/>
      <c r="BV85" s="933"/>
      <c r="BW85" s="933"/>
      <c r="BX85" s="933"/>
      <c r="BY85" s="933"/>
      <c r="BZ85" s="933"/>
      <c r="CA85" s="933"/>
      <c r="CB85" s="933"/>
      <c r="CC85" s="933"/>
      <c r="CD85" s="933"/>
      <c r="CE85" s="933"/>
      <c r="CF85" s="933"/>
      <c r="CG85" s="942"/>
      <c r="CH85" s="943"/>
      <c r="CI85" s="944"/>
      <c r="CJ85" s="944"/>
      <c r="CK85" s="944"/>
      <c r="CL85" s="945"/>
      <c r="CM85" s="943"/>
      <c r="CN85" s="944"/>
      <c r="CO85" s="944"/>
      <c r="CP85" s="944"/>
      <c r="CQ85" s="945"/>
      <c r="CR85" s="943"/>
      <c r="CS85" s="944"/>
      <c r="CT85" s="944"/>
      <c r="CU85" s="944"/>
      <c r="CV85" s="945"/>
      <c r="CW85" s="943"/>
      <c r="CX85" s="944"/>
      <c r="CY85" s="944"/>
      <c r="CZ85" s="944"/>
      <c r="DA85" s="945"/>
      <c r="DB85" s="943"/>
      <c r="DC85" s="944"/>
      <c r="DD85" s="944"/>
      <c r="DE85" s="944"/>
      <c r="DF85" s="945"/>
      <c r="DG85" s="943"/>
      <c r="DH85" s="944"/>
      <c r="DI85" s="944"/>
      <c r="DJ85" s="944"/>
      <c r="DK85" s="945"/>
      <c r="DL85" s="943"/>
      <c r="DM85" s="944"/>
      <c r="DN85" s="944"/>
      <c r="DO85" s="944"/>
      <c r="DP85" s="945"/>
      <c r="DQ85" s="943"/>
      <c r="DR85" s="944"/>
      <c r="DS85" s="944"/>
      <c r="DT85" s="944"/>
      <c r="DU85" s="945"/>
      <c r="DV85" s="932"/>
      <c r="DW85" s="933"/>
      <c r="DX85" s="933"/>
      <c r="DY85" s="933"/>
      <c r="DZ85" s="934"/>
      <c r="EA85" s="212"/>
    </row>
    <row r="86" spans="1:131" ht="26.25" customHeight="1" x14ac:dyDescent="0.15">
      <c r="A86" s="221">
        <v>19</v>
      </c>
      <c r="B86" s="961"/>
      <c r="C86" s="962"/>
      <c r="D86" s="962"/>
      <c r="E86" s="962"/>
      <c r="F86" s="962"/>
      <c r="G86" s="962"/>
      <c r="H86" s="962"/>
      <c r="I86" s="962"/>
      <c r="J86" s="962"/>
      <c r="K86" s="962"/>
      <c r="L86" s="962"/>
      <c r="M86" s="962"/>
      <c r="N86" s="962"/>
      <c r="O86" s="962"/>
      <c r="P86" s="963"/>
      <c r="Q86" s="964"/>
      <c r="R86" s="958"/>
      <c r="S86" s="958"/>
      <c r="T86" s="958"/>
      <c r="U86" s="958"/>
      <c r="V86" s="958"/>
      <c r="W86" s="958"/>
      <c r="X86" s="958"/>
      <c r="Y86" s="958"/>
      <c r="Z86" s="958"/>
      <c r="AA86" s="958"/>
      <c r="AB86" s="958"/>
      <c r="AC86" s="958"/>
      <c r="AD86" s="958"/>
      <c r="AE86" s="958"/>
      <c r="AF86" s="958"/>
      <c r="AG86" s="958"/>
      <c r="AH86" s="958"/>
      <c r="AI86" s="958"/>
      <c r="AJ86" s="958"/>
      <c r="AK86" s="958"/>
      <c r="AL86" s="958"/>
      <c r="AM86" s="958"/>
      <c r="AN86" s="958"/>
      <c r="AO86" s="958"/>
      <c r="AP86" s="958"/>
      <c r="AQ86" s="958"/>
      <c r="AR86" s="958"/>
      <c r="AS86" s="958"/>
      <c r="AT86" s="958"/>
      <c r="AU86" s="958"/>
      <c r="AV86" s="958"/>
      <c r="AW86" s="958"/>
      <c r="AX86" s="958"/>
      <c r="AY86" s="958"/>
      <c r="AZ86" s="959"/>
      <c r="BA86" s="959"/>
      <c r="BB86" s="959"/>
      <c r="BC86" s="959"/>
      <c r="BD86" s="960"/>
      <c r="BE86" s="224"/>
      <c r="BF86" s="224"/>
      <c r="BG86" s="224"/>
      <c r="BH86" s="224"/>
      <c r="BI86" s="224"/>
      <c r="BJ86" s="224"/>
      <c r="BK86" s="224"/>
      <c r="BL86" s="224"/>
      <c r="BM86" s="224"/>
      <c r="BN86" s="224"/>
      <c r="BO86" s="224"/>
      <c r="BP86" s="224"/>
      <c r="BQ86" s="221">
        <v>80</v>
      </c>
      <c r="BR86" s="226"/>
      <c r="BS86" s="932"/>
      <c r="BT86" s="933"/>
      <c r="BU86" s="933"/>
      <c r="BV86" s="933"/>
      <c r="BW86" s="933"/>
      <c r="BX86" s="933"/>
      <c r="BY86" s="933"/>
      <c r="BZ86" s="933"/>
      <c r="CA86" s="933"/>
      <c r="CB86" s="933"/>
      <c r="CC86" s="933"/>
      <c r="CD86" s="933"/>
      <c r="CE86" s="933"/>
      <c r="CF86" s="933"/>
      <c r="CG86" s="942"/>
      <c r="CH86" s="943"/>
      <c r="CI86" s="944"/>
      <c r="CJ86" s="944"/>
      <c r="CK86" s="944"/>
      <c r="CL86" s="945"/>
      <c r="CM86" s="943"/>
      <c r="CN86" s="944"/>
      <c r="CO86" s="944"/>
      <c r="CP86" s="944"/>
      <c r="CQ86" s="945"/>
      <c r="CR86" s="943"/>
      <c r="CS86" s="944"/>
      <c r="CT86" s="944"/>
      <c r="CU86" s="944"/>
      <c r="CV86" s="945"/>
      <c r="CW86" s="943"/>
      <c r="CX86" s="944"/>
      <c r="CY86" s="944"/>
      <c r="CZ86" s="944"/>
      <c r="DA86" s="945"/>
      <c r="DB86" s="943"/>
      <c r="DC86" s="944"/>
      <c r="DD86" s="944"/>
      <c r="DE86" s="944"/>
      <c r="DF86" s="945"/>
      <c r="DG86" s="943"/>
      <c r="DH86" s="944"/>
      <c r="DI86" s="944"/>
      <c r="DJ86" s="944"/>
      <c r="DK86" s="945"/>
      <c r="DL86" s="943"/>
      <c r="DM86" s="944"/>
      <c r="DN86" s="944"/>
      <c r="DO86" s="944"/>
      <c r="DP86" s="945"/>
      <c r="DQ86" s="943"/>
      <c r="DR86" s="944"/>
      <c r="DS86" s="944"/>
      <c r="DT86" s="944"/>
      <c r="DU86" s="945"/>
      <c r="DV86" s="932"/>
      <c r="DW86" s="933"/>
      <c r="DX86" s="933"/>
      <c r="DY86" s="933"/>
      <c r="DZ86" s="934"/>
      <c r="EA86" s="212"/>
    </row>
    <row r="87" spans="1:131" ht="26.25" customHeight="1" x14ac:dyDescent="0.15">
      <c r="A87" s="227">
        <v>20</v>
      </c>
      <c r="B87" s="951"/>
      <c r="C87" s="952"/>
      <c r="D87" s="952"/>
      <c r="E87" s="952"/>
      <c r="F87" s="952"/>
      <c r="G87" s="952"/>
      <c r="H87" s="952"/>
      <c r="I87" s="952"/>
      <c r="J87" s="952"/>
      <c r="K87" s="952"/>
      <c r="L87" s="952"/>
      <c r="M87" s="952"/>
      <c r="N87" s="952"/>
      <c r="O87" s="952"/>
      <c r="P87" s="953"/>
      <c r="Q87" s="954"/>
      <c r="R87" s="955"/>
      <c r="S87" s="955"/>
      <c r="T87" s="955"/>
      <c r="U87" s="955"/>
      <c r="V87" s="955"/>
      <c r="W87" s="955"/>
      <c r="X87" s="955"/>
      <c r="Y87" s="955"/>
      <c r="Z87" s="955"/>
      <c r="AA87" s="955"/>
      <c r="AB87" s="955"/>
      <c r="AC87" s="955"/>
      <c r="AD87" s="955"/>
      <c r="AE87" s="955"/>
      <c r="AF87" s="955"/>
      <c r="AG87" s="955"/>
      <c r="AH87" s="955"/>
      <c r="AI87" s="955"/>
      <c r="AJ87" s="955"/>
      <c r="AK87" s="955"/>
      <c r="AL87" s="955"/>
      <c r="AM87" s="955"/>
      <c r="AN87" s="955"/>
      <c r="AO87" s="955"/>
      <c r="AP87" s="955"/>
      <c r="AQ87" s="955"/>
      <c r="AR87" s="955"/>
      <c r="AS87" s="955"/>
      <c r="AT87" s="955"/>
      <c r="AU87" s="955"/>
      <c r="AV87" s="955"/>
      <c r="AW87" s="955"/>
      <c r="AX87" s="955"/>
      <c r="AY87" s="955"/>
      <c r="AZ87" s="956"/>
      <c r="BA87" s="956"/>
      <c r="BB87" s="956"/>
      <c r="BC87" s="956"/>
      <c r="BD87" s="957"/>
      <c r="BE87" s="224"/>
      <c r="BF87" s="224"/>
      <c r="BG87" s="224"/>
      <c r="BH87" s="224"/>
      <c r="BI87" s="224"/>
      <c r="BJ87" s="224"/>
      <c r="BK87" s="224"/>
      <c r="BL87" s="224"/>
      <c r="BM87" s="224"/>
      <c r="BN87" s="224"/>
      <c r="BO87" s="224"/>
      <c r="BP87" s="224"/>
      <c r="BQ87" s="221">
        <v>81</v>
      </c>
      <c r="BR87" s="226"/>
      <c r="BS87" s="932"/>
      <c r="BT87" s="933"/>
      <c r="BU87" s="933"/>
      <c r="BV87" s="933"/>
      <c r="BW87" s="933"/>
      <c r="BX87" s="933"/>
      <c r="BY87" s="933"/>
      <c r="BZ87" s="933"/>
      <c r="CA87" s="933"/>
      <c r="CB87" s="933"/>
      <c r="CC87" s="933"/>
      <c r="CD87" s="933"/>
      <c r="CE87" s="933"/>
      <c r="CF87" s="933"/>
      <c r="CG87" s="942"/>
      <c r="CH87" s="943"/>
      <c r="CI87" s="944"/>
      <c r="CJ87" s="944"/>
      <c r="CK87" s="944"/>
      <c r="CL87" s="945"/>
      <c r="CM87" s="943"/>
      <c r="CN87" s="944"/>
      <c r="CO87" s="944"/>
      <c r="CP87" s="944"/>
      <c r="CQ87" s="945"/>
      <c r="CR87" s="943"/>
      <c r="CS87" s="944"/>
      <c r="CT87" s="944"/>
      <c r="CU87" s="944"/>
      <c r="CV87" s="945"/>
      <c r="CW87" s="943"/>
      <c r="CX87" s="944"/>
      <c r="CY87" s="944"/>
      <c r="CZ87" s="944"/>
      <c r="DA87" s="945"/>
      <c r="DB87" s="943"/>
      <c r="DC87" s="944"/>
      <c r="DD87" s="944"/>
      <c r="DE87" s="944"/>
      <c r="DF87" s="945"/>
      <c r="DG87" s="943"/>
      <c r="DH87" s="944"/>
      <c r="DI87" s="944"/>
      <c r="DJ87" s="944"/>
      <c r="DK87" s="945"/>
      <c r="DL87" s="943"/>
      <c r="DM87" s="944"/>
      <c r="DN87" s="944"/>
      <c r="DO87" s="944"/>
      <c r="DP87" s="945"/>
      <c r="DQ87" s="943"/>
      <c r="DR87" s="944"/>
      <c r="DS87" s="944"/>
      <c r="DT87" s="944"/>
      <c r="DU87" s="945"/>
      <c r="DV87" s="932"/>
      <c r="DW87" s="933"/>
      <c r="DX87" s="933"/>
      <c r="DY87" s="933"/>
      <c r="DZ87" s="934"/>
      <c r="EA87" s="212"/>
    </row>
    <row r="88" spans="1:131" ht="26.25" customHeight="1" thickBot="1" x14ac:dyDescent="0.2">
      <c r="A88" s="223" t="s">
        <v>377</v>
      </c>
      <c r="B88" s="924" t="s">
        <v>399</v>
      </c>
      <c r="C88" s="925"/>
      <c r="D88" s="925"/>
      <c r="E88" s="925"/>
      <c r="F88" s="925"/>
      <c r="G88" s="925"/>
      <c r="H88" s="925"/>
      <c r="I88" s="925"/>
      <c r="J88" s="925"/>
      <c r="K88" s="925"/>
      <c r="L88" s="925"/>
      <c r="M88" s="925"/>
      <c r="N88" s="925"/>
      <c r="O88" s="925"/>
      <c r="P88" s="935"/>
      <c r="Q88" s="949"/>
      <c r="R88" s="950"/>
      <c r="S88" s="950"/>
      <c r="T88" s="950"/>
      <c r="U88" s="950"/>
      <c r="V88" s="950"/>
      <c r="W88" s="950"/>
      <c r="X88" s="950"/>
      <c r="Y88" s="950"/>
      <c r="Z88" s="950"/>
      <c r="AA88" s="950"/>
      <c r="AB88" s="950"/>
      <c r="AC88" s="950"/>
      <c r="AD88" s="950"/>
      <c r="AE88" s="950"/>
      <c r="AF88" s="946">
        <v>3650</v>
      </c>
      <c r="AG88" s="946"/>
      <c r="AH88" s="946"/>
      <c r="AI88" s="946"/>
      <c r="AJ88" s="946"/>
      <c r="AK88" s="950"/>
      <c r="AL88" s="950"/>
      <c r="AM88" s="950"/>
      <c r="AN88" s="950"/>
      <c r="AO88" s="950"/>
      <c r="AP88" s="946">
        <v>316</v>
      </c>
      <c r="AQ88" s="946"/>
      <c r="AR88" s="946"/>
      <c r="AS88" s="946"/>
      <c r="AT88" s="946"/>
      <c r="AU88" s="946">
        <v>257</v>
      </c>
      <c r="AV88" s="946"/>
      <c r="AW88" s="946"/>
      <c r="AX88" s="946"/>
      <c r="AY88" s="946"/>
      <c r="AZ88" s="947"/>
      <c r="BA88" s="947"/>
      <c r="BB88" s="947"/>
      <c r="BC88" s="947"/>
      <c r="BD88" s="948"/>
      <c r="BE88" s="224"/>
      <c r="BF88" s="224"/>
      <c r="BG88" s="224"/>
      <c r="BH88" s="224"/>
      <c r="BI88" s="224"/>
      <c r="BJ88" s="224"/>
      <c r="BK88" s="224"/>
      <c r="BL88" s="224"/>
      <c r="BM88" s="224"/>
      <c r="BN88" s="224"/>
      <c r="BO88" s="224"/>
      <c r="BP88" s="224"/>
      <c r="BQ88" s="221">
        <v>82</v>
      </c>
      <c r="BR88" s="226"/>
      <c r="BS88" s="932"/>
      <c r="BT88" s="933"/>
      <c r="BU88" s="933"/>
      <c r="BV88" s="933"/>
      <c r="BW88" s="933"/>
      <c r="BX88" s="933"/>
      <c r="BY88" s="933"/>
      <c r="BZ88" s="933"/>
      <c r="CA88" s="933"/>
      <c r="CB88" s="933"/>
      <c r="CC88" s="933"/>
      <c r="CD88" s="933"/>
      <c r="CE88" s="933"/>
      <c r="CF88" s="933"/>
      <c r="CG88" s="942"/>
      <c r="CH88" s="943"/>
      <c r="CI88" s="944"/>
      <c r="CJ88" s="944"/>
      <c r="CK88" s="944"/>
      <c r="CL88" s="945"/>
      <c r="CM88" s="943"/>
      <c r="CN88" s="944"/>
      <c r="CO88" s="944"/>
      <c r="CP88" s="944"/>
      <c r="CQ88" s="945"/>
      <c r="CR88" s="943"/>
      <c r="CS88" s="944"/>
      <c r="CT88" s="944"/>
      <c r="CU88" s="944"/>
      <c r="CV88" s="945"/>
      <c r="CW88" s="943"/>
      <c r="CX88" s="944"/>
      <c r="CY88" s="944"/>
      <c r="CZ88" s="944"/>
      <c r="DA88" s="945"/>
      <c r="DB88" s="943"/>
      <c r="DC88" s="944"/>
      <c r="DD88" s="944"/>
      <c r="DE88" s="944"/>
      <c r="DF88" s="945"/>
      <c r="DG88" s="943"/>
      <c r="DH88" s="944"/>
      <c r="DI88" s="944"/>
      <c r="DJ88" s="944"/>
      <c r="DK88" s="945"/>
      <c r="DL88" s="943"/>
      <c r="DM88" s="944"/>
      <c r="DN88" s="944"/>
      <c r="DO88" s="944"/>
      <c r="DP88" s="945"/>
      <c r="DQ88" s="943"/>
      <c r="DR88" s="944"/>
      <c r="DS88" s="944"/>
      <c r="DT88" s="944"/>
      <c r="DU88" s="945"/>
      <c r="DV88" s="932"/>
      <c r="DW88" s="933"/>
      <c r="DX88" s="933"/>
      <c r="DY88" s="933"/>
      <c r="DZ88" s="934"/>
      <c r="EA88" s="212"/>
    </row>
    <row r="89" spans="1:131" ht="26.25" hidden="1" customHeight="1" x14ac:dyDescent="0.15">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932"/>
      <c r="BT89" s="933"/>
      <c r="BU89" s="933"/>
      <c r="BV89" s="933"/>
      <c r="BW89" s="933"/>
      <c r="BX89" s="933"/>
      <c r="BY89" s="933"/>
      <c r="BZ89" s="933"/>
      <c r="CA89" s="933"/>
      <c r="CB89" s="933"/>
      <c r="CC89" s="933"/>
      <c r="CD89" s="933"/>
      <c r="CE89" s="933"/>
      <c r="CF89" s="933"/>
      <c r="CG89" s="942"/>
      <c r="CH89" s="943"/>
      <c r="CI89" s="944"/>
      <c r="CJ89" s="944"/>
      <c r="CK89" s="944"/>
      <c r="CL89" s="945"/>
      <c r="CM89" s="943"/>
      <c r="CN89" s="944"/>
      <c r="CO89" s="944"/>
      <c r="CP89" s="944"/>
      <c r="CQ89" s="945"/>
      <c r="CR89" s="943"/>
      <c r="CS89" s="944"/>
      <c r="CT89" s="944"/>
      <c r="CU89" s="944"/>
      <c r="CV89" s="945"/>
      <c r="CW89" s="943"/>
      <c r="CX89" s="944"/>
      <c r="CY89" s="944"/>
      <c r="CZ89" s="944"/>
      <c r="DA89" s="945"/>
      <c r="DB89" s="943"/>
      <c r="DC89" s="944"/>
      <c r="DD89" s="944"/>
      <c r="DE89" s="944"/>
      <c r="DF89" s="945"/>
      <c r="DG89" s="943"/>
      <c r="DH89" s="944"/>
      <c r="DI89" s="944"/>
      <c r="DJ89" s="944"/>
      <c r="DK89" s="945"/>
      <c r="DL89" s="943"/>
      <c r="DM89" s="944"/>
      <c r="DN89" s="944"/>
      <c r="DO89" s="944"/>
      <c r="DP89" s="945"/>
      <c r="DQ89" s="943"/>
      <c r="DR89" s="944"/>
      <c r="DS89" s="944"/>
      <c r="DT89" s="944"/>
      <c r="DU89" s="945"/>
      <c r="DV89" s="932"/>
      <c r="DW89" s="933"/>
      <c r="DX89" s="933"/>
      <c r="DY89" s="933"/>
      <c r="DZ89" s="934"/>
      <c r="EA89" s="212"/>
    </row>
    <row r="90" spans="1:131" ht="26.25" hidden="1" customHeight="1" x14ac:dyDescent="0.15">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932"/>
      <c r="BT90" s="933"/>
      <c r="BU90" s="933"/>
      <c r="BV90" s="933"/>
      <c r="BW90" s="933"/>
      <c r="BX90" s="933"/>
      <c r="BY90" s="933"/>
      <c r="BZ90" s="933"/>
      <c r="CA90" s="933"/>
      <c r="CB90" s="933"/>
      <c r="CC90" s="933"/>
      <c r="CD90" s="933"/>
      <c r="CE90" s="933"/>
      <c r="CF90" s="933"/>
      <c r="CG90" s="942"/>
      <c r="CH90" s="943"/>
      <c r="CI90" s="944"/>
      <c r="CJ90" s="944"/>
      <c r="CK90" s="944"/>
      <c r="CL90" s="945"/>
      <c r="CM90" s="943"/>
      <c r="CN90" s="944"/>
      <c r="CO90" s="944"/>
      <c r="CP90" s="944"/>
      <c r="CQ90" s="945"/>
      <c r="CR90" s="943"/>
      <c r="CS90" s="944"/>
      <c r="CT90" s="944"/>
      <c r="CU90" s="944"/>
      <c r="CV90" s="945"/>
      <c r="CW90" s="943"/>
      <c r="CX90" s="944"/>
      <c r="CY90" s="944"/>
      <c r="CZ90" s="944"/>
      <c r="DA90" s="945"/>
      <c r="DB90" s="943"/>
      <c r="DC90" s="944"/>
      <c r="DD90" s="944"/>
      <c r="DE90" s="944"/>
      <c r="DF90" s="945"/>
      <c r="DG90" s="943"/>
      <c r="DH90" s="944"/>
      <c r="DI90" s="944"/>
      <c r="DJ90" s="944"/>
      <c r="DK90" s="945"/>
      <c r="DL90" s="943"/>
      <c r="DM90" s="944"/>
      <c r="DN90" s="944"/>
      <c r="DO90" s="944"/>
      <c r="DP90" s="945"/>
      <c r="DQ90" s="943"/>
      <c r="DR90" s="944"/>
      <c r="DS90" s="944"/>
      <c r="DT90" s="944"/>
      <c r="DU90" s="945"/>
      <c r="DV90" s="932"/>
      <c r="DW90" s="933"/>
      <c r="DX90" s="933"/>
      <c r="DY90" s="933"/>
      <c r="DZ90" s="934"/>
      <c r="EA90" s="212"/>
    </row>
    <row r="91" spans="1:131" ht="26.25" hidden="1" customHeight="1" x14ac:dyDescent="0.15">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932"/>
      <c r="BT91" s="933"/>
      <c r="BU91" s="933"/>
      <c r="BV91" s="933"/>
      <c r="BW91" s="933"/>
      <c r="BX91" s="933"/>
      <c r="BY91" s="933"/>
      <c r="BZ91" s="933"/>
      <c r="CA91" s="933"/>
      <c r="CB91" s="933"/>
      <c r="CC91" s="933"/>
      <c r="CD91" s="933"/>
      <c r="CE91" s="933"/>
      <c r="CF91" s="933"/>
      <c r="CG91" s="942"/>
      <c r="CH91" s="943"/>
      <c r="CI91" s="944"/>
      <c r="CJ91" s="944"/>
      <c r="CK91" s="944"/>
      <c r="CL91" s="945"/>
      <c r="CM91" s="943"/>
      <c r="CN91" s="944"/>
      <c r="CO91" s="944"/>
      <c r="CP91" s="944"/>
      <c r="CQ91" s="945"/>
      <c r="CR91" s="943"/>
      <c r="CS91" s="944"/>
      <c r="CT91" s="944"/>
      <c r="CU91" s="944"/>
      <c r="CV91" s="945"/>
      <c r="CW91" s="943"/>
      <c r="CX91" s="944"/>
      <c r="CY91" s="944"/>
      <c r="CZ91" s="944"/>
      <c r="DA91" s="945"/>
      <c r="DB91" s="943"/>
      <c r="DC91" s="944"/>
      <c r="DD91" s="944"/>
      <c r="DE91" s="944"/>
      <c r="DF91" s="945"/>
      <c r="DG91" s="943"/>
      <c r="DH91" s="944"/>
      <c r="DI91" s="944"/>
      <c r="DJ91" s="944"/>
      <c r="DK91" s="945"/>
      <c r="DL91" s="943"/>
      <c r="DM91" s="944"/>
      <c r="DN91" s="944"/>
      <c r="DO91" s="944"/>
      <c r="DP91" s="945"/>
      <c r="DQ91" s="943"/>
      <c r="DR91" s="944"/>
      <c r="DS91" s="944"/>
      <c r="DT91" s="944"/>
      <c r="DU91" s="945"/>
      <c r="DV91" s="932"/>
      <c r="DW91" s="933"/>
      <c r="DX91" s="933"/>
      <c r="DY91" s="933"/>
      <c r="DZ91" s="934"/>
      <c r="EA91" s="212"/>
    </row>
    <row r="92" spans="1:131" ht="26.25" hidden="1" customHeight="1" x14ac:dyDescent="0.15">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932"/>
      <c r="BT92" s="933"/>
      <c r="BU92" s="933"/>
      <c r="BV92" s="933"/>
      <c r="BW92" s="933"/>
      <c r="BX92" s="933"/>
      <c r="BY92" s="933"/>
      <c r="BZ92" s="933"/>
      <c r="CA92" s="933"/>
      <c r="CB92" s="933"/>
      <c r="CC92" s="933"/>
      <c r="CD92" s="933"/>
      <c r="CE92" s="933"/>
      <c r="CF92" s="933"/>
      <c r="CG92" s="942"/>
      <c r="CH92" s="943"/>
      <c r="CI92" s="944"/>
      <c r="CJ92" s="944"/>
      <c r="CK92" s="944"/>
      <c r="CL92" s="945"/>
      <c r="CM92" s="943"/>
      <c r="CN92" s="944"/>
      <c r="CO92" s="944"/>
      <c r="CP92" s="944"/>
      <c r="CQ92" s="945"/>
      <c r="CR92" s="943"/>
      <c r="CS92" s="944"/>
      <c r="CT92" s="944"/>
      <c r="CU92" s="944"/>
      <c r="CV92" s="945"/>
      <c r="CW92" s="943"/>
      <c r="CX92" s="944"/>
      <c r="CY92" s="944"/>
      <c r="CZ92" s="944"/>
      <c r="DA92" s="945"/>
      <c r="DB92" s="943"/>
      <c r="DC92" s="944"/>
      <c r="DD92" s="944"/>
      <c r="DE92" s="944"/>
      <c r="DF92" s="945"/>
      <c r="DG92" s="943"/>
      <c r="DH92" s="944"/>
      <c r="DI92" s="944"/>
      <c r="DJ92" s="944"/>
      <c r="DK92" s="945"/>
      <c r="DL92" s="943"/>
      <c r="DM92" s="944"/>
      <c r="DN92" s="944"/>
      <c r="DO92" s="944"/>
      <c r="DP92" s="945"/>
      <c r="DQ92" s="943"/>
      <c r="DR92" s="944"/>
      <c r="DS92" s="944"/>
      <c r="DT92" s="944"/>
      <c r="DU92" s="945"/>
      <c r="DV92" s="932"/>
      <c r="DW92" s="933"/>
      <c r="DX92" s="933"/>
      <c r="DY92" s="933"/>
      <c r="DZ92" s="934"/>
      <c r="EA92" s="212"/>
    </row>
    <row r="93" spans="1:131" ht="26.25" hidden="1" customHeight="1" x14ac:dyDescent="0.15">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932"/>
      <c r="BT93" s="933"/>
      <c r="BU93" s="933"/>
      <c r="BV93" s="933"/>
      <c r="BW93" s="933"/>
      <c r="BX93" s="933"/>
      <c r="BY93" s="933"/>
      <c r="BZ93" s="933"/>
      <c r="CA93" s="933"/>
      <c r="CB93" s="933"/>
      <c r="CC93" s="933"/>
      <c r="CD93" s="933"/>
      <c r="CE93" s="933"/>
      <c r="CF93" s="933"/>
      <c r="CG93" s="942"/>
      <c r="CH93" s="943"/>
      <c r="CI93" s="944"/>
      <c r="CJ93" s="944"/>
      <c r="CK93" s="944"/>
      <c r="CL93" s="945"/>
      <c r="CM93" s="943"/>
      <c r="CN93" s="944"/>
      <c r="CO93" s="944"/>
      <c r="CP93" s="944"/>
      <c r="CQ93" s="945"/>
      <c r="CR93" s="943"/>
      <c r="CS93" s="944"/>
      <c r="CT93" s="944"/>
      <c r="CU93" s="944"/>
      <c r="CV93" s="945"/>
      <c r="CW93" s="943"/>
      <c r="CX93" s="944"/>
      <c r="CY93" s="944"/>
      <c r="CZ93" s="944"/>
      <c r="DA93" s="945"/>
      <c r="DB93" s="943"/>
      <c r="DC93" s="944"/>
      <c r="DD93" s="944"/>
      <c r="DE93" s="944"/>
      <c r="DF93" s="945"/>
      <c r="DG93" s="943"/>
      <c r="DH93" s="944"/>
      <c r="DI93" s="944"/>
      <c r="DJ93" s="944"/>
      <c r="DK93" s="945"/>
      <c r="DL93" s="943"/>
      <c r="DM93" s="944"/>
      <c r="DN93" s="944"/>
      <c r="DO93" s="944"/>
      <c r="DP93" s="945"/>
      <c r="DQ93" s="943"/>
      <c r="DR93" s="944"/>
      <c r="DS93" s="944"/>
      <c r="DT93" s="944"/>
      <c r="DU93" s="945"/>
      <c r="DV93" s="932"/>
      <c r="DW93" s="933"/>
      <c r="DX93" s="933"/>
      <c r="DY93" s="933"/>
      <c r="DZ93" s="934"/>
      <c r="EA93" s="212"/>
    </row>
    <row r="94" spans="1:131" ht="26.25" hidden="1" customHeight="1" x14ac:dyDescent="0.15">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932"/>
      <c r="BT94" s="933"/>
      <c r="BU94" s="933"/>
      <c r="BV94" s="933"/>
      <c r="BW94" s="933"/>
      <c r="BX94" s="933"/>
      <c r="BY94" s="933"/>
      <c r="BZ94" s="933"/>
      <c r="CA94" s="933"/>
      <c r="CB94" s="933"/>
      <c r="CC94" s="933"/>
      <c r="CD94" s="933"/>
      <c r="CE94" s="933"/>
      <c r="CF94" s="933"/>
      <c r="CG94" s="942"/>
      <c r="CH94" s="943"/>
      <c r="CI94" s="944"/>
      <c r="CJ94" s="944"/>
      <c r="CK94" s="944"/>
      <c r="CL94" s="945"/>
      <c r="CM94" s="943"/>
      <c r="CN94" s="944"/>
      <c r="CO94" s="944"/>
      <c r="CP94" s="944"/>
      <c r="CQ94" s="945"/>
      <c r="CR94" s="943"/>
      <c r="CS94" s="944"/>
      <c r="CT94" s="944"/>
      <c r="CU94" s="944"/>
      <c r="CV94" s="945"/>
      <c r="CW94" s="943"/>
      <c r="CX94" s="944"/>
      <c r="CY94" s="944"/>
      <c r="CZ94" s="944"/>
      <c r="DA94" s="945"/>
      <c r="DB94" s="943"/>
      <c r="DC94" s="944"/>
      <c r="DD94" s="944"/>
      <c r="DE94" s="944"/>
      <c r="DF94" s="945"/>
      <c r="DG94" s="943"/>
      <c r="DH94" s="944"/>
      <c r="DI94" s="944"/>
      <c r="DJ94" s="944"/>
      <c r="DK94" s="945"/>
      <c r="DL94" s="943"/>
      <c r="DM94" s="944"/>
      <c r="DN94" s="944"/>
      <c r="DO94" s="944"/>
      <c r="DP94" s="945"/>
      <c r="DQ94" s="943"/>
      <c r="DR94" s="944"/>
      <c r="DS94" s="944"/>
      <c r="DT94" s="944"/>
      <c r="DU94" s="945"/>
      <c r="DV94" s="932"/>
      <c r="DW94" s="933"/>
      <c r="DX94" s="933"/>
      <c r="DY94" s="933"/>
      <c r="DZ94" s="934"/>
      <c r="EA94" s="212"/>
    </row>
    <row r="95" spans="1:131" ht="26.25" hidden="1" customHeight="1" x14ac:dyDescent="0.15">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932"/>
      <c r="BT95" s="933"/>
      <c r="BU95" s="933"/>
      <c r="BV95" s="933"/>
      <c r="BW95" s="933"/>
      <c r="BX95" s="933"/>
      <c r="BY95" s="933"/>
      <c r="BZ95" s="933"/>
      <c r="CA95" s="933"/>
      <c r="CB95" s="933"/>
      <c r="CC95" s="933"/>
      <c r="CD95" s="933"/>
      <c r="CE95" s="933"/>
      <c r="CF95" s="933"/>
      <c r="CG95" s="942"/>
      <c r="CH95" s="943"/>
      <c r="CI95" s="944"/>
      <c r="CJ95" s="944"/>
      <c r="CK95" s="944"/>
      <c r="CL95" s="945"/>
      <c r="CM95" s="943"/>
      <c r="CN95" s="944"/>
      <c r="CO95" s="944"/>
      <c r="CP95" s="944"/>
      <c r="CQ95" s="945"/>
      <c r="CR95" s="943"/>
      <c r="CS95" s="944"/>
      <c r="CT95" s="944"/>
      <c r="CU95" s="944"/>
      <c r="CV95" s="945"/>
      <c r="CW95" s="943"/>
      <c r="CX95" s="944"/>
      <c r="CY95" s="944"/>
      <c r="CZ95" s="944"/>
      <c r="DA95" s="945"/>
      <c r="DB95" s="943"/>
      <c r="DC95" s="944"/>
      <c r="DD95" s="944"/>
      <c r="DE95" s="944"/>
      <c r="DF95" s="945"/>
      <c r="DG95" s="943"/>
      <c r="DH95" s="944"/>
      <c r="DI95" s="944"/>
      <c r="DJ95" s="944"/>
      <c r="DK95" s="945"/>
      <c r="DL95" s="943"/>
      <c r="DM95" s="944"/>
      <c r="DN95" s="944"/>
      <c r="DO95" s="944"/>
      <c r="DP95" s="945"/>
      <c r="DQ95" s="943"/>
      <c r="DR95" s="944"/>
      <c r="DS95" s="944"/>
      <c r="DT95" s="944"/>
      <c r="DU95" s="945"/>
      <c r="DV95" s="932"/>
      <c r="DW95" s="933"/>
      <c r="DX95" s="933"/>
      <c r="DY95" s="933"/>
      <c r="DZ95" s="934"/>
      <c r="EA95" s="212"/>
    </row>
    <row r="96" spans="1:131" ht="26.25" hidden="1" customHeight="1" x14ac:dyDescent="0.15">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932"/>
      <c r="BT96" s="933"/>
      <c r="BU96" s="933"/>
      <c r="BV96" s="933"/>
      <c r="BW96" s="933"/>
      <c r="BX96" s="933"/>
      <c r="BY96" s="933"/>
      <c r="BZ96" s="933"/>
      <c r="CA96" s="933"/>
      <c r="CB96" s="933"/>
      <c r="CC96" s="933"/>
      <c r="CD96" s="933"/>
      <c r="CE96" s="933"/>
      <c r="CF96" s="933"/>
      <c r="CG96" s="942"/>
      <c r="CH96" s="943"/>
      <c r="CI96" s="944"/>
      <c r="CJ96" s="944"/>
      <c r="CK96" s="944"/>
      <c r="CL96" s="945"/>
      <c r="CM96" s="943"/>
      <c r="CN96" s="944"/>
      <c r="CO96" s="944"/>
      <c r="CP96" s="944"/>
      <c r="CQ96" s="945"/>
      <c r="CR96" s="943"/>
      <c r="CS96" s="944"/>
      <c r="CT96" s="944"/>
      <c r="CU96" s="944"/>
      <c r="CV96" s="945"/>
      <c r="CW96" s="943"/>
      <c r="CX96" s="944"/>
      <c r="CY96" s="944"/>
      <c r="CZ96" s="944"/>
      <c r="DA96" s="945"/>
      <c r="DB96" s="943"/>
      <c r="DC96" s="944"/>
      <c r="DD96" s="944"/>
      <c r="DE96" s="944"/>
      <c r="DF96" s="945"/>
      <c r="DG96" s="943"/>
      <c r="DH96" s="944"/>
      <c r="DI96" s="944"/>
      <c r="DJ96" s="944"/>
      <c r="DK96" s="945"/>
      <c r="DL96" s="943"/>
      <c r="DM96" s="944"/>
      <c r="DN96" s="944"/>
      <c r="DO96" s="944"/>
      <c r="DP96" s="945"/>
      <c r="DQ96" s="943"/>
      <c r="DR96" s="944"/>
      <c r="DS96" s="944"/>
      <c r="DT96" s="944"/>
      <c r="DU96" s="945"/>
      <c r="DV96" s="932"/>
      <c r="DW96" s="933"/>
      <c r="DX96" s="933"/>
      <c r="DY96" s="933"/>
      <c r="DZ96" s="934"/>
      <c r="EA96" s="212"/>
    </row>
    <row r="97" spans="1:131" ht="26.25" hidden="1" customHeight="1" x14ac:dyDescent="0.15">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932"/>
      <c r="BT97" s="933"/>
      <c r="BU97" s="933"/>
      <c r="BV97" s="933"/>
      <c r="BW97" s="933"/>
      <c r="BX97" s="933"/>
      <c r="BY97" s="933"/>
      <c r="BZ97" s="933"/>
      <c r="CA97" s="933"/>
      <c r="CB97" s="933"/>
      <c r="CC97" s="933"/>
      <c r="CD97" s="933"/>
      <c r="CE97" s="933"/>
      <c r="CF97" s="933"/>
      <c r="CG97" s="942"/>
      <c r="CH97" s="943"/>
      <c r="CI97" s="944"/>
      <c r="CJ97" s="944"/>
      <c r="CK97" s="944"/>
      <c r="CL97" s="945"/>
      <c r="CM97" s="943"/>
      <c r="CN97" s="944"/>
      <c r="CO97" s="944"/>
      <c r="CP97" s="944"/>
      <c r="CQ97" s="945"/>
      <c r="CR97" s="943"/>
      <c r="CS97" s="944"/>
      <c r="CT97" s="944"/>
      <c r="CU97" s="944"/>
      <c r="CV97" s="945"/>
      <c r="CW97" s="943"/>
      <c r="CX97" s="944"/>
      <c r="CY97" s="944"/>
      <c r="CZ97" s="944"/>
      <c r="DA97" s="945"/>
      <c r="DB97" s="943"/>
      <c r="DC97" s="944"/>
      <c r="DD97" s="944"/>
      <c r="DE97" s="944"/>
      <c r="DF97" s="945"/>
      <c r="DG97" s="943"/>
      <c r="DH97" s="944"/>
      <c r="DI97" s="944"/>
      <c r="DJ97" s="944"/>
      <c r="DK97" s="945"/>
      <c r="DL97" s="943"/>
      <c r="DM97" s="944"/>
      <c r="DN97" s="944"/>
      <c r="DO97" s="944"/>
      <c r="DP97" s="945"/>
      <c r="DQ97" s="943"/>
      <c r="DR97" s="944"/>
      <c r="DS97" s="944"/>
      <c r="DT97" s="944"/>
      <c r="DU97" s="945"/>
      <c r="DV97" s="932"/>
      <c r="DW97" s="933"/>
      <c r="DX97" s="933"/>
      <c r="DY97" s="933"/>
      <c r="DZ97" s="934"/>
      <c r="EA97" s="212"/>
    </row>
    <row r="98" spans="1:131" ht="26.25" hidden="1" customHeight="1" x14ac:dyDescent="0.15">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932"/>
      <c r="BT98" s="933"/>
      <c r="BU98" s="933"/>
      <c r="BV98" s="933"/>
      <c r="BW98" s="933"/>
      <c r="BX98" s="933"/>
      <c r="BY98" s="933"/>
      <c r="BZ98" s="933"/>
      <c r="CA98" s="933"/>
      <c r="CB98" s="933"/>
      <c r="CC98" s="933"/>
      <c r="CD98" s="933"/>
      <c r="CE98" s="933"/>
      <c r="CF98" s="933"/>
      <c r="CG98" s="942"/>
      <c r="CH98" s="943"/>
      <c r="CI98" s="944"/>
      <c r="CJ98" s="944"/>
      <c r="CK98" s="944"/>
      <c r="CL98" s="945"/>
      <c r="CM98" s="943"/>
      <c r="CN98" s="944"/>
      <c r="CO98" s="944"/>
      <c r="CP98" s="944"/>
      <c r="CQ98" s="945"/>
      <c r="CR98" s="943"/>
      <c r="CS98" s="944"/>
      <c r="CT98" s="944"/>
      <c r="CU98" s="944"/>
      <c r="CV98" s="945"/>
      <c r="CW98" s="943"/>
      <c r="CX98" s="944"/>
      <c r="CY98" s="944"/>
      <c r="CZ98" s="944"/>
      <c r="DA98" s="945"/>
      <c r="DB98" s="943"/>
      <c r="DC98" s="944"/>
      <c r="DD98" s="944"/>
      <c r="DE98" s="944"/>
      <c r="DF98" s="945"/>
      <c r="DG98" s="943"/>
      <c r="DH98" s="944"/>
      <c r="DI98" s="944"/>
      <c r="DJ98" s="944"/>
      <c r="DK98" s="945"/>
      <c r="DL98" s="943"/>
      <c r="DM98" s="944"/>
      <c r="DN98" s="944"/>
      <c r="DO98" s="944"/>
      <c r="DP98" s="945"/>
      <c r="DQ98" s="943"/>
      <c r="DR98" s="944"/>
      <c r="DS98" s="944"/>
      <c r="DT98" s="944"/>
      <c r="DU98" s="945"/>
      <c r="DV98" s="932"/>
      <c r="DW98" s="933"/>
      <c r="DX98" s="933"/>
      <c r="DY98" s="933"/>
      <c r="DZ98" s="934"/>
      <c r="EA98" s="212"/>
    </row>
    <row r="99" spans="1:131" ht="26.25" hidden="1" customHeight="1" x14ac:dyDescent="0.15">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932"/>
      <c r="BT99" s="933"/>
      <c r="BU99" s="933"/>
      <c r="BV99" s="933"/>
      <c r="BW99" s="933"/>
      <c r="BX99" s="933"/>
      <c r="BY99" s="933"/>
      <c r="BZ99" s="933"/>
      <c r="CA99" s="933"/>
      <c r="CB99" s="933"/>
      <c r="CC99" s="933"/>
      <c r="CD99" s="933"/>
      <c r="CE99" s="933"/>
      <c r="CF99" s="933"/>
      <c r="CG99" s="942"/>
      <c r="CH99" s="943"/>
      <c r="CI99" s="944"/>
      <c r="CJ99" s="944"/>
      <c r="CK99" s="944"/>
      <c r="CL99" s="945"/>
      <c r="CM99" s="943"/>
      <c r="CN99" s="944"/>
      <c r="CO99" s="944"/>
      <c r="CP99" s="944"/>
      <c r="CQ99" s="945"/>
      <c r="CR99" s="943"/>
      <c r="CS99" s="944"/>
      <c r="CT99" s="944"/>
      <c r="CU99" s="944"/>
      <c r="CV99" s="945"/>
      <c r="CW99" s="943"/>
      <c r="CX99" s="944"/>
      <c r="CY99" s="944"/>
      <c r="CZ99" s="944"/>
      <c r="DA99" s="945"/>
      <c r="DB99" s="943"/>
      <c r="DC99" s="944"/>
      <c r="DD99" s="944"/>
      <c r="DE99" s="944"/>
      <c r="DF99" s="945"/>
      <c r="DG99" s="943"/>
      <c r="DH99" s="944"/>
      <c r="DI99" s="944"/>
      <c r="DJ99" s="944"/>
      <c r="DK99" s="945"/>
      <c r="DL99" s="943"/>
      <c r="DM99" s="944"/>
      <c r="DN99" s="944"/>
      <c r="DO99" s="944"/>
      <c r="DP99" s="945"/>
      <c r="DQ99" s="943"/>
      <c r="DR99" s="944"/>
      <c r="DS99" s="944"/>
      <c r="DT99" s="944"/>
      <c r="DU99" s="945"/>
      <c r="DV99" s="932"/>
      <c r="DW99" s="933"/>
      <c r="DX99" s="933"/>
      <c r="DY99" s="933"/>
      <c r="DZ99" s="934"/>
      <c r="EA99" s="212"/>
    </row>
    <row r="100" spans="1:131" ht="26.25" hidden="1" customHeight="1" x14ac:dyDescent="0.15">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932"/>
      <c r="BT100" s="933"/>
      <c r="BU100" s="933"/>
      <c r="BV100" s="933"/>
      <c r="BW100" s="933"/>
      <c r="BX100" s="933"/>
      <c r="BY100" s="933"/>
      <c r="BZ100" s="933"/>
      <c r="CA100" s="933"/>
      <c r="CB100" s="933"/>
      <c r="CC100" s="933"/>
      <c r="CD100" s="933"/>
      <c r="CE100" s="933"/>
      <c r="CF100" s="933"/>
      <c r="CG100" s="942"/>
      <c r="CH100" s="943"/>
      <c r="CI100" s="944"/>
      <c r="CJ100" s="944"/>
      <c r="CK100" s="944"/>
      <c r="CL100" s="945"/>
      <c r="CM100" s="943"/>
      <c r="CN100" s="944"/>
      <c r="CO100" s="944"/>
      <c r="CP100" s="944"/>
      <c r="CQ100" s="945"/>
      <c r="CR100" s="943"/>
      <c r="CS100" s="944"/>
      <c r="CT100" s="944"/>
      <c r="CU100" s="944"/>
      <c r="CV100" s="945"/>
      <c r="CW100" s="943"/>
      <c r="CX100" s="944"/>
      <c r="CY100" s="944"/>
      <c r="CZ100" s="944"/>
      <c r="DA100" s="945"/>
      <c r="DB100" s="943"/>
      <c r="DC100" s="944"/>
      <c r="DD100" s="944"/>
      <c r="DE100" s="944"/>
      <c r="DF100" s="945"/>
      <c r="DG100" s="943"/>
      <c r="DH100" s="944"/>
      <c r="DI100" s="944"/>
      <c r="DJ100" s="944"/>
      <c r="DK100" s="945"/>
      <c r="DL100" s="943"/>
      <c r="DM100" s="944"/>
      <c r="DN100" s="944"/>
      <c r="DO100" s="944"/>
      <c r="DP100" s="945"/>
      <c r="DQ100" s="943"/>
      <c r="DR100" s="944"/>
      <c r="DS100" s="944"/>
      <c r="DT100" s="944"/>
      <c r="DU100" s="945"/>
      <c r="DV100" s="932"/>
      <c r="DW100" s="933"/>
      <c r="DX100" s="933"/>
      <c r="DY100" s="933"/>
      <c r="DZ100" s="934"/>
      <c r="EA100" s="212"/>
    </row>
    <row r="101" spans="1:131" ht="26.25" hidden="1" customHeight="1" x14ac:dyDescent="0.15">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932"/>
      <c r="BT101" s="933"/>
      <c r="BU101" s="933"/>
      <c r="BV101" s="933"/>
      <c r="BW101" s="933"/>
      <c r="BX101" s="933"/>
      <c r="BY101" s="933"/>
      <c r="BZ101" s="933"/>
      <c r="CA101" s="933"/>
      <c r="CB101" s="933"/>
      <c r="CC101" s="933"/>
      <c r="CD101" s="933"/>
      <c r="CE101" s="933"/>
      <c r="CF101" s="933"/>
      <c r="CG101" s="942"/>
      <c r="CH101" s="943"/>
      <c r="CI101" s="944"/>
      <c r="CJ101" s="944"/>
      <c r="CK101" s="944"/>
      <c r="CL101" s="945"/>
      <c r="CM101" s="943"/>
      <c r="CN101" s="944"/>
      <c r="CO101" s="944"/>
      <c r="CP101" s="944"/>
      <c r="CQ101" s="945"/>
      <c r="CR101" s="943"/>
      <c r="CS101" s="944"/>
      <c r="CT101" s="944"/>
      <c r="CU101" s="944"/>
      <c r="CV101" s="945"/>
      <c r="CW101" s="943"/>
      <c r="CX101" s="944"/>
      <c r="CY101" s="944"/>
      <c r="CZ101" s="944"/>
      <c r="DA101" s="945"/>
      <c r="DB101" s="943"/>
      <c r="DC101" s="944"/>
      <c r="DD101" s="944"/>
      <c r="DE101" s="944"/>
      <c r="DF101" s="945"/>
      <c r="DG101" s="943"/>
      <c r="DH101" s="944"/>
      <c r="DI101" s="944"/>
      <c r="DJ101" s="944"/>
      <c r="DK101" s="945"/>
      <c r="DL101" s="943"/>
      <c r="DM101" s="944"/>
      <c r="DN101" s="944"/>
      <c r="DO101" s="944"/>
      <c r="DP101" s="945"/>
      <c r="DQ101" s="943"/>
      <c r="DR101" s="944"/>
      <c r="DS101" s="944"/>
      <c r="DT101" s="944"/>
      <c r="DU101" s="945"/>
      <c r="DV101" s="932"/>
      <c r="DW101" s="933"/>
      <c r="DX101" s="933"/>
      <c r="DY101" s="933"/>
      <c r="DZ101" s="934"/>
      <c r="EA101" s="212"/>
    </row>
    <row r="102" spans="1:131" ht="26.25" customHeight="1" thickBot="1" x14ac:dyDescent="0.2">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377</v>
      </c>
      <c r="BR102" s="924" t="s">
        <v>400</v>
      </c>
      <c r="BS102" s="925"/>
      <c r="BT102" s="925"/>
      <c r="BU102" s="925"/>
      <c r="BV102" s="925"/>
      <c r="BW102" s="925"/>
      <c r="BX102" s="925"/>
      <c r="BY102" s="925"/>
      <c r="BZ102" s="925"/>
      <c r="CA102" s="925"/>
      <c r="CB102" s="925"/>
      <c r="CC102" s="925"/>
      <c r="CD102" s="925"/>
      <c r="CE102" s="925"/>
      <c r="CF102" s="925"/>
      <c r="CG102" s="935"/>
      <c r="CH102" s="936"/>
      <c r="CI102" s="937"/>
      <c r="CJ102" s="937"/>
      <c r="CK102" s="937"/>
      <c r="CL102" s="938"/>
      <c r="CM102" s="936"/>
      <c r="CN102" s="937"/>
      <c r="CO102" s="937"/>
      <c r="CP102" s="937"/>
      <c r="CQ102" s="938"/>
      <c r="CR102" s="939"/>
      <c r="CS102" s="940"/>
      <c r="CT102" s="940"/>
      <c r="CU102" s="940"/>
      <c r="CV102" s="941"/>
      <c r="CW102" s="939"/>
      <c r="CX102" s="940"/>
      <c r="CY102" s="940"/>
      <c r="CZ102" s="940"/>
      <c r="DA102" s="941"/>
      <c r="DB102" s="939"/>
      <c r="DC102" s="940"/>
      <c r="DD102" s="940"/>
      <c r="DE102" s="940"/>
      <c r="DF102" s="941"/>
      <c r="DG102" s="939"/>
      <c r="DH102" s="940"/>
      <c r="DI102" s="940"/>
      <c r="DJ102" s="940"/>
      <c r="DK102" s="941"/>
      <c r="DL102" s="939"/>
      <c r="DM102" s="940"/>
      <c r="DN102" s="940"/>
      <c r="DO102" s="940"/>
      <c r="DP102" s="941"/>
      <c r="DQ102" s="939"/>
      <c r="DR102" s="940"/>
      <c r="DS102" s="940"/>
      <c r="DT102" s="940"/>
      <c r="DU102" s="941"/>
      <c r="DV102" s="924"/>
      <c r="DW102" s="925"/>
      <c r="DX102" s="925"/>
      <c r="DY102" s="925"/>
      <c r="DZ102" s="926"/>
      <c r="EA102" s="212"/>
    </row>
    <row r="103" spans="1:131" ht="26.25" customHeight="1" x14ac:dyDescent="0.15">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27" t="s">
        <v>401</v>
      </c>
      <c r="BR103" s="927"/>
      <c r="BS103" s="927"/>
      <c r="BT103" s="927"/>
      <c r="BU103" s="927"/>
      <c r="BV103" s="927"/>
      <c r="BW103" s="927"/>
      <c r="BX103" s="927"/>
      <c r="BY103" s="927"/>
      <c r="BZ103" s="927"/>
      <c r="CA103" s="927"/>
      <c r="CB103" s="927"/>
      <c r="CC103" s="927"/>
      <c r="CD103" s="927"/>
      <c r="CE103" s="927"/>
      <c r="CF103" s="927"/>
      <c r="CG103" s="927"/>
      <c r="CH103" s="927"/>
      <c r="CI103" s="927"/>
      <c r="CJ103" s="927"/>
      <c r="CK103" s="927"/>
      <c r="CL103" s="927"/>
      <c r="CM103" s="927"/>
      <c r="CN103" s="927"/>
      <c r="CO103" s="927"/>
      <c r="CP103" s="927"/>
      <c r="CQ103" s="927"/>
      <c r="CR103" s="927"/>
      <c r="CS103" s="927"/>
      <c r="CT103" s="927"/>
      <c r="CU103" s="927"/>
      <c r="CV103" s="927"/>
      <c r="CW103" s="927"/>
      <c r="CX103" s="927"/>
      <c r="CY103" s="927"/>
      <c r="CZ103" s="927"/>
      <c r="DA103" s="927"/>
      <c r="DB103" s="927"/>
      <c r="DC103" s="927"/>
      <c r="DD103" s="927"/>
      <c r="DE103" s="927"/>
      <c r="DF103" s="927"/>
      <c r="DG103" s="927"/>
      <c r="DH103" s="927"/>
      <c r="DI103" s="927"/>
      <c r="DJ103" s="927"/>
      <c r="DK103" s="927"/>
      <c r="DL103" s="927"/>
      <c r="DM103" s="927"/>
      <c r="DN103" s="927"/>
      <c r="DO103" s="927"/>
      <c r="DP103" s="927"/>
      <c r="DQ103" s="927"/>
      <c r="DR103" s="927"/>
      <c r="DS103" s="927"/>
      <c r="DT103" s="927"/>
      <c r="DU103" s="927"/>
      <c r="DV103" s="927"/>
      <c r="DW103" s="927"/>
      <c r="DX103" s="927"/>
      <c r="DY103" s="927"/>
      <c r="DZ103" s="927"/>
      <c r="EA103" s="212"/>
    </row>
    <row r="104" spans="1:131" ht="26.25" customHeight="1" x14ac:dyDescent="0.15">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28" t="s">
        <v>402</v>
      </c>
      <c r="BR104" s="928"/>
      <c r="BS104" s="928"/>
      <c r="BT104" s="928"/>
      <c r="BU104" s="928"/>
      <c r="BV104" s="928"/>
      <c r="BW104" s="928"/>
      <c r="BX104" s="928"/>
      <c r="BY104" s="928"/>
      <c r="BZ104" s="928"/>
      <c r="CA104" s="928"/>
      <c r="CB104" s="928"/>
      <c r="CC104" s="928"/>
      <c r="CD104" s="928"/>
      <c r="CE104" s="928"/>
      <c r="CF104" s="928"/>
      <c r="CG104" s="928"/>
      <c r="CH104" s="928"/>
      <c r="CI104" s="928"/>
      <c r="CJ104" s="928"/>
      <c r="CK104" s="928"/>
      <c r="CL104" s="928"/>
      <c r="CM104" s="928"/>
      <c r="CN104" s="928"/>
      <c r="CO104" s="928"/>
      <c r="CP104" s="928"/>
      <c r="CQ104" s="928"/>
      <c r="CR104" s="928"/>
      <c r="CS104" s="928"/>
      <c r="CT104" s="928"/>
      <c r="CU104" s="928"/>
      <c r="CV104" s="928"/>
      <c r="CW104" s="928"/>
      <c r="CX104" s="928"/>
      <c r="CY104" s="928"/>
      <c r="CZ104" s="928"/>
      <c r="DA104" s="928"/>
      <c r="DB104" s="928"/>
      <c r="DC104" s="928"/>
      <c r="DD104" s="928"/>
      <c r="DE104" s="928"/>
      <c r="DF104" s="928"/>
      <c r="DG104" s="928"/>
      <c r="DH104" s="928"/>
      <c r="DI104" s="928"/>
      <c r="DJ104" s="928"/>
      <c r="DK104" s="928"/>
      <c r="DL104" s="928"/>
      <c r="DM104" s="928"/>
      <c r="DN104" s="928"/>
      <c r="DO104" s="928"/>
      <c r="DP104" s="928"/>
      <c r="DQ104" s="928"/>
      <c r="DR104" s="928"/>
      <c r="DS104" s="928"/>
      <c r="DT104" s="928"/>
      <c r="DU104" s="928"/>
      <c r="DV104" s="928"/>
      <c r="DW104" s="928"/>
      <c r="DX104" s="928"/>
      <c r="DY104" s="928"/>
      <c r="DZ104" s="928"/>
      <c r="EA104" s="212"/>
    </row>
    <row r="105" spans="1:131" ht="11.25" customHeight="1" x14ac:dyDescent="0.15">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16" t="s">
        <v>403</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404</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29" t="s">
        <v>405</v>
      </c>
      <c r="B108" s="930"/>
      <c r="C108" s="930"/>
      <c r="D108" s="930"/>
      <c r="E108" s="930"/>
      <c r="F108" s="930"/>
      <c r="G108" s="930"/>
      <c r="H108" s="930"/>
      <c r="I108" s="930"/>
      <c r="J108" s="930"/>
      <c r="K108" s="930"/>
      <c r="L108" s="930"/>
      <c r="M108" s="930"/>
      <c r="N108" s="930"/>
      <c r="O108" s="930"/>
      <c r="P108" s="930"/>
      <c r="Q108" s="930"/>
      <c r="R108" s="930"/>
      <c r="S108" s="930"/>
      <c r="T108" s="930"/>
      <c r="U108" s="930"/>
      <c r="V108" s="930"/>
      <c r="W108" s="930"/>
      <c r="X108" s="930"/>
      <c r="Y108" s="930"/>
      <c r="Z108" s="930"/>
      <c r="AA108" s="930"/>
      <c r="AB108" s="930"/>
      <c r="AC108" s="930"/>
      <c r="AD108" s="930"/>
      <c r="AE108" s="930"/>
      <c r="AF108" s="930"/>
      <c r="AG108" s="930"/>
      <c r="AH108" s="930"/>
      <c r="AI108" s="930"/>
      <c r="AJ108" s="930"/>
      <c r="AK108" s="930"/>
      <c r="AL108" s="930"/>
      <c r="AM108" s="930"/>
      <c r="AN108" s="930"/>
      <c r="AO108" s="930"/>
      <c r="AP108" s="930"/>
      <c r="AQ108" s="930"/>
      <c r="AR108" s="930"/>
      <c r="AS108" s="930"/>
      <c r="AT108" s="931"/>
      <c r="AU108" s="929" t="s">
        <v>406</v>
      </c>
      <c r="AV108" s="930"/>
      <c r="AW108" s="930"/>
      <c r="AX108" s="930"/>
      <c r="AY108" s="930"/>
      <c r="AZ108" s="930"/>
      <c r="BA108" s="930"/>
      <c r="BB108" s="930"/>
      <c r="BC108" s="930"/>
      <c r="BD108" s="930"/>
      <c r="BE108" s="930"/>
      <c r="BF108" s="930"/>
      <c r="BG108" s="930"/>
      <c r="BH108" s="930"/>
      <c r="BI108" s="930"/>
      <c r="BJ108" s="930"/>
      <c r="BK108" s="930"/>
      <c r="BL108" s="930"/>
      <c r="BM108" s="930"/>
      <c r="BN108" s="930"/>
      <c r="BO108" s="930"/>
      <c r="BP108" s="930"/>
      <c r="BQ108" s="930"/>
      <c r="BR108" s="930"/>
      <c r="BS108" s="930"/>
      <c r="BT108" s="930"/>
      <c r="BU108" s="930"/>
      <c r="BV108" s="930"/>
      <c r="BW108" s="930"/>
      <c r="BX108" s="930"/>
      <c r="BY108" s="930"/>
      <c r="BZ108" s="930"/>
      <c r="CA108" s="930"/>
      <c r="CB108" s="930"/>
      <c r="CC108" s="930"/>
      <c r="CD108" s="930"/>
      <c r="CE108" s="930"/>
      <c r="CF108" s="930"/>
      <c r="CG108" s="930"/>
      <c r="CH108" s="930"/>
      <c r="CI108" s="930"/>
      <c r="CJ108" s="930"/>
      <c r="CK108" s="930"/>
      <c r="CL108" s="930"/>
      <c r="CM108" s="930"/>
      <c r="CN108" s="930"/>
      <c r="CO108" s="930"/>
      <c r="CP108" s="930"/>
      <c r="CQ108" s="930"/>
      <c r="CR108" s="930"/>
      <c r="CS108" s="930"/>
      <c r="CT108" s="930"/>
      <c r="CU108" s="930"/>
      <c r="CV108" s="930"/>
      <c r="CW108" s="930"/>
      <c r="CX108" s="930"/>
      <c r="CY108" s="930"/>
      <c r="CZ108" s="930"/>
      <c r="DA108" s="930"/>
      <c r="DB108" s="930"/>
      <c r="DC108" s="930"/>
      <c r="DD108" s="930"/>
      <c r="DE108" s="930"/>
      <c r="DF108" s="930"/>
      <c r="DG108" s="930"/>
      <c r="DH108" s="930"/>
      <c r="DI108" s="930"/>
      <c r="DJ108" s="930"/>
      <c r="DK108" s="930"/>
      <c r="DL108" s="930"/>
      <c r="DM108" s="930"/>
      <c r="DN108" s="930"/>
      <c r="DO108" s="930"/>
      <c r="DP108" s="930"/>
      <c r="DQ108" s="930"/>
      <c r="DR108" s="930"/>
      <c r="DS108" s="930"/>
      <c r="DT108" s="930"/>
      <c r="DU108" s="930"/>
      <c r="DV108" s="930"/>
      <c r="DW108" s="930"/>
      <c r="DX108" s="930"/>
      <c r="DY108" s="930"/>
      <c r="DZ108" s="931"/>
    </row>
    <row r="109" spans="1:131" s="212" customFormat="1" ht="26.25" customHeight="1" x14ac:dyDescent="0.15">
      <c r="A109" s="882" t="s">
        <v>407</v>
      </c>
      <c r="B109" s="883"/>
      <c r="C109" s="883"/>
      <c r="D109" s="883"/>
      <c r="E109" s="883"/>
      <c r="F109" s="883"/>
      <c r="G109" s="883"/>
      <c r="H109" s="883"/>
      <c r="I109" s="883"/>
      <c r="J109" s="883"/>
      <c r="K109" s="883"/>
      <c r="L109" s="883"/>
      <c r="M109" s="883"/>
      <c r="N109" s="883"/>
      <c r="O109" s="883"/>
      <c r="P109" s="883"/>
      <c r="Q109" s="883"/>
      <c r="R109" s="883"/>
      <c r="S109" s="883"/>
      <c r="T109" s="883"/>
      <c r="U109" s="883"/>
      <c r="V109" s="883"/>
      <c r="W109" s="883"/>
      <c r="X109" s="883"/>
      <c r="Y109" s="883"/>
      <c r="Z109" s="884"/>
      <c r="AA109" s="885" t="s">
        <v>408</v>
      </c>
      <c r="AB109" s="883"/>
      <c r="AC109" s="883"/>
      <c r="AD109" s="883"/>
      <c r="AE109" s="884"/>
      <c r="AF109" s="885" t="s">
        <v>409</v>
      </c>
      <c r="AG109" s="883"/>
      <c r="AH109" s="883"/>
      <c r="AI109" s="883"/>
      <c r="AJ109" s="884"/>
      <c r="AK109" s="885" t="s">
        <v>294</v>
      </c>
      <c r="AL109" s="883"/>
      <c r="AM109" s="883"/>
      <c r="AN109" s="883"/>
      <c r="AO109" s="884"/>
      <c r="AP109" s="885" t="s">
        <v>410</v>
      </c>
      <c r="AQ109" s="883"/>
      <c r="AR109" s="883"/>
      <c r="AS109" s="883"/>
      <c r="AT109" s="916"/>
      <c r="AU109" s="882" t="s">
        <v>407</v>
      </c>
      <c r="AV109" s="883"/>
      <c r="AW109" s="883"/>
      <c r="AX109" s="883"/>
      <c r="AY109" s="883"/>
      <c r="AZ109" s="883"/>
      <c r="BA109" s="883"/>
      <c r="BB109" s="883"/>
      <c r="BC109" s="883"/>
      <c r="BD109" s="883"/>
      <c r="BE109" s="883"/>
      <c r="BF109" s="883"/>
      <c r="BG109" s="883"/>
      <c r="BH109" s="883"/>
      <c r="BI109" s="883"/>
      <c r="BJ109" s="883"/>
      <c r="BK109" s="883"/>
      <c r="BL109" s="883"/>
      <c r="BM109" s="883"/>
      <c r="BN109" s="883"/>
      <c r="BO109" s="883"/>
      <c r="BP109" s="884"/>
      <c r="BQ109" s="885" t="s">
        <v>408</v>
      </c>
      <c r="BR109" s="883"/>
      <c r="BS109" s="883"/>
      <c r="BT109" s="883"/>
      <c r="BU109" s="884"/>
      <c r="BV109" s="885" t="s">
        <v>409</v>
      </c>
      <c r="BW109" s="883"/>
      <c r="BX109" s="883"/>
      <c r="BY109" s="883"/>
      <c r="BZ109" s="884"/>
      <c r="CA109" s="885" t="s">
        <v>294</v>
      </c>
      <c r="CB109" s="883"/>
      <c r="CC109" s="883"/>
      <c r="CD109" s="883"/>
      <c r="CE109" s="884"/>
      <c r="CF109" s="923" t="s">
        <v>410</v>
      </c>
      <c r="CG109" s="923"/>
      <c r="CH109" s="923"/>
      <c r="CI109" s="923"/>
      <c r="CJ109" s="923"/>
      <c r="CK109" s="885" t="s">
        <v>411</v>
      </c>
      <c r="CL109" s="883"/>
      <c r="CM109" s="883"/>
      <c r="CN109" s="883"/>
      <c r="CO109" s="883"/>
      <c r="CP109" s="883"/>
      <c r="CQ109" s="883"/>
      <c r="CR109" s="883"/>
      <c r="CS109" s="883"/>
      <c r="CT109" s="883"/>
      <c r="CU109" s="883"/>
      <c r="CV109" s="883"/>
      <c r="CW109" s="883"/>
      <c r="CX109" s="883"/>
      <c r="CY109" s="883"/>
      <c r="CZ109" s="883"/>
      <c r="DA109" s="883"/>
      <c r="DB109" s="883"/>
      <c r="DC109" s="883"/>
      <c r="DD109" s="883"/>
      <c r="DE109" s="883"/>
      <c r="DF109" s="884"/>
      <c r="DG109" s="885" t="s">
        <v>408</v>
      </c>
      <c r="DH109" s="883"/>
      <c r="DI109" s="883"/>
      <c r="DJ109" s="883"/>
      <c r="DK109" s="884"/>
      <c r="DL109" s="885" t="s">
        <v>409</v>
      </c>
      <c r="DM109" s="883"/>
      <c r="DN109" s="883"/>
      <c r="DO109" s="883"/>
      <c r="DP109" s="884"/>
      <c r="DQ109" s="885" t="s">
        <v>294</v>
      </c>
      <c r="DR109" s="883"/>
      <c r="DS109" s="883"/>
      <c r="DT109" s="883"/>
      <c r="DU109" s="884"/>
      <c r="DV109" s="885" t="s">
        <v>410</v>
      </c>
      <c r="DW109" s="883"/>
      <c r="DX109" s="883"/>
      <c r="DY109" s="883"/>
      <c r="DZ109" s="916"/>
    </row>
    <row r="110" spans="1:131" s="212" customFormat="1" ht="26.25" customHeight="1" x14ac:dyDescent="0.15">
      <c r="A110" s="794" t="s">
        <v>412</v>
      </c>
      <c r="B110" s="795"/>
      <c r="C110" s="795"/>
      <c r="D110" s="795"/>
      <c r="E110" s="795"/>
      <c r="F110" s="795"/>
      <c r="G110" s="795"/>
      <c r="H110" s="795"/>
      <c r="I110" s="795"/>
      <c r="J110" s="795"/>
      <c r="K110" s="795"/>
      <c r="L110" s="795"/>
      <c r="M110" s="795"/>
      <c r="N110" s="795"/>
      <c r="O110" s="795"/>
      <c r="P110" s="795"/>
      <c r="Q110" s="795"/>
      <c r="R110" s="795"/>
      <c r="S110" s="795"/>
      <c r="T110" s="795"/>
      <c r="U110" s="795"/>
      <c r="V110" s="795"/>
      <c r="W110" s="795"/>
      <c r="X110" s="795"/>
      <c r="Y110" s="795"/>
      <c r="Z110" s="796"/>
      <c r="AA110" s="875">
        <v>701794</v>
      </c>
      <c r="AB110" s="876"/>
      <c r="AC110" s="876"/>
      <c r="AD110" s="876"/>
      <c r="AE110" s="877"/>
      <c r="AF110" s="878">
        <v>593885</v>
      </c>
      <c r="AG110" s="876"/>
      <c r="AH110" s="876"/>
      <c r="AI110" s="876"/>
      <c r="AJ110" s="877"/>
      <c r="AK110" s="878">
        <v>541991</v>
      </c>
      <c r="AL110" s="876"/>
      <c r="AM110" s="876"/>
      <c r="AN110" s="876"/>
      <c r="AO110" s="877"/>
      <c r="AP110" s="879">
        <v>8.9</v>
      </c>
      <c r="AQ110" s="880"/>
      <c r="AR110" s="880"/>
      <c r="AS110" s="880"/>
      <c r="AT110" s="881"/>
      <c r="AU110" s="917" t="s">
        <v>69</v>
      </c>
      <c r="AV110" s="918"/>
      <c r="AW110" s="918"/>
      <c r="AX110" s="918"/>
      <c r="AY110" s="918"/>
      <c r="AZ110" s="847" t="s">
        <v>413</v>
      </c>
      <c r="BA110" s="795"/>
      <c r="BB110" s="795"/>
      <c r="BC110" s="795"/>
      <c r="BD110" s="795"/>
      <c r="BE110" s="795"/>
      <c r="BF110" s="795"/>
      <c r="BG110" s="795"/>
      <c r="BH110" s="795"/>
      <c r="BI110" s="795"/>
      <c r="BJ110" s="795"/>
      <c r="BK110" s="795"/>
      <c r="BL110" s="795"/>
      <c r="BM110" s="795"/>
      <c r="BN110" s="795"/>
      <c r="BO110" s="795"/>
      <c r="BP110" s="796"/>
      <c r="BQ110" s="848">
        <v>4481841</v>
      </c>
      <c r="BR110" s="829"/>
      <c r="BS110" s="829"/>
      <c r="BT110" s="829"/>
      <c r="BU110" s="829"/>
      <c r="BV110" s="829">
        <v>4205898</v>
      </c>
      <c r="BW110" s="829"/>
      <c r="BX110" s="829"/>
      <c r="BY110" s="829"/>
      <c r="BZ110" s="829"/>
      <c r="CA110" s="829">
        <v>4514885</v>
      </c>
      <c r="CB110" s="829"/>
      <c r="CC110" s="829"/>
      <c r="CD110" s="829"/>
      <c r="CE110" s="829"/>
      <c r="CF110" s="853">
        <v>73.7</v>
      </c>
      <c r="CG110" s="854"/>
      <c r="CH110" s="854"/>
      <c r="CI110" s="854"/>
      <c r="CJ110" s="854"/>
      <c r="CK110" s="913" t="s">
        <v>414</v>
      </c>
      <c r="CL110" s="806"/>
      <c r="CM110" s="847" t="s">
        <v>415</v>
      </c>
      <c r="CN110" s="795"/>
      <c r="CO110" s="795"/>
      <c r="CP110" s="795"/>
      <c r="CQ110" s="795"/>
      <c r="CR110" s="795"/>
      <c r="CS110" s="795"/>
      <c r="CT110" s="795"/>
      <c r="CU110" s="795"/>
      <c r="CV110" s="795"/>
      <c r="CW110" s="795"/>
      <c r="CX110" s="795"/>
      <c r="CY110" s="795"/>
      <c r="CZ110" s="795"/>
      <c r="DA110" s="795"/>
      <c r="DB110" s="795"/>
      <c r="DC110" s="795"/>
      <c r="DD110" s="795"/>
      <c r="DE110" s="795"/>
      <c r="DF110" s="796"/>
      <c r="DG110" s="848" t="s">
        <v>121</v>
      </c>
      <c r="DH110" s="829"/>
      <c r="DI110" s="829"/>
      <c r="DJ110" s="829"/>
      <c r="DK110" s="829"/>
      <c r="DL110" s="829" t="s">
        <v>121</v>
      </c>
      <c r="DM110" s="829"/>
      <c r="DN110" s="829"/>
      <c r="DO110" s="829"/>
      <c r="DP110" s="829"/>
      <c r="DQ110" s="829" t="s">
        <v>121</v>
      </c>
      <c r="DR110" s="829"/>
      <c r="DS110" s="829"/>
      <c r="DT110" s="829"/>
      <c r="DU110" s="829"/>
      <c r="DV110" s="830" t="s">
        <v>121</v>
      </c>
      <c r="DW110" s="830"/>
      <c r="DX110" s="830"/>
      <c r="DY110" s="830"/>
      <c r="DZ110" s="831"/>
    </row>
    <row r="111" spans="1:131" s="212" customFormat="1" ht="26.25" customHeight="1" x14ac:dyDescent="0.15">
      <c r="A111" s="761" t="s">
        <v>416</v>
      </c>
      <c r="B111" s="762"/>
      <c r="C111" s="762"/>
      <c r="D111" s="762"/>
      <c r="E111" s="762"/>
      <c r="F111" s="762"/>
      <c r="G111" s="762"/>
      <c r="H111" s="762"/>
      <c r="I111" s="762"/>
      <c r="J111" s="762"/>
      <c r="K111" s="762"/>
      <c r="L111" s="762"/>
      <c r="M111" s="762"/>
      <c r="N111" s="762"/>
      <c r="O111" s="762"/>
      <c r="P111" s="762"/>
      <c r="Q111" s="762"/>
      <c r="R111" s="762"/>
      <c r="S111" s="762"/>
      <c r="T111" s="762"/>
      <c r="U111" s="762"/>
      <c r="V111" s="762"/>
      <c r="W111" s="762"/>
      <c r="X111" s="762"/>
      <c r="Y111" s="762"/>
      <c r="Z111" s="912"/>
      <c r="AA111" s="905" t="s">
        <v>121</v>
      </c>
      <c r="AB111" s="906"/>
      <c r="AC111" s="906"/>
      <c r="AD111" s="906"/>
      <c r="AE111" s="907"/>
      <c r="AF111" s="908" t="s">
        <v>121</v>
      </c>
      <c r="AG111" s="906"/>
      <c r="AH111" s="906"/>
      <c r="AI111" s="906"/>
      <c r="AJ111" s="907"/>
      <c r="AK111" s="908" t="s">
        <v>121</v>
      </c>
      <c r="AL111" s="906"/>
      <c r="AM111" s="906"/>
      <c r="AN111" s="906"/>
      <c r="AO111" s="907"/>
      <c r="AP111" s="909" t="s">
        <v>121</v>
      </c>
      <c r="AQ111" s="910"/>
      <c r="AR111" s="910"/>
      <c r="AS111" s="910"/>
      <c r="AT111" s="911"/>
      <c r="AU111" s="919"/>
      <c r="AV111" s="920"/>
      <c r="AW111" s="920"/>
      <c r="AX111" s="920"/>
      <c r="AY111" s="920"/>
      <c r="AZ111" s="802" t="s">
        <v>417</v>
      </c>
      <c r="BA111" s="739"/>
      <c r="BB111" s="739"/>
      <c r="BC111" s="739"/>
      <c r="BD111" s="739"/>
      <c r="BE111" s="739"/>
      <c r="BF111" s="739"/>
      <c r="BG111" s="739"/>
      <c r="BH111" s="739"/>
      <c r="BI111" s="739"/>
      <c r="BJ111" s="739"/>
      <c r="BK111" s="739"/>
      <c r="BL111" s="739"/>
      <c r="BM111" s="739"/>
      <c r="BN111" s="739"/>
      <c r="BO111" s="739"/>
      <c r="BP111" s="740"/>
      <c r="BQ111" s="803" t="s">
        <v>121</v>
      </c>
      <c r="BR111" s="804"/>
      <c r="BS111" s="804"/>
      <c r="BT111" s="804"/>
      <c r="BU111" s="804"/>
      <c r="BV111" s="804" t="s">
        <v>121</v>
      </c>
      <c r="BW111" s="804"/>
      <c r="BX111" s="804"/>
      <c r="BY111" s="804"/>
      <c r="BZ111" s="804"/>
      <c r="CA111" s="804" t="s">
        <v>121</v>
      </c>
      <c r="CB111" s="804"/>
      <c r="CC111" s="804"/>
      <c r="CD111" s="804"/>
      <c r="CE111" s="804"/>
      <c r="CF111" s="862" t="s">
        <v>121</v>
      </c>
      <c r="CG111" s="863"/>
      <c r="CH111" s="863"/>
      <c r="CI111" s="863"/>
      <c r="CJ111" s="863"/>
      <c r="CK111" s="914"/>
      <c r="CL111" s="808"/>
      <c r="CM111" s="802" t="s">
        <v>418</v>
      </c>
      <c r="CN111" s="739"/>
      <c r="CO111" s="739"/>
      <c r="CP111" s="739"/>
      <c r="CQ111" s="739"/>
      <c r="CR111" s="739"/>
      <c r="CS111" s="739"/>
      <c r="CT111" s="739"/>
      <c r="CU111" s="739"/>
      <c r="CV111" s="739"/>
      <c r="CW111" s="739"/>
      <c r="CX111" s="739"/>
      <c r="CY111" s="739"/>
      <c r="CZ111" s="739"/>
      <c r="DA111" s="739"/>
      <c r="DB111" s="739"/>
      <c r="DC111" s="739"/>
      <c r="DD111" s="739"/>
      <c r="DE111" s="739"/>
      <c r="DF111" s="740"/>
      <c r="DG111" s="803" t="s">
        <v>121</v>
      </c>
      <c r="DH111" s="804"/>
      <c r="DI111" s="804"/>
      <c r="DJ111" s="804"/>
      <c r="DK111" s="804"/>
      <c r="DL111" s="804" t="s">
        <v>121</v>
      </c>
      <c r="DM111" s="804"/>
      <c r="DN111" s="804"/>
      <c r="DO111" s="804"/>
      <c r="DP111" s="804"/>
      <c r="DQ111" s="804" t="s">
        <v>121</v>
      </c>
      <c r="DR111" s="804"/>
      <c r="DS111" s="804"/>
      <c r="DT111" s="804"/>
      <c r="DU111" s="804"/>
      <c r="DV111" s="781" t="s">
        <v>121</v>
      </c>
      <c r="DW111" s="781"/>
      <c r="DX111" s="781"/>
      <c r="DY111" s="781"/>
      <c r="DZ111" s="782"/>
    </row>
    <row r="112" spans="1:131" s="212" customFormat="1" ht="26.25" customHeight="1" x14ac:dyDescent="0.15">
      <c r="A112" s="899" t="s">
        <v>419</v>
      </c>
      <c r="B112" s="900"/>
      <c r="C112" s="739" t="s">
        <v>420</v>
      </c>
      <c r="D112" s="739"/>
      <c r="E112" s="739"/>
      <c r="F112" s="739"/>
      <c r="G112" s="739"/>
      <c r="H112" s="739"/>
      <c r="I112" s="739"/>
      <c r="J112" s="739"/>
      <c r="K112" s="739"/>
      <c r="L112" s="739"/>
      <c r="M112" s="739"/>
      <c r="N112" s="739"/>
      <c r="O112" s="739"/>
      <c r="P112" s="739"/>
      <c r="Q112" s="739"/>
      <c r="R112" s="739"/>
      <c r="S112" s="739"/>
      <c r="T112" s="739"/>
      <c r="U112" s="739"/>
      <c r="V112" s="739"/>
      <c r="W112" s="739"/>
      <c r="X112" s="739"/>
      <c r="Y112" s="739"/>
      <c r="Z112" s="740"/>
      <c r="AA112" s="766" t="s">
        <v>121</v>
      </c>
      <c r="AB112" s="767"/>
      <c r="AC112" s="767"/>
      <c r="AD112" s="767"/>
      <c r="AE112" s="768"/>
      <c r="AF112" s="769" t="s">
        <v>121</v>
      </c>
      <c r="AG112" s="767"/>
      <c r="AH112" s="767"/>
      <c r="AI112" s="767"/>
      <c r="AJ112" s="768"/>
      <c r="AK112" s="769" t="s">
        <v>121</v>
      </c>
      <c r="AL112" s="767"/>
      <c r="AM112" s="767"/>
      <c r="AN112" s="767"/>
      <c r="AO112" s="768"/>
      <c r="AP112" s="811" t="s">
        <v>121</v>
      </c>
      <c r="AQ112" s="812"/>
      <c r="AR112" s="812"/>
      <c r="AS112" s="812"/>
      <c r="AT112" s="813"/>
      <c r="AU112" s="919"/>
      <c r="AV112" s="920"/>
      <c r="AW112" s="920"/>
      <c r="AX112" s="920"/>
      <c r="AY112" s="920"/>
      <c r="AZ112" s="802" t="s">
        <v>421</v>
      </c>
      <c r="BA112" s="739"/>
      <c r="BB112" s="739"/>
      <c r="BC112" s="739"/>
      <c r="BD112" s="739"/>
      <c r="BE112" s="739"/>
      <c r="BF112" s="739"/>
      <c r="BG112" s="739"/>
      <c r="BH112" s="739"/>
      <c r="BI112" s="739"/>
      <c r="BJ112" s="739"/>
      <c r="BK112" s="739"/>
      <c r="BL112" s="739"/>
      <c r="BM112" s="739"/>
      <c r="BN112" s="739"/>
      <c r="BO112" s="739"/>
      <c r="BP112" s="740"/>
      <c r="BQ112" s="803">
        <v>5496</v>
      </c>
      <c r="BR112" s="804"/>
      <c r="BS112" s="804"/>
      <c r="BT112" s="804"/>
      <c r="BU112" s="804"/>
      <c r="BV112" s="804">
        <v>3470</v>
      </c>
      <c r="BW112" s="804"/>
      <c r="BX112" s="804"/>
      <c r="BY112" s="804"/>
      <c r="BZ112" s="804"/>
      <c r="CA112" s="804">
        <v>1482</v>
      </c>
      <c r="CB112" s="804"/>
      <c r="CC112" s="804"/>
      <c r="CD112" s="804"/>
      <c r="CE112" s="804"/>
      <c r="CF112" s="862">
        <v>0</v>
      </c>
      <c r="CG112" s="863"/>
      <c r="CH112" s="863"/>
      <c r="CI112" s="863"/>
      <c r="CJ112" s="863"/>
      <c r="CK112" s="914"/>
      <c r="CL112" s="808"/>
      <c r="CM112" s="802" t="s">
        <v>422</v>
      </c>
      <c r="CN112" s="739"/>
      <c r="CO112" s="739"/>
      <c r="CP112" s="739"/>
      <c r="CQ112" s="739"/>
      <c r="CR112" s="739"/>
      <c r="CS112" s="739"/>
      <c r="CT112" s="739"/>
      <c r="CU112" s="739"/>
      <c r="CV112" s="739"/>
      <c r="CW112" s="739"/>
      <c r="CX112" s="739"/>
      <c r="CY112" s="739"/>
      <c r="CZ112" s="739"/>
      <c r="DA112" s="739"/>
      <c r="DB112" s="739"/>
      <c r="DC112" s="739"/>
      <c r="DD112" s="739"/>
      <c r="DE112" s="739"/>
      <c r="DF112" s="740"/>
      <c r="DG112" s="803" t="s">
        <v>121</v>
      </c>
      <c r="DH112" s="804"/>
      <c r="DI112" s="804"/>
      <c r="DJ112" s="804"/>
      <c r="DK112" s="804"/>
      <c r="DL112" s="804" t="s">
        <v>121</v>
      </c>
      <c r="DM112" s="804"/>
      <c r="DN112" s="804"/>
      <c r="DO112" s="804"/>
      <c r="DP112" s="804"/>
      <c r="DQ112" s="804" t="s">
        <v>121</v>
      </c>
      <c r="DR112" s="804"/>
      <c r="DS112" s="804"/>
      <c r="DT112" s="804"/>
      <c r="DU112" s="804"/>
      <c r="DV112" s="781" t="s">
        <v>121</v>
      </c>
      <c r="DW112" s="781"/>
      <c r="DX112" s="781"/>
      <c r="DY112" s="781"/>
      <c r="DZ112" s="782"/>
    </row>
    <row r="113" spans="1:130" s="212" customFormat="1" ht="26.25" customHeight="1" x14ac:dyDescent="0.15">
      <c r="A113" s="901"/>
      <c r="B113" s="902"/>
      <c r="C113" s="739" t="s">
        <v>423</v>
      </c>
      <c r="D113" s="739"/>
      <c r="E113" s="739"/>
      <c r="F113" s="739"/>
      <c r="G113" s="739"/>
      <c r="H113" s="739"/>
      <c r="I113" s="739"/>
      <c r="J113" s="739"/>
      <c r="K113" s="739"/>
      <c r="L113" s="739"/>
      <c r="M113" s="739"/>
      <c r="N113" s="739"/>
      <c r="O113" s="739"/>
      <c r="P113" s="739"/>
      <c r="Q113" s="739"/>
      <c r="R113" s="739"/>
      <c r="S113" s="739"/>
      <c r="T113" s="739"/>
      <c r="U113" s="739"/>
      <c r="V113" s="739"/>
      <c r="W113" s="739"/>
      <c r="X113" s="739"/>
      <c r="Y113" s="739"/>
      <c r="Z113" s="740"/>
      <c r="AA113" s="905">
        <v>3249</v>
      </c>
      <c r="AB113" s="906"/>
      <c r="AC113" s="906"/>
      <c r="AD113" s="906"/>
      <c r="AE113" s="907"/>
      <c r="AF113" s="908">
        <v>2695</v>
      </c>
      <c r="AG113" s="906"/>
      <c r="AH113" s="906"/>
      <c r="AI113" s="906"/>
      <c r="AJ113" s="907"/>
      <c r="AK113" s="908">
        <v>2007</v>
      </c>
      <c r="AL113" s="906"/>
      <c r="AM113" s="906"/>
      <c r="AN113" s="906"/>
      <c r="AO113" s="907"/>
      <c r="AP113" s="909">
        <v>0</v>
      </c>
      <c r="AQ113" s="910"/>
      <c r="AR113" s="910"/>
      <c r="AS113" s="910"/>
      <c r="AT113" s="911"/>
      <c r="AU113" s="919"/>
      <c r="AV113" s="920"/>
      <c r="AW113" s="920"/>
      <c r="AX113" s="920"/>
      <c r="AY113" s="920"/>
      <c r="AZ113" s="802" t="s">
        <v>424</v>
      </c>
      <c r="BA113" s="739"/>
      <c r="BB113" s="739"/>
      <c r="BC113" s="739"/>
      <c r="BD113" s="739"/>
      <c r="BE113" s="739"/>
      <c r="BF113" s="739"/>
      <c r="BG113" s="739"/>
      <c r="BH113" s="739"/>
      <c r="BI113" s="739"/>
      <c r="BJ113" s="739"/>
      <c r="BK113" s="739"/>
      <c r="BL113" s="739"/>
      <c r="BM113" s="739"/>
      <c r="BN113" s="739"/>
      <c r="BO113" s="739"/>
      <c r="BP113" s="740"/>
      <c r="BQ113" s="803" t="s">
        <v>121</v>
      </c>
      <c r="BR113" s="804"/>
      <c r="BS113" s="804"/>
      <c r="BT113" s="804"/>
      <c r="BU113" s="804"/>
      <c r="BV113" s="804" t="s">
        <v>121</v>
      </c>
      <c r="BW113" s="804"/>
      <c r="BX113" s="804"/>
      <c r="BY113" s="804"/>
      <c r="BZ113" s="804"/>
      <c r="CA113" s="804">
        <v>257246</v>
      </c>
      <c r="CB113" s="804"/>
      <c r="CC113" s="804"/>
      <c r="CD113" s="804"/>
      <c r="CE113" s="804"/>
      <c r="CF113" s="862">
        <v>4.2</v>
      </c>
      <c r="CG113" s="863"/>
      <c r="CH113" s="863"/>
      <c r="CI113" s="863"/>
      <c r="CJ113" s="863"/>
      <c r="CK113" s="914"/>
      <c r="CL113" s="808"/>
      <c r="CM113" s="802" t="s">
        <v>425</v>
      </c>
      <c r="CN113" s="739"/>
      <c r="CO113" s="739"/>
      <c r="CP113" s="739"/>
      <c r="CQ113" s="739"/>
      <c r="CR113" s="739"/>
      <c r="CS113" s="739"/>
      <c r="CT113" s="739"/>
      <c r="CU113" s="739"/>
      <c r="CV113" s="739"/>
      <c r="CW113" s="739"/>
      <c r="CX113" s="739"/>
      <c r="CY113" s="739"/>
      <c r="CZ113" s="739"/>
      <c r="DA113" s="739"/>
      <c r="DB113" s="739"/>
      <c r="DC113" s="739"/>
      <c r="DD113" s="739"/>
      <c r="DE113" s="739"/>
      <c r="DF113" s="740"/>
      <c r="DG113" s="766" t="s">
        <v>121</v>
      </c>
      <c r="DH113" s="767"/>
      <c r="DI113" s="767"/>
      <c r="DJ113" s="767"/>
      <c r="DK113" s="768"/>
      <c r="DL113" s="769" t="s">
        <v>121</v>
      </c>
      <c r="DM113" s="767"/>
      <c r="DN113" s="767"/>
      <c r="DO113" s="767"/>
      <c r="DP113" s="768"/>
      <c r="DQ113" s="769" t="s">
        <v>121</v>
      </c>
      <c r="DR113" s="767"/>
      <c r="DS113" s="767"/>
      <c r="DT113" s="767"/>
      <c r="DU113" s="768"/>
      <c r="DV113" s="811" t="s">
        <v>121</v>
      </c>
      <c r="DW113" s="812"/>
      <c r="DX113" s="812"/>
      <c r="DY113" s="812"/>
      <c r="DZ113" s="813"/>
    </row>
    <row r="114" spans="1:130" s="212" customFormat="1" ht="26.25" customHeight="1" x14ac:dyDescent="0.15">
      <c r="A114" s="901"/>
      <c r="B114" s="902"/>
      <c r="C114" s="739" t="s">
        <v>426</v>
      </c>
      <c r="D114" s="739"/>
      <c r="E114" s="739"/>
      <c r="F114" s="739"/>
      <c r="G114" s="739"/>
      <c r="H114" s="739"/>
      <c r="I114" s="739"/>
      <c r="J114" s="739"/>
      <c r="K114" s="739"/>
      <c r="L114" s="739"/>
      <c r="M114" s="739"/>
      <c r="N114" s="739"/>
      <c r="O114" s="739"/>
      <c r="P114" s="739"/>
      <c r="Q114" s="739"/>
      <c r="R114" s="739"/>
      <c r="S114" s="739"/>
      <c r="T114" s="739"/>
      <c r="U114" s="739"/>
      <c r="V114" s="739"/>
      <c r="W114" s="739"/>
      <c r="X114" s="739"/>
      <c r="Y114" s="739"/>
      <c r="Z114" s="740"/>
      <c r="AA114" s="766" t="s">
        <v>121</v>
      </c>
      <c r="AB114" s="767"/>
      <c r="AC114" s="767"/>
      <c r="AD114" s="767"/>
      <c r="AE114" s="768"/>
      <c r="AF114" s="769" t="s">
        <v>121</v>
      </c>
      <c r="AG114" s="767"/>
      <c r="AH114" s="767"/>
      <c r="AI114" s="767"/>
      <c r="AJ114" s="768"/>
      <c r="AK114" s="769" t="s">
        <v>121</v>
      </c>
      <c r="AL114" s="767"/>
      <c r="AM114" s="767"/>
      <c r="AN114" s="767"/>
      <c r="AO114" s="768"/>
      <c r="AP114" s="811" t="s">
        <v>121</v>
      </c>
      <c r="AQ114" s="812"/>
      <c r="AR114" s="812"/>
      <c r="AS114" s="812"/>
      <c r="AT114" s="813"/>
      <c r="AU114" s="919"/>
      <c r="AV114" s="920"/>
      <c r="AW114" s="920"/>
      <c r="AX114" s="920"/>
      <c r="AY114" s="920"/>
      <c r="AZ114" s="802" t="s">
        <v>427</v>
      </c>
      <c r="BA114" s="739"/>
      <c r="BB114" s="739"/>
      <c r="BC114" s="739"/>
      <c r="BD114" s="739"/>
      <c r="BE114" s="739"/>
      <c r="BF114" s="739"/>
      <c r="BG114" s="739"/>
      <c r="BH114" s="739"/>
      <c r="BI114" s="739"/>
      <c r="BJ114" s="739"/>
      <c r="BK114" s="739"/>
      <c r="BL114" s="739"/>
      <c r="BM114" s="739"/>
      <c r="BN114" s="739"/>
      <c r="BO114" s="739"/>
      <c r="BP114" s="740"/>
      <c r="BQ114" s="803">
        <v>979211</v>
      </c>
      <c r="BR114" s="804"/>
      <c r="BS114" s="804"/>
      <c r="BT114" s="804"/>
      <c r="BU114" s="804"/>
      <c r="BV114" s="804">
        <v>865568</v>
      </c>
      <c r="BW114" s="804"/>
      <c r="BX114" s="804"/>
      <c r="BY114" s="804"/>
      <c r="BZ114" s="804"/>
      <c r="CA114" s="804">
        <v>823477</v>
      </c>
      <c r="CB114" s="804"/>
      <c r="CC114" s="804"/>
      <c r="CD114" s="804"/>
      <c r="CE114" s="804"/>
      <c r="CF114" s="862">
        <v>13.5</v>
      </c>
      <c r="CG114" s="863"/>
      <c r="CH114" s="863"/>
      <c r="CI114" s="863"/>
      <c r="CJ114" s="863"/>
      <c r="CK114" s="914"/>
      <c r="CL114" s="808"/>
      <c r="CM114" s="802" t="s">
        <v>428</v>
      </c>
      <c r="CN114" s="739"/>
      <c r="CO114" s="739"/>
      <c r="CP114" s="739"/>
      <c r="CQ114" s="739"/>
      <c r="CR114" s="739"/>
      <c r="CS114" s="739"/>
      <c r="CT114" s="739"/>
      <c r="CU114" s="739"/>
      <c r="CV114" s="739"/>
      <c r="CW114" s="739"/>
      <c r="CX114" s="739"/>
      <c r="CY114" s="739"/>
      <c r="CZ114" s="739"/>
      <c r="DA114" s="739"/>
      <c r="DB114" s="739"/>
      <c r="DC114" s="739"/>
      <c r="DD114" s="739"/>
      <c r="DE114" s="739"/>
      <c r="DF114" s="740"/>
      <c r="DG114" s="766" t="s">
        <v>121</v>
      </c>
      <c r="DH114" s="767"/>
      <c r="DI114" s="767"/>
      <c r="DJ114" s="767"/>
      <c r="DK114" s="768"/>
      <c r="DL114" s="769" t="s">
        <v>121</v>
      </c>
      <c r="DM114" s="767"/>
      <c r="DN114" s="767"/>
      <c r="DO114" s="767"/>
      <c r="DP114" s="768"/>
      <c r="DQ114" s="769" t="s">
        <v>121</v>
      </c>
      <c r="DR114" s="767"/>
      <c r="DS114" s="767"/>
      <c r="DT114" s="767"/>
      <c r="DU114" s="768"/>
      <c r="DV114" s="811" t="s">
        <v>121</v>
      </c>
      <c r="DW114" s="812"/>
      <c r="DX114" s="812"/>
      <c r="DY114" s="812"/>
      <c r="DZ114" s="813"/>
    </row>
    <row r="115" spans="1:130" s="212" customFormat="1" ht="26.25" customHeight="1" x14ac:dyDescent="0.15">
      <c r="A115" s="901"/>
      <c r="B115" s="902"/>
      <c r="C115" s="739" t="s">
        <v>429</v>
      </c>
      <c r="D115" s="739"/>
      <c r="E115" s="739"/>
      <c r="F115" s="739"/>
      <c r="G115" s="739"/>
      <c r="H115" s="739"/>
      <c r="I115" s="739"/>
      <c r="J115" s="739"/>
      <c r="K115" s="739"/>
      <c r="L115" s="739"/>
      <c r="M115" s="739"/>
      <c r="N115" s="739"/>
      <c r="O115" s="739"/>
      <c r="P115" s="739"/>
      <c r="Q115" s="739"/>
      <c r="R115" s="739"/>
      <c r="S115" s="739"/>
      <c r="T115" s="739"/>
      <c r="U115" s="739"/>
      <c r="V115" s="739"/>
      <c r="W115" s="739"/>
      <c r="X115" s="739"/>
      <c r="Y115" s="739"/>
      <c r="Z115" s="740"/>
      <c r="AA115" s="905" t="s">
        <v>121</v>
      </c>
      <c r="AB115" s="906"/>
      <c r="AC115" s="906"/>
      <c r="AD115" s="906"/>
      <c r="AE115" s="907"/>
      <c r="AF115" s="908" t="s">
        <v>121</v>
      </c>
      <c r="AG115" s="906"/>
      <c r="AH115" s="906"/>
      <c r="AI115" s="906"/>
      <c r="AJ115" s="907"/>
      <c r="AK115" s="908" t="s">
        <v>121</v>
      </c>
      <c r="AL115" s="906"/>
      <c r="AM115" s="906"/>
      <c r="AN115" s="906"/>
      <c r="AO115" s="907"/>
      <c r="AP115" s="909" t="s">
        <v>121</v>
      </c>
      <c r="AQ115" s="910"/>
      <c r="AR115" s="910"/>
      <c r="AS115" s="910"/>
      <c r="AT115" s="911"/>
      <c r="AU115" s="919"/>
      <c r="AV115" s="920"/>
      <c r="AW115" s="920"/>
      <c r="AX115" s="920"/>
      <c r="AY115" s="920"/>
      <c r="AZ115" s="802" t="s">
        <v>430</v>
      </c>
      <c r="BA115" s="739"/>
      <c r="BB115" s="739"/>
      <c r="BC115" s="739"/>
      <c r="BD115" s="739"/>
      <c r="BE115" s="739"/>
      <c r="BF115" s="739"/>
      <c r="BG115" s="739"/>
      <c r="BH115" s="739"/>
      <c r="BI115" s="739"/>
      <c r="BJ115" s="739"/>
      <c r="BK115" s="739"/>
      <c r="BL115" s="739"/>
      <c r="BM115" s="739"/>
      <c r="BN115" s="739"/>
      <c r="BO115" s="739"/>
      <c r="BP115" s="740"/>
      <c r="BQ115" s="803" t="s">
        <v>121</v>
      </c>
      <c r="BR115" s="804"/>
      <c r="BS115" s="804"/>
      <c r="BT115" s="804"/>
      <c r="BU115" s="804"/>
      <c r="BV115" s="804" t="s">
        <v>121</v>
      </c>
      <c r="BW115" s="804"/>
      <c r="BX115" s="804"/>
      <c r="BY115" s="804"/>
      <c r="BZ115" s="804"/>
      <c r="CA115" s="804" t="s">
        <v>121</v>
      </c>
      <c r="CB115" s="804"/>
      <c r="CC115" s="804"/>
      <c r="CD115" s="804"/>
      <c r="CE115" s="804"/>
      <c r="CF115" s="862" t="s">
        <v>121</v>
      </c>
      <c r="CG115" s="863"/>
      <c r="CH115" s="863"/>
      <c r="CI115" s="863"/>
      <c r="CJ115" s="863"/>
      <c r="CK115" s="914"/>
      <c r="CL115" s="808"/>
      <c r="CM115" s="802" t="s">
        <v>431</v>
      </c>
      <c r="CN115" s="739"/>
      <c r="CO115" s="739"/>
      <c r="CP115" s="739"/>
      <c r="CQ115" s="739"/>
      <c r="CR115" s="739"/>
      <c r="CS115" s="739"/>
      <c r="CT115" s="739"/>
      <c r="CU115" s="739"/>
      <c r="CV115" s="739"/>
      <c r="CW115" s="739"/>
      <c r="CX115" s="739"/>
      <c r="CY115" s="739"/>
      <c r="CZ115" s="739"/>
      <c r="DA115" s="739"/>
      <c r="DB115" s="739"/>
      <c r="DC115" s="739"/>
      <c r="DD115" s="739"/>
      <c r="DE115" s="739"/>
      <c r="DF115" s="740"/>
      <c r="DG115" s="766" t="s">
        <v>121</v>
      </c>
      <c r="DH115" s="767"/>
      <c r="DI115" s="767"/>
      <c r="DJ115" s="767"/>
      <c r="DK115" s="768"/>
      <c r="DL115" s="769" t="s">
        <v>121</v>
      </c>
      <c r="DM115" s="767"/>
      <c r="DN115" s="767"/>
      <c r="DO115" s="767"/>
      <c r="DP115" s="768"/>
      <c r="DQ115" s="769" t="s">
        <v>121</v>
      </c>
      <c r="DR115" s="767"/>
      <c r="DS115" s="767"/>
      <c r="DT115" s="767"/>
      <c r="DU115" s="768"/>
      <c r="DV115" s="811" t="s">
        <v>121</v>
      </c>
      <c r="DW115" s="812"/>
      <c r="DX115" s="812"/>
      <c r="DY115" s="812"/>
      <c r="DZ115" s="813"/>
    </row>
    <row r="116" spans="1:130" s="212" customFormat="1" ht="26.25" customHeight="1" x14ac:dyDescent="0.15">
      <c r="A116" s="903"/>
      <c r="B116" s="904"/>
      <c r="C116" s="826" t="s">
        <v>432</v>
      </c>
      <c r="D116" s="826"/>
      <c r="E116" s="826"/>
      <c r="F116" s="826"/>
      <c r="G116" s="826"/>
      <c r="H116" s="826"/>
      <c r="I116" s="826"/>
      <c r="J116" s="826"/>
      <c r="K116" s="826"/>
      <c r="L116" s="826"/>
      <c r="M116" s="826"/>
      <c r="N116" s="826"/>
      <c r="O116" s="826"/>
      <c r="P116" s="826"/>
      <c r="Q116" s="826"/>
      <c r="R116" s="826"/>
      <c r="S116" s="826"/>
      <c r="T116" s="826"/>
      <c r="U116" s="826"/>
      <c r="V116" s="826"/>
      <c r="W116" s="826"/>
      <c r="X116" s="826"/>
      <c r="Y116" s="826"/>
      <c r="Z116" s="827"/>
      <c r="AA116" s="766" t="s">
        <v>121</v>
      </c>
      <c r="AB116" s="767"/>
      <c r="AC116" s="767"/>
      <c r="AD116" s="767"/>
      <c r="AE116" s="768"/>
      <c r="AF116" s="769" t="s">
        <v>121</v>
      </c>
      <c r="AG116" s="767"/>
      <c r="AH116" s="767"/>
      <c r="AI116" s="767"/>
      <c r="AJ116" s="768"/>
      <c r="AK116" s="769" t="s">
        <v>121</v>
      </c>
      <c r="AL116" s="767"/>
      <c r="AM116" s="767"/>
      <c r="AN116" s="767"/>
      <c r="AO116" s="768"/>
      <c r="AP116" s="811" t="s">
        <v>121</v>
      </c>
      <c r="AQ116" s="812"/>
      <c r="AR116" s="812"/>
      <c r="AS116" s="812"/>
      <c r="AT116" s="813"/>
      <c r="AU116" s="919"/>
      <c r="AV116" s="920"/>
      <c r="AW116" s="920"/>
      <c r="AX116" s="920"/>
      <c r="AY116" s="920"/>
      <c r="AZ116" s="896" t="s">
        <v>433</v>
      </c>
      <c r="BA116" s="897"/>
      <c r="BB116" s="897"/>
      <c r="BC116" s="897"/>
      <c r="BD116" s="897"/>
      <c r="BE116" s="897"/>
      <c r="BF116" s="897"/>
      <c r="BG116" s="897"/>
      <c r="BH116" s="897"/>
      <c r="BI116" s="897"/>
      <c r="BJ116" s="897"/>
      <c r="BK116" s="897"/>
      <c r="BL116" s="897"/>
      <c r="BM116" s="897"/>
      <c r="BN116" s="897"/>
      <c r="BO116" s="897"/>
      <c r="BP116" s="898"/>
      <c r="BQ116" s="803" t="s">
        <v>121</v>
      </c>
      <c r="BR116" s="804"/>
      <c r="BS116" s="804"/>
      <c r="BT116" s="804"/>
      <c r="BU116" s="804"/>
      <c r="BV116" s="804" t="s">
        <v>121</v>
      </c>
      <c r="BW116" s="804"/>
      <c r="BX116" s="804"/>
      <c r="BY116" s="804"/>
      <c r="BZ116" s="804"/>
      <c r="CA116" s="804" t="s">
        <v>121</v>
      </c>
      <c r="CB116" s="804"/>
      <c r="CC116" s="804"/>
      <c r="CD116" s="804"/>
      <c r="CE116" s="804"/>
      <c r="CF116" s="862" t="s">
        <v>121</v>
      </c>
      <c r="CG116" s="863"/>
      <c r="CH116" s="863"/>
      <c r="CI116" s="863"/>
      <c r="CJ116" s="863"/>
      <c r="CK116" s="914"/>
      <c r="CL116" s="808"/>
      <c r="CM116" s="802" t="s">
        <v>434</v>
      </c>
      <c r="CN116" s="739"/>
      <c r="CO116" s="739"/>
      <c r="CP116" s="739"/>
      <c r="CQ116" s="739"/>
      <c r="CR116" s="739"/>
      <c r="CS116" s="739"/>
      <c r="CT116" s="739"/>
      <c r="CU116" s="739"/>
      <c r="CV116" s="739"/>
      <c r="CW116" s="739"/>
      <c r="CX116" s="739"/>
      <c r="CY116" s="739"/>
      <c r="CZ116" s="739"/>
      <c r="DA116" s="739"/>
      <c r="DB116" s="739"/>
      <c r="DC116" s="739"/>
      <c r="DD116" s="739"/>
      <c r="DE116" s="739"/>
      <c r="DF116" s="740"/>
      <c r="DG116" s="766" t="s">
        <v>121</v>
      </c>
      <c r="DH116" s="767"/>
      <c r="DI116" s="767"/>
      <c r="DJ116" s="767"/>
      <c r="DK116" s="768"/>
      <c r="DL116" s="769" t="s">
        <v>121</v>
      </c>
      <c r="DM116" s="767"/>
      <c r="DN116" s="767"/>
      <c r="DO116" s="767"/>
      <c r="DP116" s="768"/>
      <c r="DQ116" s="769" t="s">
        <v>121</v>
      </c>
      <c r="DR116" s="767"/>
      <c r="DS116" s="767"/>
      <c r="DT116" s="767"/>
      <c r="DU116" s="768"/>
      <c r="DV116" s="811" t="s">
        <v>121</v>
      </c>
      <c r="DW116" s="812"/>
      <c r="DX116" s="812"/>
      <c r="DY116" s="812"/>
      <c r="DZ116" s="813"/>
    </row>
    <row r="117" spans="1:130" s="212" customFormat="1" ht="26.25" customHeight="1" x14ac:dyDescent="0.15">
      <c r="A117" s="882" t="s">
        <v>177</v>
      </c>
      <c r="B117" s="883"/>
      <c r="C117" s="883"/>
      <c r="D117" s="883"/>
      <c r="E117" s="883"/>
      <c r="F117" s="883"/>
      <c r="G117" s="883"/>
      <c r="H117" s="883"/>
      <c r="I117" s="883"/>
      <c r="J117" s="883"/>
      <c r="K117" s="883"/>
      <c r="L117" s="883"/>
      <c r="M117" s="883"/>
      <c r="N117" s="883"/>
      <c r="O117" s="883"/>
      <c r="P117" s="883"/>
      <c r="Q117" s="883"/>
      <c r="R117" s="883"/>
      <c r="S117" s="883"/>
      <c r="T117" s="883"/>
      <c r="U117" s="883"/>
      <c r="V117" s="883"/>
      <c r="W117" s="883"/>
      <c r="X117" s="883"/>
      <c r="Y117" s="864" t="s">
        <v>435</v>
      </c>
      <c r="Z117" s="884"/>
      <c r="AA117" s="889">
        <v>705043</v>
      </c>
      <c r="AB117" s="890"/>
      <c r="AC117" s="890"/>
      <c r="AD117" s="890"/>
      <c r="AE117" s="891"/>
      <c r="AF117" s="892">
        <v>596580</v>
      </c>
      <c r="AG117" s="890"/>
      <c r="AH117" s="890"/>
      <c r="AI117" s="890"/>
      <c r="AJ117" s="891"/>
      <c r="AK117" s="892">
        <v>543998</v>
      </c>
      <c r="AL117" s="890"/>
      <c r="AM117" s="890"/>
      <c r="AN117" s="890"/>
      <c r="AO117" s="891"/>
      <c r="AP117" s="893"/>
      <c r="AQ117" s="894"/>
      <c r="AR117" s="894"/>
      <c r="AS117" s="894"/>
      <c r="AT117" s="895"/>
      <c r="AU117" s="919"/>
      <c r="AV117" s="920"/>
      <c r="AW117" s="920"/>
      <c r="AX117" s="920"/>
      <c r="AY117" s="920"/>
      <c r="AZ117" s="850" t="s">
        <v>436</v>
      </c>
      <c r="BA117" s="851"/>
      <c r="BB117" s="851"/>
      <c r="BC117" s="851"/>
      <c r="BD117" s="851"/>
      <c r="BE117" s="851"/>
      <c r="BF117" s="851"/>
      <c r="BG117" s="851"/>
      <c r="BH117" s="851"/>
      <c r="BI117" s="851"/>
      <c r="BJ117" s="851"/>
      <c r="BK117" s="851"/>
      <c r="BL117" s="851"/>
      <c r="BM117" s="851"/>
      <c r="BN117" s="851"/>
      <c r="BO117" s="851"/>
      <c r="BP117" s="852"/>
      <c r="BQ117" s="803" t="s">
        <v>121</v>
      </c>
      <c r="BR117" s="804"/>
      <c r="BS117" s="804"/>
      <c r="BT117" s="804"/>
      <c r="BU117" s="804"/>
      <c r="BV117" s="804" t="s">
        <v>121</v>
      </c>
      <c r="BW117" s="804"/>
      <c r="BX117" s="804"/>
      <c r="BY117" s="804"/>
      <c r="BZ117" s="804"/>
      <c r="CA117" s="804" t="s">
        <v>121</v>
      </c>
      <c r="CB117" s="804"/>
      <c r="CC117" s="804"/>
      <c r="CD117" s="804"/>
      <c r="CE117" s="804"/>
      <c r="CF117" s="862" t="s">
        <v>121</v>
      </c>
      <c r="CG117" s="863"/>
      <c r="CH117" s="863"/>
      <c r="CI117" s="863"/>
      <c r="CJ117" s="863"/>
      <c r="CK117" s="914"/>
      <c r="CL117" s="808"/>
      <c r="CM117" s="802" t="s">
        <v>437</v>
      </c>
      <c r="CN117" s="739"/>
      <c r="CO117" s="739"/>
      <c r="CP117" s="739"/>
      <c r="CQ117" s="739"/>
      <c r="CR117" s="739"/>
      <c r="CS117" s="739"/>
      <c r="CT117" s="739"/>
      <c r="CU117" s="739"/>
      <c r="CV117" s="739"/>
      <c r="CW117" s="739"/>
      <c r="CX117" s="739"/>
      <c r="CY117" s="739"/>
      <c r="CZ117" s="739"/>
      <c r="DA117" s="739"/>
      <c r="DB117" s="739"/>
      <c r="DC117" s="739"/>
      <c r="DD117" s="739"/>
      <c r="DE117" s="739"/>
      <c r="DF117" s="740"/>
      <c r="DG117" s="766" t="s">
        <v>121</v>
      </c>
      <c r="DH117" s="767"/>
      <c r="DI117" s="767"/>
      <c r="DJ117" s="767"/>
      <c r="DK117" s="768"/>
      <c r="DL117" s="769" t="s">
        <v>121</v>
      </c>
      <c r="DM117" s="767"/>
      <c r="DN117" s="767"/>
      <c r="DO117" s="767"/>
      <c r="DP117" s="768"/>
      <c r="DQ117" s="769" t="s">
        <v>121</v>
      </c>
      <c r="DR117" s="767"/>
      <c r="DS117" s="767"/>
      <c r="DT117" s="767"/>
      <c r="DU117" s="768"/>
      <c r="DV117" s="811" t="s">
        <v>121</v>
      </c>
      <c r="DW117" s="812"/>
      <c r="DX117" s="812"/>
      <c r="DY117" s="812"/>
      <c r="DZ117" s="813"/>
    </row>
    <row r="118" spans="1:130" s="212" customFormat="1" ht="26.25" customHeight="1" x14ac:dyDescent="0.15">
      <c r="A118" s="882" t="s">
        <v>411</v>
      </c>
      <c r="B118" s="883"/>
      <c r="C118" s="883"/>
      <c r="D118" s="883"/>
      <c r="E118" s="883"/>
      <c r="F118" s="883"/>
      <c r="G118" s="883"/>
      <c r="H118" s="883"/>
      <c r="I118" s="883"/>
      <c r="J118" s="883"/>
      <c r="K118" s="883"/>
      <c r="L118" s="883"/>
      <c r="M118" s="883"/>
      <c r="N118" s="883"/>
      <c r="O118" s="883"/>
      <c r="P118" s="883"/>
      <c r="Q118" s="883"/>
      <c r="R118" s="883"/>
      <c r="S118" s="883"/>
      <c r="T118" s="883"/>
      <c r="U118" s="883"/>
      <c r="V118" s="883"/>
      <c r="W118" s="883"/>
      <c r="X118" s="883"/>
      <c r="Y118" s="883"/>
      <c r="Z118" s="884"/>
      <c r="AA118" s="885" t="s">
        <v>408</v>
      </c>
      <c r="AB118" s="883"/>
      <c r="AC118" s="883"/>
      <c r="AD118" s="883"/>
      <c r="AE118" s="884"/>
      <c r="AF118" s="885" t="s">
        <v>409</v>
      </c>
      <c r="AG118" s="883"/>
      <c r="AH118" s="883"/>
      <c r="AI118" s="883"/>
      <c r="AJ118" s="884"/>
      <c r="AK118" s="885" t="s">
        <v>294</v>
      </c>
      <c r="AL118" s="883"/>
      <c r="AM118" s="883"/>
      <c r="AN118" s="883"/>
      <c r="AO118" s="884"/>
      <c r="AP118" s="886" t="s">
        <v>410</v>
      </c>
      <c r="AQ118" s="887"/>
      <c r="AR118" s="887"/>
      <c r="AS118" s="887"/>
      <c r="AT118" s="888"/>
      <c r="AU118" s="919"/>
      <c r="AV118" s="920"/>
      <c r="AW118" s="920"/>
      <c r="AX118" s="920"/>
      <c r="AY118" s="920"/>
      <c r="AZ118" s="825" t="s">
        <v>438</v>
      </c>
      <c r="BA118" s="826"/>
      <c r="BB118" s="826"/>
      <c r="BC118" s="826"/>
      <c r="BD118" s="826"/>
      <c r="BE118" s="826"/>
      <c r="BF118" s="826"/>
      <c r="BG118" s="826"/>
      <c r="BH118" s="826"/>
      <c r="BI118" s="826"/>
      <c r="BJ118" s="826"/>
      <c r="BK118" s="826"/>
      <c r="BL118" s="826"/>
      <c r="BM118" s="826"/>
      <c r="BN118" s="826"/>
      <c r="BO118" s="826"/>
      <c r="BP118" s="827"/>
      <c r="BQ118" s="866" t="s">
        <v>121</v>
      </c>
      <c r="BR118" s="832"/>
      <c r="BS118" s="832"/>
      <c r="BT118" s="832"/>
      <c r="BU118" s="832"/>
      <c r="BV118" s="832" t="s">
        <v>121</v>
      </c>
      <c r="BW118" s="832"/>
      <c r="BX118" s="832"/>
      <c r="BY118" s="832"/>
      <c r="BZ118" s="832"/>
      <c r="CA118" s="832" t="s">
        <v>121</v>
      </c>
      <c r="CB118" s="832"/>
      <c r="CC118" s="832"/>
      <c r="CD118" s="832"/>
      <c r="CE118" s="832"/>
      <c r="CF118" s="862" t="s">
        <v>121</v>
      </c>
      <c r="CG118" s="863"/>
      <c r="CH118" s="863"/>
      <c r="CI118" s="863"/>
      <c r="CJ118" s="863"/>
      <c r="CK118" s="914"/>
      <c r="CL118" s="808"/>
      <c r="CM118" s="802" t="s">
        <v>439</v>
      </c>
      <c r="CN118" s="739"/>
      <c r="CO118" s="739"/>
      <c r="CP118" s="739"/>
      <c r="CQ118" s="739"/>
      <c r="CR118" s="739"/>
      <c r="CS118" s="739"/>
      <c r="CT118" s="739"/>
      <c r="CU118" s="739"/>
      <c r="CV118" s="739"/>
      <c r="CW118" s="739"/>
      <c r="CX118" s="739"/>
      <c r="CY118" s="739"/>
      <c r="CZ118" s="739"/>
      <c r="DA118" s="739"/>
      <c r="DB118" s="739"/>
      <c r="DC118" s="739"/>
      <c r="DD118" s="739"/>
      <c r="DE118" s="739"/>
      <c r="DF118" s="740"/>
      <c r="DG118" s="766" t="s">
        <v>121</v>
      </c>
      <c r="DH118" s="767"/>
      <c r="DI118" s="767"/>
      <c r="DJ118" s="767"/>
      <c r="DK118" s="768"/>
      <c r="DL118" s="769" t="s">
        <v>121</v>
      </c>
      <c r="DM118" s="767"/>
      <c r="DN118" s="767"/>
      <c r="DO118" s="767"/>
      <c r="DP118" s="768"/>
      <c r="DQ118" s="769" t="s">
        <v>121</v>
      </c>
      <c r="DR118" s="767"/>
      <c r="DS118" s="767"/>
      <c r="DT118" s="767"/>
      <c r="DU118" s="768"/>
      <c r="DV118" s="811" t="s">
        <v>121</v>
      </c>
      <c r="DW118" s="812"/>
      <c r="DX118" s="812"/>
      <c r="DY118" s="812"/>
      <c r="DZ118" s="813"/>
    </row>
    <row r="119" spans="1:130" s="212" customFormat="1" ht="26.25" customHeight="1" x14ac:dyDescent="0.15">
      <c r="A119" s="805" t="s">
        <v>414</v>
      </c>
      <c r="B119" s="806"/>
      <c r="C119" s="847" t="s">
        <v>415</v>
      </c>
      <c r="D119" s="795"/>
      <c r="E119" s="795"/>
      <c r="F119" s="795"/>
      <c r="G119" s="795"/>
      <c r="H119" s="795"/>
      <c r="I119" s="795"/>
      <c r="J119" s="795"/>
      <c r="K119" s="795"/>
      <c r="L119" s="795"/>
      <c r="M119" s="795"/>
      <c r="N119" s="795"/>
      <c r="O119" s="795"/>
      <c r="P119" s="795"/>
      <c r="Q119" s="795"/>
      <c r="R119" s="795"/>
      <c r="S119" s="795"/>
      <c r="T119" s="795"/>
      <c r="U119" s="795"/>
      <c r="V119" s="795"/>
      <c r="W119" s="795"/>
      <c r="X119" s="795"/>
      <c r="Y119" s="795"/>
      <c r="Z119" s="796"/>
      <c r="AA119" s="875" t="s">
        <v>121</v>
      </c>
      <c r="AB119" s="876"/>
      <c r="AC119" s="876"/>
      <c r="AD119" s="876"/>
      <c r="AE119" s="877"/>
      <c r="AF119" s="878" t="s">
        <v>121</v>
      </c>
      <c r="AG119" s="876"/>
      <c r="AH119" s="876"/>
      <c r="AI119" s="876"/>
      <c r="AJ119" s="877"/>
      <c r="AK119" s="878" t="s">
        <v>121</v>
      </c>
      <c r="AL119" s="876"/>
      <c r="AM119" s="876"/>
      <c r="AN119" s="876"/>
      <c r="AO119" s="877"/>
      <c r="AP119" s="879" t="s">
        <v>121</v>
      </c>
      <c r="AQ119" s="880"/>
      <c r="AR119" s="880"/>
      <c r="AS119" s="880"/>
      <c r="AT119" s="881"/>
      <c r="AU119" s="921"/>
      <c r="AV119" s="922"/>
      <c r="AW119" s="922"/>
      <c r="AX119" s="922"/>
      <c r="AY119" s="922"/>
      <c r="AZ119" s="235" t="s">
        <v>177</v>
      </c>
      <c r="BA119" s="235"/>
      <c r="BB119" s="235"/>
      <c r="BC119" s="235"/>
      <c r="BD119" s="235"/>
      <c r="BE119" s="235"/>
      <c r="BF119" s="235"/>
      <c r="BG119" s="235"/>
      <c r="BH119" s="235"/>
      <c r="BI119" s="235"/>
      <c r="BJ119" s="235"/>
      <c r="BK119" s="235"/>
      <c r="BL119" s="235"/>
      <c r="BM119" s="235"/>
      <c r="BN119" s="235"/>
      <c r="BO119" s="864" t="s">
        <v>440</v>
      </c>
      <c r="BP119" s="865"/>
      <c r="BQ119" s="866">
        <v>5466548</v>
      </c>
      <c r="BR119" s="832"/>
      <c r="BS119" s="832"/>
      <c r="BT119" s="832"/>
      <c r="BU119" s="832"/>
      <c r="BV119" s="832">
        <v>5074936</v>
      </c>
      <c r="BW119" s="832"/>
      <c r="BX119" s="832"/>
      <c r="BY119" s="832"/>
      <c r="BZ119" s="832"/>
      <c r="CA119" s="832">
        <v>5597090</v>
      </c>
      <c r="CB119" s="832"/>
      <c r="CC119" s="832"/>
      <c r="CD119" s="832"/>
      <c r="CE119" s="832"/>
      <c r="CF119" s="735"/>
      <c r="CG119" s="736"/>
      <c r="CH119" s="736"/>
      <c r="CI119" s="736"/>
      <c r="CJ119" s="821"/>
      <c r="CK119" s="915"/>
      <c r="CL119" s="810"/>
      <c r="CM119" s="825" t="s">
        <v>441</v>
      </c>
      <c r="CN119" s="826"/>
      <c r="CO119" s="826"/>
      <c r="CP119" s="826"/>
      <c r="CQ119" s="826"/>
      <c r="CR119" s="826"/>
      <c r="CS119" s="826"/>
      <c r="CT119" s="826"/>
      <c r="CU119" s="826"/>
      <c r="CV119" s="826"/>
      <c r="CW119" s="826"/>
      <c r="CX119" s="826"/>
      <c r="CY119" s="826"/>
      <c r="CZ119" s="826"/>
      <c r="DA119" s="826"/>
      <c r="DB119" s="826"/>
      <c r="DC119" s="826"/>
      <c r="DD119" s="826"/>
      <c r="DE119" s="826"/>
      <c r="DF119" s="827"/>
      <c r="DG119" s="750" t="s">
        <v>121</v>
      </c>
      <c r="DH119" s="751"/>
      <c r="DI119" s="751"/>
      <c r="DJ119" s="751"/>
      <c r="DK119" s="752"/>
      <c r="DL119" s="753" t="s">
        <v>121</v>
      </c>
      <c r="DM119" s="751"/>
      <c r="DN119" s="751"/>
      <c r="DO119" s="751"/>
      <c r="DP119" s="752"/>
      <c r="DQ119" s="753" t="s">
        <v>121</v>
      </c>
      <c r="DR119" s="751"/>
      <c r="DS119" s="751"/>
      <c r="DT119" s="751"/>
      <c r="DU119" s="752"/>
      <c r="DV119" s="835" t="s">
        <v>121</v>
      </c>
      <c r="DW119" s="836"/>
      <c r="DX119" s="836"/>
      <c r="DY119" s="836"/>
      <c r="DZ119" s="837"/>
    </row>
    <row r="120" spans="1:130" s="212" customFormat="1" ht="26.25" customHeight="1" x14ac:dyDescent="0.15">
      <c r="A120" s="807"/>
      <c r="B120" s="808"/>
      <c r="C120" s="802" t="s">
        <v>418</v>
      </c>
      <c r="D120" s="739"/>
      <c r="E120" s="739"/>
      <c r="F120" s="739"/>
      <c r="G120" s="739"/>
      <c r="H120" s="739"/>
      <c r="I120" s="739"/>
      <c r="J120" s="739"/>
      <c r="K120" s="739"/>
      <c r="L120" s="739"/>
      <c r="M120" s="739"/>
      <c r="N120" s="739"/>
      <c r="O120" s="739"/>
      <c r="P120" s="739"/>
      <c r="Q120" s="739"/>
      <c r="R120" s="739"/>
      <c r="S120" s="739"/>
      <c r="T120" s="739"/>
      <c r="U120" s="739"/>
      <c r="V120" s="739"/>
      <c r="W120" s="739"/>
      <c r="X120" s="739"/>
      <c r="Y120" s="739"/>
      <c r="Z120" s="740"/>
      <c r="AA120" s="766" t="s">
        <v>121</v>
      </c>
      <c r="AB120" s="767"/>
      <c r="AC120" s="767"/>
      <c r="AD120" s="767"/>
      <c r="AE120" s="768"/>
      <c r="AF120" s="769" t="s">
        <v>121</v>
      </c>
      <c r="AG120" s="767"/>
      <c r="AH120" s="767"/>
      <c r="AI120" s="767"/>
      <c r="AJ120" s="768"/>
      <c r="AK120" s="769" t="s">
        <v>121</v>
      </c>
      <c r="AL120" s="767"/>
      <c r="AM120" s="767"/>
      <c r="AN120" s="767"/>
      <c r="AO120" s="768"/>
      <c r="AP120" s="811" t="s">
        <v>121</v>
      </c>
      <c r="AQ120" s="812"/>
      <c r="AR120" s="812"/>
      <c r="AS120" s="812"/>
      <c r="AT120" s="813"/>
      <c r="AU120" s="867" t="s">
        <v>442</v>
      </c>
      <c r="AV120" s="868"/>
      <c r="AW120" s="868"/>
      <c r="AX120" s="868"/>
      <c r="AY120" s="869"/>
      <c r="AZ120" s="847" t="s">
        <v>443</v>
      </c>
      <c r="BA120" s="795"/>
      <c r="BB120" s="795"/>
      <c r="BC120" s="795"/>
      <c r="BD120" s="795"/>
      <c r="BE120" s="795"/>
      <c r="BF120" s="795"/>
      <c r="BG120" s="795"/>
      <c r="BH120" s="795"/>
      <c r="BI120" s="795"/>
      <c r="BJ120" s="795"/>
      <c r="BK120" s="795"/>
      <c r="BL120" s="795"/>
      <c r="BM120" s="795"/>
      <c r="BN120" s="795"/>
      <c r="BO120" s="795"/>
      <c r="BP120" s="796"/>
      <c r="BQ120" s="848">
        <v>5067889</v>
      </c>
      <c r="BR120" s="829"/>
      <c r="BS120" s="829"/>
      <c r="BT120" s="829"/>
      <c r="BU120" s="829"/>
      <c r="BV120" s="829">
        <v>4901732</v>
      </c>
      <c r="BW120" s="829"/>
      <c r="BX120" s="829"/>
      <c r="BY120" s="829"/>
      <c r="BZ120" s="829"/>
      <c r="CA120" s="829">
        <v>4835943</v>
      </c>
      <c r="CB120" s="829"/>
      <c r="CC120" s="829"/>
      <c r="CD120" s="829"/>
      <c r="CE120" s="829"/>
      <c r="CF120" s="853">
        <v>79</v>
      </c>
      <c r="CG120" s="854"/>
      <c r="CH120" s="854"/>
      <c r="CI120" s="854"/>
      <c r="CJ120" s="854"/>
      <c r="CK120" s="855" t="s">
        <v>444</v>
      </c>
      <c r="CL120" s="839"/>
      <c r="CM120" s="839"/>
      <c r="CN120" s="839"/>
      <c r="CO120" s="840"/>
      <c r="CP120" s="859" t="s">
        <v>392</v>
      </c>
      <c r="CQ120" s="860"/>
      <c r="CR120" s="860"/>
      <c r="CS120" s="860"/>
      <c r="CT120" s="860"/>
      <c r="CU120" s="860"/>
      <c r="CV120" s="860"/>
      <c r="CW120" s="860"/>
      <c r="CX120" s="860"/>
      <c r="CY120" s="860"/>
      <c r="CZ120" s="860"/>
      <c r="DA120" s="860"/>
      <c r="DB120" s="860"/>
      <c r="DC120" s="860"/>
      <c r="DD120" s="860"/>
      <c r="DE120" s="860"/>
      <c r="DF120" s="861"/>
      <c r="DG120" s="848">
        <v>5496</v>
      </c>
      <c r="DH120" s="829"/>
      <c r="DI120" s="829"/>
      <c r="DJ120" s="829"/>
      <c r="DK120" s="829"/>
      <c r="DL120" s="829">
        <v>3470</v>
      </c>
      <c r="DM120" s="829"/>
      <c r="DN120" s="829"/>
      <c r="DO120" s="829"/>
      <c r="DP120" s="829"/>
      <c r="DQ120" s="829">
        <v>1482</v>
      </c>
      <c r="DR120" s="829"/>
      <c r="DS120" s="829"/>
      <c r="DT120" s="829"/>
      <c r="DU120" s="829"/>
      <c r="DV120" s="830">
        <v>0</v>
      </c>
      <c r="DW120" s="830"/>
      <c r="DX120" s="830"/>
      <c r="DY120" s="830"/>
      <c r="DZ120" s="831"/>
    </row>
    <row r="121" spans="1:130" s="212" customFormat="1" ht="26.25" customHeight="1" x14ac:dyDescent="0.15">
      <c r="A121" s="807"/>
      <c r="B121" s="808"/>
      <c r="C121" s="850" t="s">
        <v>445</v>
      </c>
      <c r="D121" s="851"/>
      <c r="E121" s="851"/>
      <c r="F121" s="851"/>
      <c r="G121" s="851"/>
      <c r="H121" s="851"/>
      <c r="I121" s="851"/>
      <c r="J121" s="851"/>
      <c r="K121" s="851"/>
      <c r="L121" s="851"/>
      <c r="M121" s="851"/>
      <c r="N121" s="851"/>
      <c r="O121" s="851"/>
      <c r="P121" s="851"/>
      <c r="Q121" s="851"/>
      <c r="R121" s="851"/>
      <c r="S121" s="851"/>
      <c r="T121" s="851"/>
      <c r="U121" s="851"/>
      <c r="V121" s="851"/>
      <c r="W121" s="851"/>
      <c r="X121" s="851"/>
      <c r="Y121" s="851"/>
      <c r="Z121" s="852"/>
      <c r="AA121" s="766" t="s">
        <v>121</v>
      </c>
      <c r="AB121" s="767"/>
      <c r="AC121" s="767"/>
      <c r="AD121" s="767"/>
      <c r="AE121" s="768"/>
      <c r="AF121" s="769" t="s">
        <v>121</v>
      </c>
      <c r="AG121" s="767"/>
      <c r="AH121" s="767"/>
      <c r="AI121" s="767"/>
      <c r="AJ121" s="768"/>
      <c r="AK121" s="769" t="s">
        <v>121</v>
      </c>
      <c r="AL121" s="767"/>
      <c r="AM121" s="767"/>
      <c r="AN121" s="767"/>
      <c r="AO121" s="768"/>
      <c r="AP121" s="811" t="s">
        <v>121</v>
      </c>
      <c r="AQ121" s="812"/>
      <c r="AR121" s="812"/>
      <c r="AS121" s="812"/>
      <c r="AT121" s="813"/>
      <c r="AU121" s="870"/>
      <c r="AV121" s="871"/>
      <c r="AW121" s="871"/>
      <c r="AX121" s="871"/>
      <c r="AY121" s="872"/>
      <c r="AZ121" s="802" t="s">
        <v>446</v>
      </c>
      <c r="BA121" s="739"/>
      <c r="BB121" s="739"/>
      <c r="BC121" s="739"/>
      <c r="BD121" s="739"/>
      <c r="BE121" s="739"/>
      <c r="BF121" s="739"/>
      <c r="BG121" s="739"/>
      <c r="BH121" s="739"/>
      <c r="BI121" s="739"/>
      <c r="BJ121" s="739"/>
      <c r="BK121" s="739"/>
      <c r="BL121" s="739"/>
      <c r="BM121" s="739"/>
      <c r="BN121" s="739"/>
      <c r="BO121" s="739"/>
      <c r="BP121" s="740"/>
      <c r="BQ121" s="803" t="s">
        <v>121</v>
      </c>
      <c r="BR121" s="804"/>
      <c r="BS121" s="804"/>
      <c r="BT121" s="804"/>
      <c r="BU121" s="804"/>
      <c r="BV121" s="804" t="s">
        <v>121</v>
      </c>
      <c r="BW121" s="804"/>
      <c r="BX121" s="804"/>
      <c r="BY121" s="804"/>
      <c r="BZ121" s="804"/>
      <c r="CA121" s="804" t="s">
        <v>121</v>
      </c>
      <c r="CB121" s="804"/>
      <c r="CC121" s="804"/>
      <c r="CD121" s="804"/>
      <c r="CE121" s="804"/>
      <c r="CF121" s="862" t="s">
        <v>121</v>
      </c>
      <c r="CG121" s="863"/>
      <c r="CH121" s="863"/>
      <c r="CI121" s="863"/>
      <c r="CJ121" s="863"/>
      <c r="CK121" s="856"/>
      <c r="CL121" s="842"/>
      <c r="CM121" s="842"/>
      <c r="CN121" s="842"/>
      <c r="CO121" s="843"/>
      <c r="CP121" s="822" t="s">
        <v>390</v>
      </c>
      <c r="CQ121" s="823"/>
      <c r="CR121" s="823"/>
      <c r="CS121" s="823"/>
      <c r="CT121" s="823"/>
      <c r="CU121" s="823"/>
      <c r="CV121" s="823"/>
      <c r="CW121" s="823"/>
      <c r="CX121" s="823"/>
      <c r="CY121" s="823"/>
      <c r="CZ121" s="823"/>
      <c r="DA121" s="823"/>
      <c r="DB121" s="823"/>
      <c r="DC121" s="823"/>
      <c r="DD121" s="823"/>
      <c r="DE121" s="823"/>
      <c r="DF121" s="824"/>
      <c r="DG121" s="803" t="s">
        <v>121</v>
      </c>
      <c r="DH121" s="804"/>
      <c r="DI121" s="804"/>
      <c r="DJ121" s="804"/>
      <c r="DK121" s="804"/>
      <c r="DL121" s="804" t="s">
        <v>121</v>
      </c>
      <c r="DM121" s="804"/>
      <c r="DN121" s="804"/>
      <c r="DO121" s="804"/>
      <c r="DP121" s="804"/>
      <c r="DQ121" s="804" t="s">
        <v>121</v>
      </c>
      <c r="DR121" s="804"/>
      <c r="DS121" s="804"/>
      <c r="DT121" s="804"/>
      <c r="DU121" s="804"/>
      <c r="DV121" s="781" t="s">
        <v>121</v>
      </c>
      <c r="DW121" s="781"/>
      <c r="DX121" s="781"/>
      <c r="DY121" s="781"/>
      <c r="DZ121" s="782"/>
    </row>
    <row r="122" spans="1:130" s="212" customFormat="1" ht="26.25" customHeight="1" x14ac:dyDescent="0.15">
      <c r="A122" s="807"/>
      <c r="B122" s="808"/>
      <c r="C122" s="802" t="s">
        <v>428</v>
      </c>
      <c r="D122" s="739"/>
      <c r="E122" s="739"/>
      <c r="F122" s="739"/>
      <c r="G122" s="739"/>
      <c r="H122" s="739"/>
      <c r="I122" s="739"/>
      <c r="J122" s="739"/>
      <c r="K122" s="739"/>
      <c r="L122" s="739"/>
      <c r="M122" s="739"/>
      <c r="N122" s="739"/>
      <c r="O122" s="739"/>
      <c r="P122" s="739"/>
      <c r="Q122" s="739"/>
      <c r="R122" s="739"/>
      <c r="S122" s="739"/>
      <c r="T122" s="739"/>
      <c r="U122" s="739"/>
      <c r="V122" s="739"/>
      <c r="W122" s="739"/>
      <c r="X122" s="739"/>
      <c r="Y122" s="739"/>
      <c r="Z122" s="740"/>
      <c r="AA122" s="766" t="s">
        <v>121</v>
      </c>
      <c r="AB122" s="767"/>
      <c r="AC122" s="767"/>
      <c r="AD122" s="767"/>
      <c r="AE122" s="768"/>
      <c r="AF122" s="769" t="s">
        <v>121</v>
      </c>
      <c r="AG122" s="767"/>
      <c r="AH122" s="767"/>
      <c r="AI122" s="767"/>
      <c r="AJ122" s="768"/>
      <c r="AK122" s="769" t="s">
        <v>121</v>
      </c>
      <c r="AL122" s="767"/>
      <c r="AM122" s="767"/>
      <c r="AN122" s="767"/>
      <c r="AO122" s="768"/>
      <c r="AP122" s="811" t="s">
        <v>121</v>
      </c>
      <c r="AQ122" s="812"/>
      <c r="AR122" s="812"/>
      <c r="AS122" s="812"/>
      <c r="AT122" s="813"/>
      <c r="AU122" s="870"/>
      <c r="AV122" s="871"/>
      <c r="AW122" s="871"/>
      <c r="AX122" s="871"/>
      <c r="AY122" s="872"/>
      <c r="AZ122" s="825" t="s">
        <v>447</v>
      </c>
      <c r="BA122" s="826"/>
      <c r="BB122" s="826"/>
      <c r="BC122" s="826"/>
      <c r="BD122" s="826"/>
      <c r="BE122" s="826"/>
      <c r="BF122" s="826"/>
      <c r="BG122" s="826"/>
      <c r="BH122" s="826"/>
      <c r="BI122" s="826"/>
      <c r="BJ122" s="826"/>
      <c r="BK122" s="826"/>
      <c r="BL122" s="826"/>
      <c r="BM122" s="826"/>
      <c r="BN122" s="826"/>
      <c r="BO122" s="826"/>
      <c r="BP122" s="827"/>
      <c r="BQ122" s="866">
        <v>4307442</v>
      </c>
      <c r="BR122" s="832"/>
      <c r="BS122" s="832"/>
      <c r="BT122" s="832"/>
      <c r="BU122" s="832"/>
      <c r="BV122" s="832">
        <v>4784261</v>
      </c>
      <c r="BW122" s="832"/>
      <c r="BX122" s="832"/>
      <c r="BY122" s="832"/>
      <c r="BZ122" s="832"/>
      <c r="CA122" s="832">
        <v>4128761</v>
      </c>
      <c r="CB122" s="832"/>
      <c r="CC122" s="832"/>
      <c r="CD122" s="832"/>
      <c r="CE122" s="832"/>
      <c r="CF122" s="833">
        <v>67.400000000000006</v>
      </c>
      <c r="CG122" s="834"/>
      <c r="CH122" s="834"/>
      <c r="CI122" s="834"/>
      <c r="CJ122" s="834"/>
      <c r="CK122" s="856"/>
      <c r="CL122" s="842"/>
      <c r="CM122" s="842"/>
      <c r="CN122" s="842"/>
      <c r="CO122" s="843"/>
      <c r="CP122" s="822" t="s">
        <v>391</v>
      </c>
      <c r="CQ122" s="823"/>
      <c r="CR122" s="823"/>
      <c r="CS122" s="823"/>
      <c r="CT122" s="823"/>
      <c r="CU122" s="823"/>
      <c r="CV122" s="823"/>
      <c r="CW122" s="823"/>
      <c r="CX122" s="823"/>
      <c r="CY122" s="823"/>
      <c r="CZ122" s="823"/>
      <c r="DA122" s="823"/>
      <c r="DB122" s="823"/>
      <c r="DC122" s="823"/>
      <c r="DD122" s="823"/>
      <c r="DE122" s="823"/>
      <c r="DF122" s="824"/>
      <c r="DG122" s="803" t="s">
        <v>121</v>
      </c>
      <c r="DH122" s="804"/>
      <c r="DI122" s="804"/>
      <c r="DJ122" s="804"/>
      <c r="DK122" s="804"/>
      <c r="DL122" s="804" t="s">
        <v>121</v>
      </c>
      <c r="DM122" s="804"/>
      <c r="DN122" s="804"/>
      <c r="DO122" s="804"/>
      <c r="DP122" s="804"/>
      <c r="DQ122" s="804" t="s">
        <v>121</v>
      </c>
      <c r="DR122" s="804"/>
      <c r="DS122" s="804"/>
      <c r="DT122" s="804"/>
      <c r="DU122" s="804"/>
      <c r="DV122" s="781" t="s">
        <v>121</v>
      </c>
      <c r="DW122" s="781"/>
      <c r="DX122" s="781"/>
      <c r="DY122" s="781"/>
      <c r="DZ122" s="782"/>
    </row>
    <row r="123" spans="1:130" s="212" customFormat="1" ht="26.25" customHeight="1" x14ac:dyDescent="0.15">
      <c r="A123" s="807"/>
      <c r="B123" s="808"/>
      <c r="C123" s="802" t="s">
        <v>434</v>
      </c>
      <c r="D123" s="739"/>
      <c r="E123" s="739"/>
      <c r="F123" s="739"/>
      <c r="G123" s="739"/>
      <c r="H123" s="739"/>
      <c r="I123" s="739"/>
      <c r="J123" s="739"/>
      <c r="K123" s="739"/>
      <c r="L123" s="739"/>
      <c r="M123" s="739"/>
      <c r="N123" s="739"/>
      <c r="O123" s="739"/>
      <c r="P123" s="739"/>
      <c r="Q123" s="739"/>
      <c r="R123" s="739"/>
      <c r="S123" s="739"/>
      <c r="T123" s="739"/>
      <c r="U123" s="739"/>
      <c r="V123" s="739"/>
      <c r="W123" s="739"/>
      <c r="X123" s="739"/>
      <c r="Y123" s="739"/>
      <c r="Z123" s="740"/>
      <c r="AA123" s="766" t="s">
        <v>121</v>
      </c>
      <c r="AB123" s="767"/>
      <c r="AC123" s="767"/>
      <c r="AD123" s="767"/>
      <c r="AE123" s="768"/>
      <c r="AF123" s="769" t="s">
        <v>121</v>
      </c>
      <c r="AG123" s="767"/>
      <c r="AH123" s="767"/>
      <c r="AI123" s="767"/>
      <c r="AJ123" s="768"/>
      <c r="AK123" s="769" t="s">
        <v>121</v>
      </c>
      <c r="AL123" s="767"/>
      <c r="AM123" s="767"/>
      <c r="AN123" s="767"/>
      <c r="AO123" s="768"/>
      <c r="AP123" s="811" t="s">
        <v>121</v>
      </c>
      <c r="AQ123" s="812"/>
      <c r="AR123" s="812"/>
      <c r="AS123" s="812"/>
      <c r="AT123" s="813"/>
      <c r="AU123" s="873"/>
      <c r="AV123" s="874"/>
      <c r="AW123" s="874"/>
      <c r="AX123" s="874"/>
      <c r="AY123" s="874"/>
      <c r="AZ123" s="235" t="s">
        <v>177</v>
      </c>
      <c r="BA123" s="235"/>
      <c r="BB123" s="235"/>
      <c r="BC123" s="235"/>
      <c r="BD123" s="235"/>
      <c r="BE123" s="235"/>
      <c r="BF123" s="235"/>
      <c r="BG123" s="235"/>
      <c r="BH123" s="235"/>
      <c r="BI123" s="235"/>
      <c r="BJ123" s="235"/>
      <c r="BK123" s="235"/>
      <c r="BL123" s="235"/>
      <c r="BM123" s="235"/>
      <c r="BN123" s="235"/>
      <c r="BO123" s="864" t="s">
        <v>448</v>
      </c>
      <c r="BP123" s="865"/>
      <c r="BQ123" s="819">
        <v>9375331</v>
      </c>
      <c r="BR123" s="820"/>
      <c r="BS123" s="820"/>
      <c r="BT123" s="820"/>
      <c r="BU123" s="820"/>
      <c r="BV123" s="820">
        <v>9685993</v>
      </c>
      <c r="BW123" s="820"/>
      <c r="BX123" s="820"/>
      <c r="BY123" s="820"/>
      <c r="BZ123" s="820"/>
      <c r="CA123" s="820">
        <v>8964704</v>
      </c>
      <c r="CB123" s="820"/>
      <c r="CC123" s="820"/>
      <c r="CD123" s="820"/>
      <c r="CE123" s="820"/>
      <c r="CF123" s="735"/>
      <c r="CG123" s="736"/>
      <c r="CH123" s="736"/>
      <c r="CI123" s="736"/>
      <c r="CJ123" s="821"/>
      <c r="CK123" s="856"/>
      <c r="CL123" s="842"/>
      <c r="CM123" s="842"/>
      <c r="CN123" s="842"/>
      <c r="CO123" s="843"/>
      <c r="CP123" s="822" t="s">
        <v>389</v>
      </c>
      <c r="CQ123" s="823"/>
      <c r="CR123" s="823"/>
      <c r="CS123" s="823"/>
      <c r="CT123" s="823"/>
      <c r="CU123" s="823"/>
      <c r="CV123" s="823"/>
      <c r="CW123" s="823"/>
      <c r="CX123" s="823"/>
      <c r="CY123" s="823"/>
      <c r="CZ123" s="823"/>
      <c r="DA123" s="823"/>
      <c r="DB123" s="823"/>
      <c r="DC123" s="823"/>
      <c r="DD123" s="823"/>
      <c r="DE123" s="823"/>
      <c r="DF123" s="824"/>
      <c r="DG123" s="766" t="s">
        <v>121</v>
      </c>
      <c r="DH123" s="767"/>
      <c r="DI123" s="767"/>
      <c r="DJ123" s="767"/>
      <c r="DK123" s="768"/>
      <c r="DL123" s="769" t="s">
        <v>121</v>
      </c>
      <c r="DM123" s="767"/>
      <c r="DN123" s="767"/>
      <c r="DO123" s="767"/>
      <c r="DP123" s="768"/>
      <c r="DQ123" s="769" t="s">
        <v>121</v>
      </c>
      <c r="DR123" s="767"/>
      <c r="DS123" s="767"/>
      <c r="DT123" s="767"/>
      <c r="DU123" s="768"/>
      <c r="DV123" s="811" t="s">
        <v>121</v>
      </c>
      <c r="DW123" s="812"/>
      <c r="DX123" s="812"/>
      <c r="DY123" s="812"/>
      <c r="DZ123" s="813"/>
    </row>
    <row r="124" spans="1:130" s="212" customFormat="1" ht="26.25" customHeight="1" thickBot="1" x14ac:dyDescent="0.2">
      <c r="A124" s="807"/>
      <c r="B124" s="808"/>
      <c r="C124" s="802" t="s">
        <v>437</v>
      </c>
      <c r="D124" s="739"/>
      <c r="E124" s="739"/>
      <c r="F124" s="739"/>
      <c r="G124" s="739"/>
      <c r="H124" s="739"/>
      <c r="I124" s="739"/>
      <c r="J124" s="739"/>
      <c r="K124" s="739"/>
      <c r="L124" s="739"/>
      <c r="M124" s="739"/>
      <c r="N124" s="739"/>
      <c r="O124" s="739"/>
      <c r="P124" s="739"/>
      <c r="Q124" s="739"/>
      <c r="R124" s="739"/>
      <c r="S124" s="739"/>
      <c r="T124" s="739"/>
      <c r="U124" s="739"/>
      <c r="V124" s="739"/>
      <c r="W124" s="739"/>
      <c r="X124" s="739"/>
      <c r="Y124" s="739"/>
      <c r="Z124" s="740"/>
      <c r="AA124" s="766" t="s">
        <v>121</v>
      </c>
      <c r="AB124" s="767"/>
      <c r="AC124" s="767"/>
      <c r="AD124" s="767"/>
      <c r="AE124" s="768"/>
      <c r="AF124" s="769" t="s">
        <v>121</v>
      </c>
      <c r="AG124" s="767"/>
      <c r="AH124" s="767"/>
      <c r="AI124" s="767"/>
      <c r="AJ124" s="768"/>
      <c r="AK124" s="769" t="s">
        <v>121</v>
      </c>
      <c r="AL124" s="767"/>
      <c r="AM124" s="767"/>
      <c r="AN124" s="767"/>
      <c r="AO124" s="768"/>
      <c r="AP124" s="811" t="s">
        <v>121</v>
      </c>
      <c r="AQ124" s="812"/>
      <c r="AR124" s="812"/>
      <c r="AS124" s="812"/>
      <c r="AT124" s="813"/>
      <c r="AU124" s="814" t="s">
        <v>449</v>
      </c>
      <c r="AV124" s="815"/>
      <c r="AW124" s="815"/>
      <c r="AX124" s="815"/>
      <c r="AY124" s="815"/>
      <c r="AZ124" s="815"/>
      <c r="BA124" s="815"/>
      <c r="BB124" s="815"/>
      <c r="BC124" s="815"/>
      <c r="BD124" s="815"/>
      <c r="BE124" s="815"/>
      <c r="BF124" s="815"/>
      <c r="BG124" s="815"/>
      <c r="BH124" s="815"/>
      <c r="BI124" s="815"/>
      <c r="BJ124" s="815"/>
      <c r="BK124" s="815"/>
      <c r="BL124" s="815"/>
      <c r="BM124" s="815"/>
      <c r="BN124" s="815"/>
      <c r="BO124" s="815"/>
      <c r="BP124" s="816"/>
      <c r="BQ124" s="817" t="s">
        <v>121</v>
      </c>
      <c r="BR124" s="818"/>
      <c r="BS124" s="818"/>
      <c r="BT124" s="818"/>
      <c r="BU124" s="818"/>
      <c r="BV124" s="818" t="s">
        <v>121</v>
      </c>
      <c r="BW124" s="818"/>
      <c r="BX124" s="818"/>
      <c r="BY124" s="818"/>
      <c r="BZ124" s="818"/>
      <c r="CA124" s="818" t="s">
        <v>121</v>
      </c>
      <c r="CB124" s="818"/>
      <c r="CC124" s="818"/>
      <c r="CD124" s="818"/>
      <c r="CE124" s="818"/>
      <c r="CF124" s="713"/>
      <c r="CG124" s="714"/>
      <c r="CH124" s="714"/>
      <c r="CI124" s="714"/>
      <c r="CJ124" s="849"/>
      <c r="CK124" s="857"/>
      <c r="CL124" s="857"/>
      <c r="CM124" s="857"/>
      <c r="CN124" s="857"/>
      <c r="CO124" s="858"/>
      <c r="CP124" s="822" t="s">
        <v>450</v>
      </c>
      <c r="CQ124" s="823"/>
      <c r="CR124" s="823"/>
      <c r="CS124" s="823"/>
      <c r="CT124" s="823"/>
      <c r="CU124" s="823"/>
      <c r="CV124" s="823"/>
      <c r="CW124" s="823"/>
      <c r="CX124" s="823"/>
      <c r="CY124" s="823"/>
      <c r="CZ124" s="823"/>
      <c r="DA124" s="823"/>
      <c r="DB124" s="823"/>
      <c r="DC124" s="823"/>
      <c r="DD124" s="823"/>
      <c r="DE124" s="823"/>
      <c r="DF124" s="824"/>
      <c r="DG124" s="750" t="s">
        <v>121</v>
      </c>
      <c r="DH124" s="751"/>
      <c r="DI124" s="751"/>
      <c r="DJ124" s="751"/>
      <c r="DK124" s="752"/>
      <c r="DL124" s="753" t="s">
        <v>121</v>
      </c>
      <c r="DM124" s="751"/>
      <c r="DN124" s="751"/>
      <c r="DO124" s="751"/>
      <c r="DP124" s="752"/>
      <c r="DQ124" s="753" t="s">
        <v>121</v>
      </c>
      <c r="DR124" s="751"/>
      <c r="DS124" s="751"/>
      <c r="DT124" s="751"/>
      <c r="DU124" s="752"/>
      <c r="DV124" s="835" t="s">
        <v>121</v>
      </c>
      <c r="DW124" s="836"/>
      <c r="DX124" s="836"/>
      <c r="DY124" s="836"/>
      <c r="DZ124" s="837"/>
    </row>
    <row r="125" spans="1:130" s="212" customFormat="1" ht="26.25" customHeight="1" x14ac:dyDescent="0.15">
      <c r="A125" s="807"/>
      <c r="B125" s="808"/>
      <c r="C125" s="802" t="s">
        <v>439</v>
      </c>
      <c r="D125" s="739"/>
      <c r="E125" s="739"/>
      <c r="F125" s="739"/>
      <c r="G125" s="739"/>
      <c r="H125" s="739"/>
      <c r="I125" s="739"/>
      <c r="J125" s="739"/>
      <c r="K125" s="739"/>
      <c r="L125" s="739"/>
      <c r="M125" s="739"/>
      <c r="N125" s="739"/>
      <c r="O125" s="739"/>
      <c r="P125" s="739"/>
      <c r="Q125" s="739"/>
      <c r="R125" s="739"/>
      <c r="S125" s="739"/>
      <c r="T125" s="739"/>
      <c r="U125" s="739"/>
      <c r="V125" s="739"/>
      <c r="W125" s="739"/>
      <c r="X125" s="739"/>
      <c r="Y125" s="739"/>
      <c r="Z125" s="740"/>
      <c r="AA125" s="766" t="s">
        <v>121</v>
      </c>
      <c r="AB125" s="767"/>
      <c r="AC125" s="767"/>
      <c r="AD125" s="767"/>
      <c r="AE125" s="768"/>
      <c r="AF125" s="769" t="s">
        <v>121</v>
      </c>
      <c r="AG125" s="767"/>
      <c r="AH125" s="767"/>
      <c r="AI125" s="767"/>
      <c r="AJ125" s="768"/>
      <c r="AK125" s="769" t="s">
        <v>121</v>
      </c>
      <c r="AL125" s="767"/>
      <c r="AM125" s="767"/>
      <c r="AN125" s="767"/>
      <c r="AO125" s="768"/>
      <c r="AP125" s="811" t="s">
        <v>121</v>
      </c>
      <c r="AQ125" s="812"/>
      <c r="AR125" s="812"/>
      <c r="AS125" s="812"/>
      <c r="AT125" s="813"/>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38" t="s">
        <v>451</v>
      </c>
      <c r="CL125" s="839"/>
      <c r="CM125" s="839"/>
      <c r="CN125" s="839"/>
      <c r="CO125" s="840"/>
      <c r="CP125" s="847" t="s">
        <v>452</v>
      </c>
      <c r="CQ125" s="795"/>
      <c r="CR125" s="795"/>
      <c r="CS125" s="795"/>
      <c r="CT125" s="795"/>
      <c r="CU125" s="795"/>
      <c r="CV125" s="795"/>
      <c r="CW125" s="795"/>
      <c r="CX125" s="795"/>
      <c r="CY125" s="795"/>
      <c r="CZ125" s="795"/>
      <c r="DA125" s="795"/>
      <c r="DB125" s="795"/>
      <c r="DC125" s="795"/>
      <c r="DD125" s="795"/>
      <c r="DE125" s="795"/>
      <c r="DF125" s="796"/>
      <c r="DG125" s="848" t="s">
        <v>121</v>
      </c>
      <c r="DH125" s="829"/>
      <c r="DI125" s="829"/>
      <c r="DJ125" s="829"/>
      <c r="DK125" s="829"/>
      <c r="DL125" s="829" t="s">
        <v>121</v>
      </c>
      <c r="DM125" s="829"/>
      <c r="DN125" s="829"/>
      <c r="DO125" s="829"/>
      <c r="DP125" s="829"/>
      <c r="DQ125" s="829" t="s">
        <v>121</v>
      </c>
      <c r="DR125" s="829"/>
      <c r="DS125" s="829"/>
      <c r="DT125" s="829"/>
      <c r="DU125" s="829"/>
      <c r="DV125" s="830" t="s">
        <v>121</v>
      </c>
      <c r="DW125" s="830"/>
      <c r="DX125" s="830"/>
      <c r="DY125" s="830"/>
      <c r="DZ125" s="831"/>
    </row>
    <row r="126" spans="1:130" s="212" customFormat="1" ht="26.25" customHeight="1" thickBot="1" x14ac:dyDescent="0.2">
      <c r="A126" s="807"/>
      <c r="B126" s="808"/>
      <c r="C126" s="802" t="s">
        <v>441</v>
      </c>
      <c r="D126" s="739"/>
      <c r="E126" s="739"/>
      <c r="F126" s="739"/>
      <c r="G126" s="739"/>
      <c r="H126" s="739"/>
      <c r="I126" s="739"/>
      <c r="J126" s="739"/>
      <c r="K126" s="739"/>
      <c r="L126" s="739"/>
      <c r="M126" s="739"/>
      <c r="N126" s="739"/>
      <c r="O126" s="739"/>
      <c r="P126" s="739"/>
      <c r="Q126" s="739"/>
      <c r="R126" s="739"/>
      <c r="S126" s="739"/>
      <c r="T126" s="739"/>
      <c r="U126" s="739"/>
      <c r="V126" s="739"/>
      <c r="W126" s="739"/>
      <c r="X126" s="739"/>
      <c r="Y126" s="739"/>
      <c r="Z126" s="740"/>
      <c r="AA126" s="766" t="s">
        <v>121</v>
      </c>
      <c r="AB126" s="767"/>
      <c r="AC126" s="767"/>
      <c r="AD126" s="767"/>
      <c r="AE126" s="768"/>
      <c r="AF126" s="769" t="s">
        <v>121</v>
      </c>
      <c r="AG126" s="767"/>
      <c r="AH126" s="767"/>
      <c r="AI126" s="767"/>
      <c r="AJ126" s="768"/>
      <c r="AK126" s="769" t="s">
        <v>121</v>
      </c>
      <c r="AL126" s="767"/>
      <c r="AM126" s="767"/>
      <c r="AN126" s="767"/>
      <c r="AO126" s="768"/>
      <c r="AP126" s="811" t="s">
        <v>121</v>
      </c>
      <c r="AQ126" s="812"/>
      <c r="AR126" s="812"/>
      <c r="AS126" s="812"/>
      <c r="AT126" s="813"/>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41"/>
      <c r="CL126" s="842"/>
      <c r="CM126" s="842"/>
      <c r="CN126" s="842"/>
      <c r="CO126" s="843"/>
      <c r="CP126" s="802" t="s">
        <v>453</v>
      </c>
      <c r="CQ126" s="739"/>
      <c r="CR126" s="739"/>
      <c r="CS126" s="739"/>
      <c r="CT126" s="739"/>
      <c r="CU126" s="739"/>
      <c r="CV126" s="739"/>
      <c r="CW126" s="739"/>
      <c r="CX126" s="739"/>
      <c r="CY126" s="739"/>
      <c r="CZ126" s="739"/>
      <c r="DA126" s="739"/>
      <c r="DB126" s="739"/>
      <c r="DC126" s="739"/>
      <c r="DD126" s="739"/>
      <c r="DE126" s="739"/>
      <c r="DF126" s="740"/>
      <c r="DG126" s="803" t="s">
        <v>121</v>
      </c>
      <c r="DH126" s="804"/>
      <c r="DI126" s="804"/>
      <c r="DJ126" s="804"/>
      <c r="DK126" s="804"/>
      <c r="DL126" s="804" t="s">
        <v>121</v>
      </c>
      <c r="DM126" s="804"/>
      <c r="DN126" s="804"/>
      <c r="DO126" s="804"/>
      <c r="DP126" s="804"/>
      <c r="DQ126" s="804" t="s">
        <v>121</v>
      </c>
      <c r="DR126" s="804"/>
      <c r="DS126" s="804"/>
      <c r="DT126" s="804"/>
      <c r="DU126" s="804"/>
      <c r="DV126" s="781" t="s">
        <v>121</v>
      </c>
      <c r="DW126" s="781"/>
      <c r="DX126" s="781"/>
      <c r="DY126" s="781"/>
      <c r="DZ126" s="782"/>
    </row>
    <row r="127" spans="1:130" s="212" customFormat="1" ht="26.25" customHeight="1" x14ac:dyDescent="0.15">
      <c r="A127" s="809"/>
      <c r="B127" s="810"/>
      <c r="C127" s="825" t="s">
        <v>454</v>
      </c>
      <c r="D127" s="826"/>
      <c r="E127" s="826"/>
      <c r="F127" s="826"/>
      <c r="G127" s="826"/>
      <c r="H127" s="826"/>
      <c r="I127" s="826"/>
      <c r="J127" s="826"/>
      <c r="K127" s="826"/>
      <c r="L127" s="826"/>
      <c r="M127" s="826"/>
      <c r="N127" s="826"/>
      <c r="O127" s="826"/>
      <c r="P127" s="826"/>
      <c r="Q127" s="826"/>
      <c r="R127" s="826"/>
      <c r="S127" s="826"/>
      <c r="T127" s="826"/>
      <c r="U127" s="826"/>
      <c r="V127" s="826"/>
      <c r="W127" s="826"/>
      <c r="X127" s="826"/>
      <c r="Y127" s="826"/>
      <c r="Z127" s="827"/>
      <c r="AA127" s="766" t="s">
        <v>121</v>
      </c>
      <c r="AB127" s="767"/>
      <c r="AC127" s="767"/>
      <c r="AD127" s="767"/>
      <c r="AE127" s="768"/>
      <c r="AF127" s="769" t="s">
        <v>121</v>
      </c>
      <c r="AG127" s="767"/>
      <c r="AH127" s="767"/>
      <c r="AI127" s="767"/>
      <c r="AJ127" s="768"/>
      <c r="AK127" s="769" t="s">
        <v>121</v>
      </c>
      <c r="AL127" s="767"/>
      <c r="AM127" s="767"/>
      <c r="AN127" s="767"/>
      <c r="AO127" s="768"/>
      <c r="AP127" s="811" t="s">
        <v>121</v>
      </c>
      <c r="AQ127" s="812"/>
      <c r="AR127" s="812"/>
      <c r="AS127" s="812"/>
      <c r="AT127" s="813"/>
      <c r="AU127" s="214"/>
      <c r="AV127" s="214"/>
      <c r="AW127" s="214"/>
      <c r="AX127" s="828" t="s">
        <v>455</v>
      </c>
      <c r="AY127" s="799"/>
      <c r="AZ127" s="799"/>
      <c r="BA127" s="799"/>
      <c r="BB127" s="799"/>
      <c r="BC127" s="799"/>
      <c r="BD127" s="799"/>
      <c r="BE127" s="800"/>
      <c r="BF127" s="798" t="s">
        <v>456</v>
      </c>
      <c r="BG127" s="799"/>
      <c r="BH127" s="799"/>
      <c r="BI127" s="799"/>
      <c r="BJ127" s="799"/>
      <c r="BK127" s="799"/>
      <c r="BL127" s="800"/>
      <c r="BM127" s="798" t="s">
        <v>457</v>
      </c>
      <c r="BN127" s="799"/>
      <c r="BO127" s="799"/>
      <c r="BP127" s="799"/>
      <c r="BQ127" s="799"/>
      <c r="BR127" s="799"/>
      <c r="BS127" s="800"/>
      <c r="BT127" s="798" t="s">
        <v>458</v>
      </c>
      <c r="BU127" s="799"/>
      <c r="BV127" s="799"/>
      <c r="BW127" s="799"/>
      <c r="BX127" s="799"/>
      <c r="BY127" s="799"/>
      <c r="BZ127" s="801"/>
      <c r="CA127" s="214"/>
      <c r="CB127" s="214"/>
      <c r="CC127" s="214"/>
      <c r="CD127" s="237"/>
      <c r="CE127" s="237"/>
      <c r="CF127" s="237"/>
      <c r="CG127" s="214"/>
      <c r="CH127" s="214"/>
      <c r="CI127" s="214"/>
      <c r="CJ127" s="236"/>
      <c r="CK127" s="841"/>
      <c r="CL127" s="842"/>
      <c r="CM127" s="842"/>
      <c r="CN127" s="842"/>
      <c r="CO127" s="843"/>
      <c r="CP127" s="802" t="s">
        <v>459</v>
      </c>
      <c r="CQ127" s="739"/>
      <c r="CR127" s="739"/>
      <c r="CS127" s="739"/>
      <c r="CT127" s="739"/>
      <c r="CU127" s="739"/>
      <c r="CV127" s="739"/>
      <c r="CW127" s="739"/>
      <c r="CX127" s="739"/>
      <c r="CY127" s="739"/>
      <c r="CZ127" s="739"/>
      <c r="DA127" s="739"/>
      <c r="DB127" s="739"/>
      <c r="DC127" s="739"/>
      <c r="DD127" s="739"/>
      <c r="DE127" s="739"/>
      <c r="DF127" s="740"/>
      <c r="DG127" s="803" t="s">
        <v>121</v>
      </c>
      <c r="DH127" s="804"/>
      <c r="DI127" s="804"/>
      <c r="DJ127" s="804"/>
      <c r="DK127" s="804"/>
      <c r="DL127" s="804" t="s">
        <v>121</v>
      </c>
      <c r="DM127" s="804"/>
      <c r="DN127" s="804"/>
      <c r="DO127" s="804"/>
      <c r="DP127" s="804"/>
      <c r="DQ127" s="804" t="s">
        <v>121</v>
      </c>
      <c r="DR127" s="804"/>
      <c r="DS127" s="804"/>
      <c r="DT127" s="804"/>
      <c r="DU127" s="804"/>
      <c r="DV127" s="781" t="s">
        <v>121</v>
      </c>
      <c r="DW127" s="781"/>
      <c r="DX127" s="781"/>
      <c r="DY127" s="781"/>
      <c r="DZ127" s="782"/>
    </row>
    <row r="128" spans="1:130" s="212" customFormat="1" ht="26.25" customHeight="1" thickBot="1" x14ac:dyDescent="0.2">
      <c r="A128" s="783" t="s">
        <v>460</v>
      </c>
      <c r="B128" s="784"/>
      <c r="C128" s="784"/>
      <c r="D128" s="784"/>
      <c r="E128" s="784"/>
      <c r="F128" s="784"/>
      <c r="G128" s="784"/>
      <c r="H128" s="784"/>
      <c r="I128" s="784"/>
      <c r="J128" s="784"/>
      <c r="K128" s="784"/>
      <c r="L128" s="784"/>
      <c r="M128" s="784"/>
      <c r="N128" s="784"/>
      <c r="O128" s="784"/>
      <c r="P128" s="784"/>
      <c r="Q128" s="784"/>
      <c r="R128" s="784"/>
      <c r="S128" s="784"/>
      <c r="T128" s="784"/>
      <c r="U128" s="784"/>
      <c r="V128" s="784"/>
      <c r="W128" s="785" t="s">
        <v>461</v>
      </c>
      <c r="X128" s="785"/>
      <c r="Y128" s="785"/>
      <c r="Z128" s="786"/>
      <c r="AA128" s="787">
        <v>252</v>
      </c>
      <c r="AB128" s="788"/>
      <c r="AC128" s="788"/>
      <c r="AD128" s="788"/>
      <c r="AE128" s="789"/>
      <c r="AF128" s="790">
        <v>252</v>
      </c>
      <c r="AG128" s="788"/>
      <c r="AH128" s="788"/>
      <c r="AI128" s="788"/>
      <c r="AJ128" s="789"/>
      <c r="AK128" s="790">
        <v>14120</v>
      </c>
      <c r="AL128" s="788"/>
      <c r="AM128" s="788"/>
      <c r="AN128" s="788"/>
      <c r="AO128" s="789"/>
      <c r="AP128" s="791"/>
      <c r="AQ128" s="792"/>
      <c r="AR128" s="792"/>
      <c r="AS128" s="792"/>
      <c r="AT128" s="793"/>
      <c r="AU128" s="214"/>
      <c r="AV128" s="214"/>
      <c r="AW128" s="214"/>
      <c r="AX128" s="794" t="s">
        <v>462</v>
      </c>
      <c r="AY128" s="795"/>
      <c r="AZ128" s="795"/>
      <c r="BA128" s="795"/>
      <c r="BB128" s="795"/>
      <c r="BC128" s="795"/>
      <c r="BD128" s="795"/>
      <c r="BE128" s="796"/>
      <c r="BF128" s="773" t="s">
        <v>121</v>
      </c>
      <c r="BG128" s="774"/>
      <c r="BH128" s="774"/>
      <c r="BI128" s="774"/>
      <c r="BJ128" s="774"/>
      <c r="BK128" s="774"/>
      <c r="BL128" s="797"/>
      <c r="BM128" s="773">
        <v>14.23</v>
      </c>
      <c r="BN128" s="774"/>
      <c r="BO128" s="774"/>
      <c r="BP128" s="774"/>
      <c r="BQ128" s="774"/>
      <c r="BR128" s="774"/>
      <c r="BS128" s="797"/>
      <c r="BT128" s="773">
        <v>20</v>
      </c>
      <c r="BU128" s="774"/>
      <c r="BV128" s="774"/>
      <c r="BW128" s="774"/>
      <c r="BX128" s="774"/>
      <c r="BY128" s="774"/>
      <c r="BZ128" s="775"/>
      <c r="CA128" s="237"/>
      <c r="CB128" s="237"/>
      <c r="CC128" s="237"/>
      <c r="CD128" s="237"/>
      <c r="CE128" s="237"/>
      <c r="CF128" s="237"/>
      <c r="CG128" s="214"/>
      <c r="CH128" s="214"/>
      <c r="CI128" s="214"/>
      <c r="CJ128" s="236"/>
      <c r="CK128" s="844"/>
      <c r="CL128" s="845"/>
      <c r="CM128" s="845"/>
      <c r="CN128" s="845"/>
      <c r="CO128" s="846"/>
      <c r="CP128" s="776" t="s">
        <v>463</v>
      </c>
      <c r="CQ128" s="717"/>
      <c r="CR128" s="717"/>
      <c r="CS128" s="717"/>
      <c r="CT128" s="717"/>
      <c r="CU128" s="717"/>
      <c r="CV128" s="717"/>
      <c r="CW128" s="717"/>
      <c r="CX128" s="717"/>
      <c r="CY128" s="717"/>
      <c r="CZ128" s="717"/>
      <c r="DA128" s="717"/>
      <c r="DB128" s="717"/>
      <c r="DC128" s="717"/>
      <c r="DD128" s="717"/>
      <c r="DE128" s="717"/>
      <c r="DF128" s="718"/>
      <c r="DG128" s="777" t="s">
        <v>121</v>
      </c>
      <c r="DH128" s="778"/>
      <c r="DI128" s="778"/>
      <c r="DJ128" s="778"/>
      <c r="DK128" s="778"/>
      <c r="DL128" s="778" t="s">
        <v>121</v>
      </c>
      <c r="DM128" s="778"/>
      <c r="DN128" s="778"/>
      <c r="DO128" s="778"/>
      <c r="DP128" s="778"/>
      <c r="DQ128" s="778" t="s">
        <v>121</v>
      </c>
      <c r="DR128" s="778"/>
      <c r="DS128" s="778"/>
      <c r="DT128" s="778"/>
      <c r="DU128" s="778"/>
      <c r="DV128" s="779" t="s">
        <v>121</v>
      </c>
      <c r="DW128" s="779"/>
      <c r="DX128" s="779"/>
      <c r="DY128" s="779"/>
      <c r="DZ128" s="780"/>
    </row>
    <row r="129" spans="1:131" s="212" customFormat="1" ht="26.25" customHeight="1" x14ac:dyDescent="0.15">
      <c r="A129" s="761" t="s">
        <v>102</v>
      </c>
      <c r="B129" s="762"/>
      <c r="C129" s="762"/>
      <c r="D129" s="762"/>
      <c r="E129" s="762"/>
      <c r="F129" s="762"/>
      <c r="G129" s="762"/>
      <c r="H129" s="762"/>
      <c r="I129" s="762"/>
      <c r="J129" s="762"/>
      <c r="K129" s="762"/>
      <c r="L129" s="762"/>
      <c r="M129" s="762"/>
      <c r="N129" s="762"/>
      <c r="O129" s="762"/>
      <c r="P129" s="762"/>
      <c r="Q129" s="762"/>
      <c r="R129" s="762"/>
      <c r="S129" s="762"/>
      <c r="T129" s="762"/>
      <c r="U129" s="762"/>
      <c r="V129" s="762"/>
      <c r="W129" s="763" t="s">
        <v>464</v>
      </c>
      <c r="X129" s="764"/>
      <c r="Y129" s="764"/>
      <c r="Z129" s="765"/>
      <c r="AA129" s="766">
        <v>6126447</v>
      </c>
      <c r="AB129" s="767"/>
      <c r="AC129" s="767"/>
      <c r="AD129" s="767"/>
      <c r="AE129" s="768"/>
      <c r="AF129" s="769">
        <v>6285497</v>
      </c>
      <c r="AG129" s="767"/>
      <c r="AH129" s="767"/>
      <c r="AI129" s="767"/>
      <c r="AJ129" s="768"/>
      <c r="AK129" s="769">
        <v>6499504</v>
      </c>
      <c r="AL129" s="767"/>
      <c r="AM129" s="767"/>
      <c r="AN129" s="767"/>
      <c r="AO129" s="768"/>
      <c r="AP129" s="770"/>
      <c r="AQ129" s="771"/>
      <c r="AR129" s="771"/>
      <c r="AS129" s="771"/>
      <c r="AT129" s="772"/>
      <c r="AU129" s="215"/>
      <c r="AV129" s="215"/>
      <c r="AW129" s="215"/>
      <c r="AX129" s="738" t="s">
        <v>465</v>
      </c>
      <c r="AY129" s="739"/>
      <c r="AZ129" s="739"/>
      <c r="BA129" s="739"/>
      <c r="BB129" s="739"/>
      <c r="BC129" s="739"/>
      <c r="BD129" s="739"/>
      <c r="BE129" s="740"/>
      <c r="BF129" s="757" t="s">
        <v>121</v>
      </c>
      <c r="BG129" s="758"/>
      <c r="BH129" s="758"/>
      <c r="BI129" s="758"/>
      <c r="BJ129" s="758"/>
      <c r="BK129" s="758"/>
      <c r="BL129" s="759"/>
      <c r="BM129" s="757">
        <v>19.23</v>
      </c>
      <c r="BN129" s="758"/>
      <c r="BO129" s="758"/>
      <c r="BP129" s="758"/>
      <c r="BQ129" s="758"/>
      <c r="BR129" s="758"/>
      <c r="BS129" s="759"/>
      <c r="BT129" s="757">
        <v>30</v>
      </c>
      <c r="BU129" s="758"/>
      <c r="BV129" s="758"/>
      <c r="BW129" s="758"/>
      <c r="BX129" s="758"/>
      <c r="BY129" s="758"/>
      <c r="BZ129" s="760"/>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761" t="s">
        <v>466</v>
      </c>
      <c r="B130" s="762"/>
      <c r="C130" s="762"/>
      <c r="D130" s="762"/>
      <c r="E130" s="762"/>
      <c r="F130" s="762"/>
      <c r="G130" s="762"/>
      <c r="H130" s="762"/>
      <c r="I130" s="762"/>
      <c r="J130" s="762"/>
      <c r="K130" s="762"/>
      <c r="L130" s="762"/>
      <c r="M130" s="762"/>
      <c r="N130" s="762"/>
      <c r="O130" s="762"/>
      <c r="P130" s="762"/>
      <c r="Q130" s="762"/>
      <c r="R130" s="762"/>
      <c r="S130" s="762"/>
      <c r="T130" s="762"/>
      <c r="U130" s="762"/>
      <c r="V130" s="762"/>
      <c r="W130" s="763" t="s">
        <v>467</v>
      </c>
      <c r="X130" s="764"/>
      <c r="Y130" s="764"/>
      <c r="Z130" s="765"/>
      <c r="AA130" s="766">
        <v>417358</v>
      </c>
      <c r="AB130" s="767"/>
      <c r="AC130" s="767"/>
      <c r="AD130" s="767"/>
      <c r="AE130" s="768"/>
      <c r="AF130" s="769">
        <v>405638</v>
      </c>
      <c r="AG130" s="767"/>
      <c r="AH130" s="767"/>
      <c r="AI130" s="767"/>
      <c r="AJ130" s="768"/>
      <c r="AK130" s="769">
        <v>377124</v>
      </c>
      <c r="AL130" s="767"/>
      <c r="AM130" s="767"/>
      <c r="AN130" s="767"/>
      <c r="AO130" s="768"/>
      <c r="AP130" s="770"/>
      <c r="AQ130" s="771"/>
      <c r="AR130" s="771"/>
      <c r="AS130" s="771"/>
      <c r="AT130" s="772"/>
      <c r="AU130" s="215"/>
      <c r="AV130" s="215"/>
      <c r="AW130" s="215"/>
      <c r="AX130" s="738" t="s">
        <v>468</v>
      </c>
      <c r="AY130" s="739"/>
      <c r="AZ130" s="739"/>
      <c r="BA130" s="739"/>
      <c r="BB130" s="739"/>
      <c r="BC130" s="739"/>
      <c r="BD130" s="739"/>
      <c r="BE130" s="740"/>
      <c r="BF130" s="741">
        <v>3.5</v>
      </c>
      <c r="BG130" s="742"/>
      <c r="BH130" s="742"/>
      <c r="BI130" s="742"/>
      <c r="BJ130" s="742"/>
      <c r="BK130" s="742"/>
      <c r="BL130" s="743"/>
      <c r="BM130" s="741">
        <v>25</v>
      </c>
      <c r="BN130" s="742"/>
      <c r="BO130" s="742"/>
      <c r="BP130" s="742"/>
      <c r="BQ130" s="742"/>
      <c r="BR130" s="742"/>
      <c r="BS130" s="743"/>
      <c r="BT130" s="741">
        <v>35</v>
      </c>
      <c r="BU130" s="742"/>
      <c r="BV130" s="742"/>
      <c r="BW130" s="742"/>
      <c r="BX130" s="742"/>
      <c r="BY130" s="742"/>
      <c r="BZ130" s="744"/>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745"/>
      <c r="B131" s="746"/>
      <c r="C131" s="746"/>
      <c r="D131" s="746"/>
      <c r="E131" s="746"/>
      <c r="F131" s="746"/>
      <c r="G131" s="746"/>
      <c r="H131" s="746"/>
      <c r="I131" s="746"/>
      <c r="J131" s="746"/>
      <c r="K131" s="746"/>
      <c r="L131" s="746"/>
      <c r="M131" s="746"/>
      <c r="N131" s="746"/>
      <c r="O131" s="746"/>
      <c r="P131" s="746"/>
      <c r="Q131" s="746"/>
      <c r="R131" s="746"/>
      <c r="S131" s="746"/>
      <c r="T131" s="746"/>
      <c r="U131" s="746"/>
      <c r="V131" s="746"/>
      <c r="W131" s="747" t="s">
        <v>469</v>
      </c>
      <c r="X131" s="748"/>
      <c r="Y131" s="748"/>
      <c r="Z131" s="749"/>
      <c r="AA131" s="750">
        <v>5709089</v>
      </c>
      <c r="AB131" s="751"/>
      <c r="AC131" s="751"/>
      <c r="AD131" s="751"/>
      <c r="AE131" s="752"/>
      <c r="AF131" s="753">
        <v>5879859</v>
      </c>
      <c r="AG131" s="751"/>
      <c r="AH131" s="751"/>
      <c r="AI131" s="751"/>
      <c r="AJ131" s="752"/>
      <c r="AK131" s="753">
        <v>6122380</v>
      </c>
      <c r="AL131" s="751"/>
      <c r="AM131" s="751"/>
      <c r="AN131" s="751"/>
      <c r="AO131" s="752"/>
      <c r="AP131" s="754"/>
      <c r="AQ131" s="755"/>
      <c r="AR131" s="755"/>
      <c r="AS131" s="755"/>
      <c r="AT131" s="756"/>
      <c r="AU131" s="215"/>
      <c r="AV131" s="215"/>
      <c r="AW131" s="215"/>
      <c r="AX131" s="716" t="s">
        <v>470</v>
      </c>
      <c r="AY131" s="717"/>
      <c r="AZ131" s="717"/>
      <c r="BA131" s="717"/>
      <c r="BB131" s="717"/>
      <c r="BC131" s="717"/>
      <c r="BD131" s="717"/>
      <c r="BE131" s="718"/>
      <c r="BF131" s="719" t="s">
        <v>121</v>
      </c>
      <c r="BG131" s="720"/>
      <c r="BH131" s="720"/>
      <c r="BI131" s="720"/>
      <c r="BJ131" s="720"/>
      <c r="BK131" s="720"/>
      <c r="BL131" s="721"/>
      <c r="BM131" s="719">
        <v>350</v>
      </c>
      <c r="BN131" s="720"/>
      <c r="BO131" s="720"/>
      <c r="BP131" s="720"/>
      <c r="BQ131" s="720"/>
      <c r="BR131" s="720"/>
      <c r="BS131" s="721"/>
      <c r="BT131" s="722"/>
      <c r="BU131" s="723"/>
      <c r="BV131" s="723"/>
      <c r="BW131" s="723"/>
      <c r="BX131" s="723"/>
      <c r="BY131" s="723"/>
      <c r="BZ131" s="724"/>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725" t="s">
        <v>471</v>
      </c>
      <c r="B132" s="726"/>
      <c r="C132" s="726"/>
      <c r="D132" s="726"/>
      <c r="E132" s="726"/>
      <c r="F132" s="726"/>
      <c r="G132" s="726"/>
      <c r="H132" s="726"/>
      <c r="I132" s="726"/>
      <c r="J132" s="726"/>
      <c r="K132" s="726"/>
      <c r="L132" s="726"/>
      <c r="M132" s="726"/>
      <c r="N132" s="726"/>
      <c r="O132" s="726"/>
      <c r="P132" s="726"/>
      <c r="Q132" s="726"/>
      <c r="R132" s="726"/>
      <c r="S132" s="726"/>
      <c r="T132" s="726"/>
      <c r="U132" s="726"/>
      <c r="V132" s="729" t="s">
        <v>472</v>
      </c>
      <c r="W132" s="729"/>
      <c r="X132" s="729"/>
      <c r="Y132" s="729"/>
      <c r="Z132" s="730"/>
      <c r="AA132" s="731">
        <v>5.0346561420000002</v>
      </c>
      <c r="AB132" s="732"/>
      <c r="AC132" s="732"/>
      <c r="AD132" s="732"/>
      <c r="AE132" s="733"/>
      <c r="AF132" s="734">
        <v>3.2431049789999999</v>
      </c>
      <c r="AG132" s="732"/>
      <c r="AH132" s="732"/>
      <c r="AI132" s="732"/>
      <c r="AJ132" s="733"/>
      <c r="AK132" s="734">
        <v>2.4950101099999999</v>
      </c>
      <c r="AL132" s="732"/>
      <c r="AM132" s="732"/>
      <c r="AN132" s="732"/>
      <c r="AO132" s="733"/>
      <c r="AP132" s="735"/>
      <c r="AQ132" s="736"/>
      <c r="AR132" s="736"/>
      <c r="AS132" s="736"/>
      <c r="AT132" s="73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727"/>
      <c r="B133" s="728"/>
      <c r="C133" s="728"/>
      <c r="D133" s="728"/>
      <c r="E133" s="728"/>
      <c r="F133" s="728"/>
      <c r="G133" s="728"/>
      <c r="H133" s="728"/>
      <c r="I133" s="728"/>
      <c r="J133" s="728"/>
      <c r="K133" s="728"/>
      <c r="L133" s="728"/>
      <c r="M133" s="728"/>
      <c r="N133" s="728"/>
      <c r="O133" s="728"/>
      <c r="P133" s="728"/>
      <c r="Q133" s="728"/>
      <c r="R133" s="728"/>
      <c r="S133" s="728"/>
      <c r="T133" s="728"/>
      <c r="U133" s="728"/>
      <c r="V133" s="708" t="s">
        <v>473</v>
      </c>
      <c r="W133" s="708"/>
      <c r="X133" s="708"/>
      <c r="Y133" s="708"/>
      <c r="Z133" s="709"/>
      <c r="AA133" s="710">
        <v>5.3</v>
      </c>
      <c r="AB133" s="711"/>
      <c r="AC133" s="711"/>
      <c r="AD133" s="711"/>
      <c r="AE133" s="712"/>
      <c r="AF133" s="710">
        <v>4.5</v>
      </c>
      <c r="AG133" s="711"/>
      <c r="AH133" s="711"/>
      <c r="AI133" s="711"/>
      <c r="AJ133" s="712"/>
      <c r="AK133" s="710">
        <v>3.5</v>
      </c>
      <c r="AL133" s="711"/>
      <c r="AM133" s="711"/>
      <c r="AN133" s="711"/>
      <c r="AO133" s="712"/>
      <c r="AP133" s="713"/>
      <c r="AQ133" s="714"/>
      <c r="AR133" s="714"/>
      <c r="AS133" s="714"/>
      <c r="AT133" s="71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1qHcdZ0CGEkgUglFDcfVRqtNjGCyy+c1IB4rqSrgv2Wi7LXpjJ6ver3GJGzr/3gAOYXQL+1WNNUfc6xMLm6JNQ==" saltValue="5FWU7lzisEWMhsm7v/RfTQ=="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9" scale="27"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474</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RwZiFStb3km4WCZdePAQMkCLY6JRLMNsX3mvvRtVtUaPfqsY1YLMIHFb6yIUn6+driq2fz1GcZtpbRLkcmemGQ==" saltValue="IHZMdhOfjsCiFav8v8dq0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JilcScyCSdsmwI8wUf4VANh/nsaiQGn7XPrf3LUGb0Ms4e7IJwqeJ6fAcFJEhdUMVp8uTjIQ6wCey3MXqD52QA==" saltValue="s0z5EtgmzJ5CGHX3dID1eQ=="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475</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476</v>
      </c>
      <c r="AL6" s="248"/>
      <c r="AM6" s="248"/>
      <c r="AN6" s="248"/>
    </row>
    <row r="7" spans="1:46" ht="13.5" customHeight="1" x14ac:dyDescent="0.15">
      <c r="A7" s="247"/>
      <c r="AK7" s="250"/>
      <c r="AL7" s="251"/>
      <c r="AM7" s="251"/>
      <c r="AN7" s="252"/>
      <c r="AO7" s="1105" t="s">
        <v>477</v>
      </c>
      <c r="AP7" s="253"/>
      <c r="AQ7" s="254" t="s">
        <v>478</v>
      </c>
      <c r="AR7" s="255"/>
    </row>
    <row r="8" spans="1:46" x14ac:dyDescent="0.15">
      <c r="A8" s="247"/>
      <c r="AK8" s="256"/>
      <c r="AL8" s="257"/>
      <c r="AM8" s="257"/>
      <c r="AN8" s="258"/>
      <c r="AO8" s="1106"/>
      <c r="AP8" s="259" t="s">
        <v>479</v>
      </c>
      <c r="AQ8" s="260" t="s">
        <v>480</v>
      </c>
      <c r="AR8" s="261" t="s">
        <v>481</v>
      </c>
    </row>
    <row r="9" spans="1:46" x14ac:dyDescent="0.15">
      <c r="A9" s="247"/>
      <c r="AK9" s="1117" t="s">
        <v>482</v>
      </c>
      <c r="AL9" s="1118"/>
      <c r="AM9" s="1118"/>
      <c r="AN9" s="1119"/>
      <c r="AO9" s="262">
        <v>2188292</v>
      </c>
      <c r="AP9" s="262">
        <v>89074</v>
      </c>
      <c r="AQ9" s="263">
        <v>72090</v>
      </c>
      <c r="AR9" s="264">
        <v>23.6</v>
      </c>
    </row>
    <row r="10" spans="1:46" ht="13.5" customHeight="1" x14ac:dyDescent="0.15">
      <c r="A10" s="247"/>
      <c r="AK10" s="1117" t="s">
        <v>483</v>
      </c>
      <c r="AL10" s="1118"/>
      <c r="AM10" s="1118"/>
      <c r="AN10" s="1119"/>
      <c r="AO10" s="265">
        <v>293483</v>
      </c>
      <c r="AP10" s="265">
        <v>11946</v>
      </c>
      <c r="AQ10" s="266">
        <v>9072</v>
      </c>
      <c r="AR10" s="267">
        <v>31.7</v>
      </c>
    </row>
    <row r="11" spans="1:46" ht="13.5" customHeight="1" x14ac:dyDescent="0.15">
      <c r="A11" s="247"/>
      <c r="AK11" s="1117" t="s">
        <v>484</v>
      </c>
      <c r="AL11" s="1118"/>
      <c r="AM11" s="1118"/>
      <c r="AN11" s="1119"/>
      <c r="AO11" s="265" t="s">
        <v>485</v>
      </c>
      <c r="AP11" s="265" t="s">
        <v>485</v>
      </c>
      <c r="AQ11" s="266">
        <v>383</v>
      </c>
      <c r="AR11" s="267" t="s">
        <v>485</v>
      </c>
    </row>
    <row r="12" spans="1:46" ht="13.5" customHeight="1" x14ac:dyDescent="0.15">
      <c r="A12" s="247"/>
      <c r="AK12" s="1117" t="s">
        <v>486</v>
      </c>
      <c r="AL12" s="1118"/>
      <c r="AM12" s="1118"/>
      <c r="AN12" s="1119"/>
      <c r="AO12" s="265" t="s">
        <v>485</v>
      </c>
      <c r="AP12" s="265" t="s">
        <v>485</v>
      </c>
      <c r="AQ12" s="266">
        <v>26</v>
      </c>
      <c r="AR12" s="267" t="s">
        <v>485</v>
      </c>
    </row>
    <row r="13" spans="1:46" ht="13.5" customHeight="1" x14ac:dyDescent="0.15">
      <c r="A13" s="247"/>
      <c r="AK13" s="1117" t="s">
        <v>487</v>
      </c>
      <c r="AL13" s="1118"/>
      <c r="AM13" s="1118"/>
      <c r="AN13" s="1119"/>
      <c r="AO13" s="265">
        <v>86840</v>
      </c>
      <c r="AP13" s="265">
        <v>3535</v>
      </c>
      <c r="AQ13" s="266">
        <v>2732</v>
      </c>
      <c r="AR13" s="267">
        <v>29.4</v>
      </c>
    </row>
    <row r="14" spans="1:46" ht="13.5" customHeight="1" x14ac:dyDescent="0.15">
      <c r="A14" s="247"/>
      <c r="AK14" s="1117" t="s">
        <v>488</v>
      </c>
      <c r="AL14" s="1118"/>
      <c r="AM14" s="1118"/>
      <c r="AN14" s="1119"/>
      <c r="AO14" s="265">
        <v>19343</v>
      </c>
      <c r="AP14" s="265">
        <v>787</v>
      </c>
      <c r="AQ14" s="266">
        <v>1315</v>
      </c>
      <c r="AR14" s="267">
        <v>-40.200000000000003</v>
      </c>
    </row>
    <row r="15" spans="1:46" ht="13.5" customHeight="1" x14ac:dyDescent="0.15">
      <c r="A15" s="247"/>
      <c r="AK15" s="1120" t="s">
        <v>489</v>
      </c>
      <c r="AL15" s="1121"/>
      <c r="AM15" s="1121"/>
      <c r="AN15" s="1122"/>
      <c r="AO15" s="265">
        <v>-156506</v>
      </c>
      <c r="AP15" s="265">
        <v>-6371</v>
      </c>
      <c r="AQ15" s="266">
        <v>-4107</v>
      </c>
      <c r="AR15" s="267">
        <v>55.1</v>
      </c>
    </row>
    <row r="16" spans="1:46" x14ac:dyDescent="0.15">
      <c r="A16" s="247"/>
      <c r="AK16" s="1120" t="s">
        <v>177</v>
      </c>
      <c r="AL16" s="1121"/>
      <c r="AM16" s="1121"/>
      <c r="AN16" s="1122"/>
      <c r="AO16" s="265">
        <v>2431452</v>
      </c>
      <c r="AP16" s="265">
        <v>98972</v>
      </c>
      <c r="AQ16" s="266">
        <v>81511</v>
      </c>
      <c r="AR16" s="267">
        <v>21.4</v>
      </c>
    </row>
    <row r="17" spans="1:46" x14ac:dyDescent="0.15">
      <c r="A17" s="247"/>
    </row>
    <row r="18" spans="1:46" x14ac:dyDescent="0.15">
      <c r="A18" s="247"/>
      <c r="AQ18" s="268"/>
      <c r="AR18" s="268"/>
    </row>
    <row r="19" spans="1:46" x14ac:dyDescent="0.15">
      <c r="A19" s="247"/>
      <c r="AK19" s="243" t="s">
        <v>490</v>
      </c>
    </row>
    <row r="20" spans="1:46" x14ac:dyDescent="0.15">
      <c r="A20" s="247"/>
      <c r="AK20" s="269"/>
      <c r="AL20" s="270"/>
      <c r="AM20" s="270"/>
      <c r="AN20" s="271"/>
      <c r="AO20" s="272" t="s">
        <v>491</v>
      </c>
      <c r="AP20" s="273" t="s">
        <v>492</v>
      </c>
      <c r="AQ20" s="274" t="s">
        <v>493</v>
      </c>
      <c r="AR20" s="275"/>
    </row>
    <row r="21" spans="1:46" s="248" customFormat="1" x14ac:dyDescent="0.15">
      <c r="A21" s="276"/>
      <c r="AK21" s="1123" t="s">
        <v>494</v>
      </c>
      <c r="AL21" s="1124"/>
      <c r="AM21" s="1124"/>
      <c r="AN21" s="1125"/>
      <c r="AO21" s="277">
        <v>8.7100000000000009</v>
      </c>
      <c r="AP21" s="278">
        <v>6.74</v>
      </c>
      <c r="AQ21" s="279">
        <v>1.97</v>
      </c>
      <c r="AS21" s="280"/>
      <c r="AT21" s="276"/>
    </row>
    <row r="22" spans="1:46" s="248" customFormat="1" x14ac:dyDescent="0.15">
      <c r="A22" s="276"/>
      <c r="AK22" s="1123" t="s">
        <v>495</v>
      </c>
      <c r="AL22" s="1124"/>
      <c r="AM22" s="1124"/>
      <c r="AN22" s="1125"/>
      <c r="AO22" s="281">
        <v>99</v>
      </c>
      <c r="AP22" s="282">
        <v>97</v>
      </c>
      <c r="AQ22" s="283">
        <v>2</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16" t="s">
        <v>496</v>
      </c>
      <c r="B26" s="1116"/>
      <c r="C26" s="1116"/>
      <c r="D26" s="1116"/>
      <c r="E26" s="1116"/>
      <c r="F26" s="1116"/>
      <c r="G26" s="1116"/>
      <c r="H26" s="1116"/>
      <c r="I26" s="1116"/>
      <c r="J26" s="1116"/>
      <c r="K26" s="1116"/>
      <c r="L26" s="1116"/>
      <c r="M26" s="1116"/>
      <c r="N26" s="1116"/>
      <c r="O26" s="1116"/>
      <c r="P26" s="1116"/>
      <c r="Q26" s="1116"/>
      <c r="R26" s="1116"/>
      <c r="S26" s="1116"/>
      <c r="T26" s="1116"/>
      <c r="U26" s="1116"/>
      <c r="V26" s="1116"/>
      <c r="W26" s="1116"/>
      <c r="X26" s="1116"/>
      <c r="Y26" s="1116"/>
      <c r="Z26" s="1116"/>
      <c r="AA26" s="1116"/>
      <c r="AB26" s="1116"/>
      <c r="AC26" s="1116"/>
      <c r="AD26" s="1116"/>
      <c r="AE26" s="1116"/>
      <c r="AF26" s="1116"/>
      <c r="AG26" s="1116"/>
      <c r="AH26" s="1116"/>
      <c r="AI26" s="1116"/>
      <c r="AJ26" s="1116"/>
      <c r="AK26" s="1116"/>
      <c r="AL26" s="1116"/>
      <c r="AM26" s="1116"/>
      <c r="AN26" s="1116"/>
      <c r="AO26" s="1116"/>
      <c r="AP26" s="1116"/>
      <c r="AQ26" s="1116"/>
      <c r="AR26" s="1116"/>
      <c r="AS26" s="1116"/>
    </row>
    <row r="27" spans="1:46" x14ac:dyDescent="0.15">
      <c r="A27" s="288"/>
      <c r="AS27" s="243"/>
      <c r="AT27" s="243"/>
    </row>
    <row r="28" spans="1:46" ht="17.25" x14ac:dyDescent="0.15">
      <c r="A28" s="244" t="s">
        <v>497</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498</v>
      </c>
      <c r="AL29" s="248"/>
      <c r="AM29" s="248"/>
      <c r="AN29" s="248"/>
      <c r="AS29" s="290"/>
    </row>
    <row r="30" spans="1:46" ht="13.5" customHeight="1" x14ac:dyDescent="0.15">
      <c r="A30" s="247"/>
      <c r="AK30" s="250"/>
      <c r="AL30" s="251"/>
      <c r="AM30" s="251"/>
      <c r="AN30" s="252"/>
      <c r="AO30" s="1105" t="s">
        <v>477</v>
      </c>
      <c r="AP30" s="253"/>
      <c r="AQ30" s="254" t="s">
        <v>478</v>
      </c>
      <c r="AR30" s="255"/>
    </row>
    <row r="31" spans="1:46" x14ac:dyDescent="0.15">
      <c r="A31" s="247"/>
      <c r="AK31" s="256"/>
      <c r="AL31" s="257"/>
      <c r="AM31" s="257"/>
      <c r="AN31" s="258"/>
      <c r="AO31" s="1106"/>
      <c r="AP31" s="259" t="s">
        <v>479</v>
      </c>
      <c r="AQ31" s="260" t="s">
        <v>480</v>
      </c>
      <c r="AR31" s="261" t="s">
        <v>481</v>
      </c>
    </row>
    <row r="32" spans="1:46" ht="27" customHeight="1" x14ac:dyDescent="0.15">
      <c r="A32" s="247"/>
      <c r="AK32" s="1107" t="s">
        <v>499</v>
      </c>
      <c r="AL32" s="1108"/>
      <c r="AM32" s="1108"/>
      <c r="AN32" s="1109"/>
      <c r="AO32" s="291">
        <v>541991</v>
      </c>
      <c r="AP32" s="291">
        <v>22062</v>
      </c>
      <c r="AQ32" s="292">
        <v>33695</v>
      </c>
      <c r="AR32" s="293">
        <v>-34.5</v>
      </c>
    </row>
    <row r="33" spans="1:46" ht="13.5" customHeight="1" x14ac:dyDescent="0.15">
      <c r="A33" s="247"/>
      <c r="AK33" s="1107" t="s">
        <v>500</v>
      </c>
      <c r="AL33" s="1108"/>
      <c r="AM33" s="1108"/>
      <c r="AN33" s="1109"/>
      <c r="AO33" s="291" t="s">
        <v>485</v>
      </c>
      <c r="AP33" s="291" t="s">
        <v>485</v>
      </c>
      <c r="AQ33" s="292" t="s">
        <v>485</v>
      </c>
      <c r="AR33" s="293" t="s">
        <v>485</v>
      </c>
    </row>
    <row r="34" spans="1:46" ht="27" customHeight="1" x14ac:dyDescent="0.15">
      <c r="A34" s="247"/>
      <c r="AK34" s="1107" t="s">
        <v>501</v>
      </c>
      <c r="AL34" s="1108"/>
      <c r="AM34" s="1108"/>
      <c r="AN34" s="1109"/>
      <c r="AO34" s="291" t="s">
        <v>485</v>
      </c>
      <c r="AP34" s="291" t="s">
        <v>485</v>
      </c>
      <c r="AQ34" s="292" t="s">
        <v>485</v>
      </c>
      <c r="AR34" s="293" t="s">
        <v>485</v>
      </c>
    </row>
    <row r="35" spans="1:46" ht="27" customHeight="1" x14ac:dyDescent="0.15">
      <c r="A35" s="247"/>
      <c r="AK35" s="1107" t="s">
        <v>502</v>
      </c>
      <c r="AL35" s="1108"/>
      <c r="AM35" s="1108"/>
      <c r="AN35" s="1109"/>
      <c r="AO35" s="291">
        <v>2007</v>
      </c>
      <c r="AP35" s="291">
        <v>82</v>
      </c>
      <c r="AQ35" s="292">
        <v>8394</v>
      </c>
      <c r="AR35" s="293">
        <v>-99</v>
      </c>
    </row>
    <row r="36" spans="1:46" ht="27" customHeight="1" x14ac:dyDescent="0.15">
      <c r="A36" s="247"/>
      <c r="AK36" s="1107" t="s">
        <v>503</v>
      </c>
      <c r="AL36" s="1108"/>
      <c r="AM36" s="1108"/>
      <c r="AN36" s="1109"/>
      <c r="AO36" s="291" t="s">
        <v>485</v>
      </c>
      <c r="AP36" s="291" t="s">
        <v>485</v>
      </c>
      <c r="AQ36" s="292">
        <v>1998</v>
      </c>
      <c r="AR36" s="293" t="s">
        <v>485</v>
      </c>
    </row>
    <row r="37" spans="1:46" ht="13.5" customHeight="1" x14ac:dyDescent="0.15">
      <c r="A37" s="247"/>
      <c r="AK37" s="1107" t="s">
        <v>504</v>
      </c>
      <c r="AL37" s="1108"/>
      <c r="AM37" s="1108"/>
      <c r="AN37" s="1109"/>
      <c r="AO37" s="291" t="s">
        <v>485</v>
      </c>
      <c r="AP37" s="291" t="s">
        <v>485</v>
      </c>
      <c r="AQ37" s="292">
        <v>1021</v>
      </c>
      <c r="AR37" s="293" t="s">
        <v>485</v>
      </c>
    </row>
    <row r="38" spans="1:46" ht="27" customHeight="1" x14ac:dyDescent="0.15">
      <c r="A38" s="247"/>
      <c r="AK38" s="1110" t="s">
        <v>505</v>
      </c>
      <c r="AL38" s="1111"/>
      <c r="AM38" s="1111"/>
      <c r="AN38" s="1112"/>
      <c r="AO38" s="294" t="s">
        <v>485</v>
      </c>
      <c r="AP38" s="294" t="s">
        <v>485</v>
      </c>
      <c r="AQ38" s="295">
        <v>3</v>
      </c>
      <c r="AR38" s="283" t="s">
        <v>485</v>
      </c>
      <c r="AS38" s="290"/>
    </row>
    <row r="39" spans="1:46" x14ac:dyDescent="0.15">
      <c r="A39" s="247"/>
      <c r="AK39" s="1110" t="s">
        <v>506</v>
      </c>
      <c r="AL39" s="1111"/>
      <c r="AM39" s="1111"/>
      <c r="AN39" s="1112"/>
      <c r="AO39" s="291">
        <v>-14120</v>
      </c>
      <c r="AP39" s="291">
        <v>-575</v>
      </c>
      <c r="AQ39" s="292">
        <v>-3210</v>
      </c>
      <c r="AR39" s="293">
        <v>-82.1</v>
      </c>
      <c r="AS39" s="290"/>
    </row>
    <row r="40" spans="1:46" ht="27" customHeight="1" x14ac:dyDescent="0.15">
      <c r="A40" s="247"/>
      <c r="AK40" s="1107" t="s">
        <v>507</v>
      </c>
      <c r="AL40" s="1108"/>
      <c r="AM40" s="1108"/>
      <c r="AN40" s="1109"/>
      <c r="AO40" s="291">
        <v>-377124</v>
      </c>
      <c r="AP40" s="291">
        <v>-15351</v>
      </c>
      <c r="AQ40" s="292">
        <v>-26336</v>
      </c>
      <c r="AR40" s="293">
        <v>-41.7</v>
      </c>
      <c r="AS40" s="290"/>
    </row>
    <row r="41" spans="1:46" x14ac:dyDescent="0.15">
      <c r="A41" s="247"/>
      <c r="AK41" s="1113" t="s">
        <v>287</v>
      </c>
      <c r="AL41" s="1114"/>
      <c r="AM41" s="1114"/>
      <c r="AN41" s="1115"/>
      <c r="AO41" s="291">
        <v>152754</v>
      </c>
      <c r="AP41" s="291">
        <v>6218</v>
      </c>
      <c r="AQ41" s="292">
        <v>15565</v>
      </c>
      <c r="AR41" s="293">
        <v>-60.1</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508</v>
      </c>
    </row>
    <row r="48" spans="1:46" x14ac:dyDescent="0.15">
      <c r="A48" s="247"/>
      <c r="AK48" s="301" t="s">
        <v>509</v>
      </c>
      <c r="AL48" s="301"/>
      <c r="AM48" s="301"/>
      <c r="AN48" s="301"/>
      <c r="AO48" s="301"/>
      <c r="AP48" s="301"/>
      <c r="AQ48" s="302"/>
      <c r="AR48" s="301"/>
    </row>
    <row r="49" spans="1:44" ht="13.5" customHeight="1" x14ac:dyDescent="0.15">
      <c r="A49" s="247"/>
      <c r="AK49" s="303"/>
      <c r="AL49" s="304"/>
      <c r="AM49" s="1100" t="s">
        <v>477</v>
      </c>
      <c r="AN49" s="1102" t="s">
        <v>510</v>
      </c>
      <c r="AO49" s="1103"/>
      <c r="AP49" s="1103"/>
      <c r="AQ49" s="1103"/>
      <c r="AR49" s="1104"/>
    </row>
    <row r="50" spans="1:44" x14ac:dyDescent="0.15">
      <c r="A50" s="247"/>
      <c r="AK50" s="305"/>
      <c r="AL50" s="306"/>
      <c r="AM50" s="1101"/>
      <c r="AN50" s="307" t="s">
        <v>511</v>
      </c>
      <c r="AO50" s="308" t="s">
        <v>512</v>
      </c>
      <c r="AP50" s="309" t="s">
        <v>513</v>
      </c>
      <c r="AQ50" s="310" t="s">
        <v>514</v>
      </c>
      <c r="AR50" s="311" t="s">
        <v>515</v>
      </c>
    </row>
    <row r="51" spans="1:44" x14ac:dyDescent="0.15">
      <c r="A51" s="247"/>
      <c r="AK51" s="303" t="s">
        <v>516</v>
      </c>
      <c r="AL51" s="304"/>
      <c r="AM51" s="312">
        <v>2412802</v>
      </c>
      <c r="AN51" s="313">
        <v>94324</v>
      </c>
      <c r="AO51" s="314">
        <v>153.80000000000001</v>
      </c>
      <c r="AP51" s="315">
        <v>52068</v>
      </c>
      <c r="AQ51" s="316">
        <v>1.6</v>
      </c>
      <c r="AR51" s="317">
        <v>152.19999999999999</v>
      </c>
    </row>
    <row r="52" spans="1:44" x14ac:dyDescent="0.15">
      <c r="A52" s="247"/>
      <c r="AK52" s="318"/>
      <c r="AL52" s="319" t="s">
        <v>517</v>
      </c>
      <c r="AM52" s="320">
        <v>1573783</v>
      </c>
      <c r="AN52" s="321">
        <v>61524</v>
      </c>
      <c r="AO52" s="322">
        <v>226</v>
      </c>
      <c r="AP52" s="323">
        <v>26936</v>
      </c>
      <c r="AQ52" s="324">
        <v>3.4</v>
      </c>
      <c r="AR52" s="325">
        <v>222.6</v>
      </c>
    </row>
    <row r="53" spans="1:44" x14ac:dyDescent="0.15">
      <c r="A53" s="247"/>
      <c r="AK53" s="303" t="s">
        <v>518</v>
      </c>
      <c r="AL53" s="304"/>
      <c r="AM53" s="312">
        <v>437018</v>
      </c>
      <c r="AN53" s="313">
        <v>17267</v>
      </c>
      <c r="AO53" s="314">
        <v>-81.7</v>
      </c>
      <c r="AP53" s="315">
        <v>47161</v>
      </c>
      <c r="AQ53" s="316">
        <v>-9.4</v>
      </c>
      <c r="AR53" s="317">
        <v>-72.3</v>
      </c>
    </row>
    <row r="54" spans="1:44" x14ac:dyDescent="0.15">
      <c r="A54" s="247"/>
      <c r="AK54" s="318"/>
      <c r="AL54" s="319" t="s">
        <v>517</v>
      </c>
      <c r="AM54" s="320">
        <v>222638</v>
      </c>
      <c r="AN54" s="321">
        <v>8796</v>
      </c>
      <c r="AO54" s="322">
        <v>-85.7</v>
      </c>
      <c r="AP54" s="323">
        <v>24595</v>
      </c>
      <c r="AQ54" s="324">
        <v>-8.6999999999999993</v>
      </c>
      <c r="AR54" s="325">
        <v>-77</v>
      </c>
    </row>
    <row r="55" spans="1:44" x14ac:dyDescent="0.15">
      <c r="A55" s="247"/>
      <c r="AK55" s="303" t="s">
        <v>519</v>
      </c>
      <c r="AL55" s="304"/>
      <c r="AM55" s="312">
        <v>615885</v>
      </c>
      <c r="AN55" s="313">
        <v>24540</v>
      </c>
      <c r="AO55" s="314">
        <v>42.1</v>
      </c>
      <c r="AP55" s="315">
        <v>43423</v>
      </c>
      <c r="AQ55" s="316">
        <v>-7.9</v>
      </c>
      <c r="AR55" s="317">
        <v>50</v>
      </c>
    </row>
    <row r="56" spans="1:44" x14ac:dyDescent="0.15">
      <c r="A56" s="247"/>
      <c r="AK56" s="318"/>
      <c r="AL56" s="319" t="s">
        <v>517</v>
      </c>
      <c r="AM56" s="320">
        <v>369470</v>
      </c>
      <c r="AN56" s="321">
        <v>14722</v>
      </c>
      <c r="AO56" s="322">
        <v>67.400000000000006</v>
      </c>
      <c r="AP56" s="323">
        <v>22207</v>
      </c>
      <c r="AQ56" s="324">
        <v>-9.6999999999999993</v>
      </c>
      <c r="AR56" s="325">
        <v>77.099999999999994</v>
      </c>
    </row>
    <row r="57" spans="1:44" x14ac:dyDescent="0.15">
      <c r="A57" s="247"/>
      <c r="AK57" s="303" t="s">
        <v>520</v>
      </c>
      <c r="AL57" s="304"/>
      <c r="AM57" s="312">
        <v>1152982</v>
      </c>
      <c r="AN57" s="313">
        <v>46364</v>
      </c>
      <c r="AO57" s="314">
        <v>88.9</v>
      </c>
      <c r="AP57" s="315">
        <v>45265</v>
      </c>
      <c r="AQ57" s="316">
        <v>4.2</v>
      </c>
      <c r="AR57" s="317">
        <v>84.7</v>
      </c>
    </row>
    <row r="58" spans="1:44" x14ac:dyDescent="0.15">
      <c r="A58" s="247"/>
      <c r="AK58" s="318"/>
      <c r="AL58" s="319" t="s">
        <v>517</v>
      </c>
      <c r="AM58" s="320">
        <v>518620</v>
      </c>
      <c r="AN58" s="321">
        <v>20855</v>
      </c>
      <c r="AO58" s="322">
        <v>41.7</v>
      </c>
      <c r="AP58" s="323">
        <v>22600</v>
      </c>
      <c r="AQ58" s="324">
        <v>1.8</v>
      </c>
      <c r="AR58" s="325">
        <v>39.9</v>
      </c>
    </row>
    <row r="59" spans="1:44" x14ac:dyDescent="0.15">
      <c r="A59" s="247"/>
      <c r="AK59" s="303" t="s">
        <v>521</v>
      </c>
      <c r="AL59" s="304"/>
      <c r="AM59" s="312">
        <v>1392974</v>
      </c>
      <c r="AN59" s="313">
        <v>56701</v>
      </c>
      <c r="AO59" s="314">
        <v>22.3</v>
      </c>
      <c r="AP59" s="315">
        <v>54621</v>
      </c>
      <c r="AQ59" s="316">
        <v>20.7</v>
      </c>
      <c r="AR59" s="317">
        <v>1.6</v>
      </c>
    </row>
    <row r="60" spans="1:44" x14ac:dyDescent="0.15">
      <c r="A60" s="247"/>
      <c r="AK60" s="318"/>
      <c r="AL60" s="319" t="s">
        <v>517</v>
      </c>
      <c r="AM60" s="320">
        <v>1156160</v>
      </c>
      <c r="AN60" s="321">
        <v>47062</v>
      </c>
      <c r="AO60" s="322">
        <v>125.7</v>
      </c>
      <c r="AP60" s="323">
        <v>30892</v>
      </c>
      <c r="AQ60" s="324">
        <v>36.700000000000003</v>
      </c>
      <c r="AR60" s="325">
        <v>89</v>
      </c>
    </row>
    <row r="61" spans="1:44" x14ac:dyDescent="0.15">
      <c r="A61" s="247"/>
      <c r="AK61" s="303" t="s">
        <v>522</v>
      </c>
      <c r="AL61" s="326"/>
      <c r="AM61" s="312">
        <v>1202332</v>
      </c>
      <c r="AN61" s="313">
        <v>47839</v>
      </c>
      <c r="AO61" s="314">
        <v>45.1</v>
      </c>
      <c r="AP61" s="315">
        <v>48508</v>
      </c>
      <c r="AQ61" s="327">
        <v>1.8</v>
      </c>
      <c r="AR61" s="317">
        <v>43.3</v>
      </c>
    </row>
    <row r="62" spans="1:44" x14ac:dyDescent="0.15">
      <c r="A62" s="247"/>
      <c r="AK62" s="318"/>
      <c r="AL62" s="319" t="s">
        <v>517</v>
      </c>
      <c r="AM62" s="320">
        <v>768134</v>
      </c>
      <c r="AN62" s="321">
        <v>30592</v>
      </c>
      <c r="AO62" s="322">
        <v>75</v>
      </c>
      <c r="AP62" s="323">
        <v>25446</v>
      </c>
      <c r="AQ62" s="324">
        <v>4.7</v>
      </c>
      <c r="AR62" s="325">
        <v>70.3</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cz1lCwyBg4lqfXjfnt+aCw0bJlwfumRzOG2xo1KhWBbKoxHelzbIjWYH5heNC4uLHREHcoLDKDgFUCkze114Pg==" saltValue="ULOS6lrlAwvIz1nn0fgnN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90" zoomScaleNormal="90" zoomScaleSheetLayoutView="55" workbookViewId="0"/>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474</v>
      </c>
    </row>
    <row r="121" spans="125:125" ht="13.5" hidden="1" customHeight="1" x14ac:dyDescent="0.15">
      <c r="DU121" s="241"/>
    </row>
  </sheetData>
  <sheetProtection algorithmName="SHA-512" hashValue="83ISb1v13jrHzdRLwDOj67HWbb85+8vzMueqE9TuzA25szVZ2S6Ho8qRnOdTRhPmuLKMFpJb59UxpMUxx6Glhw==" saltValue="AtHsNGNHvQZ7o+BoiiZke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474</v>
      </c>
    </row>
  </sheetData>
  <sheetProtection algorithmName="SHA-512" hashValue="ZYpWqNLLxnj1hIciB4wndBVXbQ8vEp8cJG2w6ukUdNT0Z2N2yAVg/7i8/ise3EttK/O4Pgf6ZEqEcsJXoJ4WHQ==" saltValue="bhffqrnw4C5XYfl7f/k+Mg=="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68"/>
  <sheetViews>
    <sheetView showGridLines="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524</v>
      </c>
      <c r="G46" s="8" t="s">
        <v>525</v>
      </c>
      <c r="H46" s="8" t="s">
        <v>526</v>
      </c>
      <c r="I46" s="8" t="s">
        <v>527</v>
      </c>
      <c r="J46" s="9" t="s">
        <v>528</v>
      </c>
    </row>
    <row r="47" spans="2:10" ht="57.75" customHeight="1" x14ac:dyDescent="0.15">
      <c r="B47" s="10"/>
      <c r="C47" s="1126" t="s">
        <v>3</v>
      </c>
      <c r="D47" s="1126"/>
      <c r="E47" s="1127"/>
      <c r="F47" s="11">
        <v>33.119999999999997</v>
      </c>
      <c r="G47" s="12">
        <v>34.86</v>
      </c>
      <c r="H47" s="12">
        <v>36.89</v>
      </c>
      <c r="I47" s="12">
        <v>31.68</v>
      </c>
      <c r="J47" s="13">
        <v>29.43</v>
      </c>
    </row>
    <row r="48" spans="2:10" ht="57.75" customHeight="1" x14ac:dyDescent="0.15">
      <c r="B48" s="14"/>
      <c r="C48" s="1128" t="s">
        <v>4</v>
      </c>
      <c r="D48" s="1128"/>
      <c r="E48" s="1129"/>
      <c r="F48" s="15">
        <v>6.11</v>
      </c>
      <c r="G48" s="16">
        <v>7.37</v>
      </c>
      <c r="H48" s="16">
        <v>6.87</v>
      </c>
      <c r="I48" s="16">
        <v>7.4</v>
      </c>
      <c r="J48" s="17">
        <v>7.67</v>
      </c>
    </row>
    <row r="49" spans="2:10" ht="57.75" customHeight="1" thickBot="1" x14ac:dyDescent="0.2">
      <c r="B49" s="18"/>
      <c r="C49" s="1130" t="s">
        <v>5</v>
      </c>
      <c r="D49" s="1130"/>
      <c r="E49" s="1131"/>
      <c r="F49" s="19" t="s">
        <v>529</v>
      </c>
      <c r="G49" s="20">
        <v>5.04</v>
      </c>
      <c r="H49" s="20">
        <v>0.52</v>
      </c>
      <c r="I49" s="20" t="s">
        <v>530</v>
      </c>
      <c r="J49" s="21" t="s">
        <v>531</v>
      </c>
    </row>
    <row r="50" spans="2:10" x14ac:dyDescent="0.15"/>
    <row r="65" s="1" customFormat="1" ht="13.5" hidden="1" customHeight="1" x14ac:dyDescent="0.15"/>
    <row r="66" s="1" customFormat="1" ht="13.5" hidden="1" customHeight="1" x14ac:dyDescent="0.15"/>
    <row r="67" s="1" customFormat="1" ht="13.5" hidden="1" customHeight="1" x14ac:dyDescent="0.15"/>
    <row r="68" s="1" customFormat="1" ht="13.5" hidden="1" customHeight="1" x14ac:dyDescent="0.15"/>
  </sheetData>
  <sheetProtection algorithmName="SHA-512" hashValue="0fRm4trsZC0tGjy1g3LBW/kkUpAuUGdrgFmZ7SL86nMaYhPWPVzRCNWyc4Gf1NV+I+e8qmrQKo1I1Xf9h5UEMw==" saltValue="jXot+GmF5d4q7VgPZ36Yd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524</v>
      </c>
      <c r="G33" s="29" t="s">
        <v>525</v>
      </c>
      <c r="H33" s="29" t="s">
        <v>526</v>
      </c>
      <c r="I33" s="29" t="s">
        <v>527</v>
      </c>
      <c r="J33" s="30" t="s">
        <v>528</v>
      </c>
      <c r="K33" s="22"/>
      <c r="L33" s="22"/>
      <c r="M33" s="22"/>
      <c r="N33" s="22"/>
      <c r="O33" s="22"/>
      <c r="P33" s="22"/>
    </row>
    <row r="34" spans="1:16" ht="39" customHeight="1" x14ac:dyDescent="0.15">
      <c r="A34" s="22"/>
      <c r="B34" s="31"/>
      <c r="C34" s="1136" t="s">
        <v>532</v>
      </c>
      <c r="D34" s="1136"/>
      <c r="E34" s="1137"/>
      <c r="F34" s="32">
        <v>7.17</v>
      </c>
      <c r="G34" s="33">
        <v>7.81</v>
      </c>
      <c r="H34" s="33">
        <v>8.77</v>
      </c>
      <c r="I34" s="33">
        <v>9.08</v>
      </c>
      <c r="J34" s="34">
        <v>9.56</v>
      </c>
      <c r="K34" s="22"/>
      <c r="L34" s="22"/>
      <c r="M34" s="22"/>
      <c r="N34" s="22"/>
      <c r="O34" s="22"/>
      <c r="P34" s="22"/>
    </row>
    <row r="35" spans="1:16" ht="39" customHeight="1" x14ac:dyDescent="0.15">
      <c r="A35" s="22"/>
      <c r="B35" s="35"/>
      <c r="C35" s="1132" t="s">
        <v>533</v>
      </c>
      <c r="D35" s="1132"/>
      <c r="E35" s="1133"/>
      <c r="F35" s="36">
        <v>6.1</v>
      </c>
      <c r="G35" s="37">
        <v>7.36</v>
      </c>
      <c r="H35" s="37">
        <v>6.86</v>
      </c>
      <c r="I35" s="37">
        <v>7.39</v>
      </c>
      <c r="J35" s="38">
        <v>7.66</v>
      </c>
      <c r="K35" s="22"/>
      <c r="L35" s="22"/>
      <c r="M35" s="22"/>
      <c r="N35" s="22"/>
      <c r="O35" s="22"/>
      <c r="P35" s="22"/>
    </row>
    <row r="36" spans="1:16" ht="39" customHeight="1" x14ac:dyDescent="0.15">
      <c r="A36" s="22"/>
      <c r="B36" s="35"/>
      <c r="C36" s="1132" t="s">
        <v>534</v>
      </c>
      <c r="D36" s="1132"/>
      <c r="E36" s="1133"/>
      <c r="F36" s="36">
        <v>2.93</v>
      </c>
      <c r="G36" s="37">
        <v>4.33</v>
      </c>
      <c r="H36" s="37">
        <v>6.16</v>
      </c>
      <c r="I36" s="37">
        <v>1.75</v>
      </c>
      <c r="J36" s="38">
        <v>2.76</v>
      </c>
      <c r="K36" s="22"/>
      <c r="L36" s="22"/>
      <c r="M36" s="22"/>
      <c r="N36" s="22"/>
      <c r="O36" s="22"/>
      <c r="P36" s="22"/>
    </row>
    <row r="37" spans="1:16" ht="39" customHeight="1" x14ac:dyDescent="0.15">
      <c r="A37" s="22"/>
      <c r="B37" s="35"/>
      <c r="C37" s="1132" t="s">
        <v>535</v>
      </c>
      <c r="D37" s="1132"/>
      <c r="E37" s="1133"/>
      <c r="F37" s="36">
        <v>2.13</v>
      </c>
      <c r="G37" s="37">
        <v>1.91</v>
      </c>
      <c r="H37" s="37">
        <v>1.46</v>
      </c>
      <c r="I37" s="37">
        <v>1.91</v>
      </c>
      <c r="J37" s="38">
        <v>1.67</v>
      </c>
      <c r="K37" s="22"/>
      <c r="L37" s="22"/>
      <c r="M37" s="22"/>
      <c r="N37" s="22"/>
      <c r="O37" s="22"/>
      <c r="P37" s="22"/>
    </row>
    <row r="38" spans="1:16" ht="39" customHeight="1" x14ac:dyDescent="0.15">
      <c r="A38" s="22"/>
      <c r="B38" s="35"/>
      <c r="C38" s="1132" t="s">
        <v>536</v>
      </c>
      <c r="D38" s="1132"/>
      <c r="E38" s="1133"/>
      <c r="F38" s="36">
        <v>0.05</v>
      </c>
      <c r="G38" s="37">
        <v>0.14000000000000001</v>
      </c>
      <c r="H38" s="37">
        <v>0.06</v>
      </c>
      <c r="I38" s="37">
        <v>0.08</v>
      </c>
      <c r="J38" s="38">
        <v>7.0000000000000007E-2</v>
      </c>
      <c r="K38" s="22"/>
      <c r="L38" s="22"/>
      <c r="M38" s="22"/>
      <c r="N38" s="22"/>
      <c r="O38" s="22"/>
      <c r="P38" s="22"/>
    </row>
    <row r="39" spans="1:16" ht="39" customHeight="1" x14ac:dyDescent="0.15">
      <c r="A39" s="22"/>
      <c r="B39" s="35"/>
      <c r="C39" s="1132" t="s">
        <v>537</v>
      </c>
      <c r="D39" s="1132"/>
      <c r="E39" s="1133"/>
      <c r="F39" s="36">
        <v>0</v>
      </c>
      <c r="G39" s="37">
        <v>0</v>
      </c>
      <c r="H39" s="37">
        <v>0</v>
      </c>
      <c r="I39" s="37">
        <v>0</v>
      </c>
      <c r="J39" s="38">
        <v>0</v>
      </c>
      <c r="K39" s="22"/>
      <c r="L39" s="22"/>
      <c r="M39" s="22"/>
      <c r="N39" s="22"/>
      <c r="O39" s="22"/>
      <c r="P39" s="22"/>
    </row>
    <row r="40" spans="1:16" ht="39" customHeight="1" x14ac:dyDescent="0.15">
      <c r="A40" s="22"/>
      <c r="B40" s="35"/>
      <c r="C40" s="1132"/>
      <c r="D40" s="1132"/>
      <c r="E40" s="1133"/>
      <c r="F40" s="36"/>
      <c r="G40" s="37"/>
      <c r="H40" s="37"/>
      <c r="I40" s="37"/>
      <c r="J40" s="38"/>
      <c r="K40" s="22"/>
      <c r="L40" s="22"/>
      <c r="M40" s="22"/>
      <c r="N40" s="22"/>
      <c r="O40" s="22"/>
      <c r="P40" s="22"/>
    </row>
    <row r="41" spans="1:16" ht="39" customHeight="1" x14ac:dyDescent="0.15">
      <c r="A41" s="22"/>
      <c r="B41" s="35"/>
      <c r="C41" s="1132"/>
      <c r="D41" s="1132"/>
      <c r="E41" s="1133"/>
      <c r="F41" s="36"/>
      <c r="G41" s="37"/>
      <c r="H41" s="37"/>
      <c r="I41" s="37"/>
      <c r="J41" s="38"/>
      <c r="K41" s="22"/>
      <c r="L41" s="22"/>
      <c r="M41" s="22"/>
      <c r="N41" s="22"/>
      <c r="O41" s="22"/>
      <c r="P41" s="22"/>
    </row>
    <row r="42" spans="1:16" ht="39" customHeight="1" x14ac:dyDescent="0.15">
      <c r="A42" s="22"/>
      <c r="B42" s="39"/>
      <c r="C42" s="1132" t="s">
        <v>538</v>
      </c>
      <c r="D42" s="1132"/>
      <c r="E42" s="1133"/>
      <c r="F42" s="36" t="s">
        <v>485</v>
      </c>
      <c r="G42" s="37" t="s">
        <v>485</v>
      </c>
      <c r="H42" s="37" t="s">
        <v>485</v>
      </c>
      <c r="I42" s="37" t="s">
        <v>485</v>
      </c>
      <c r="J42" s="38" t="s">
        <v>485</v>
      </c>
      <c r="K42" s="22"/>
      <c r="L42" s="22"/>
      <c r="M42" s="22"/>
      <c r="N42" s="22"/>
      <c r="O42" s="22"/>
      <c r="P42" s="22"/>
    </row>
    <row r="43" spans="1:16" ht="39" customHeight="1" thickBot="1" x14ac:dyDescent="0.2">
      <c r="A43" s="22"/>
      <c r="B43" s="40"/>
      <c r="C43" s="1134" t="s">
        <v>539</v>
      </c>
      <c r="D43" s="1134"/>
      <c r="E43" s="1135"/>
      <c r="F43" s="41">
        <v>0</v>
      </c>
      <c r="G43" s="42">
        <v>0</v>
      </c>
      <c r="H43" s="42" t="s">
        <v>485</v>
      </c>
      <c r="I43" s="42" t="s">
        <v>485</v>
      </c>
      <c r="J43" s="43" t="s">
        <v>485</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GI9I0MjlXAhcsx5OVTMI2xLy21cop59+AQfaOrOGtGsRRxUAUDfG4s8zJ6znMrxupFKLK3eq7lgtXTEDptJgFQ==" saltValue="vNZ4DzTTsBf+3H/zYuIwo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524</v>
      </c>
      <c r="L44" s="54" t="s">
        <v>525</v>
      </c>
      <c r="M44" s="54" t="s">
        <v>526</v>
      </c>
      <c r="N44" s="54" t="s">
        <v>527</v>
      </c>
      <c r="O44" s="55" t="s">
        <v>528</v>
      </c>
      <c r="P44" s="46"/>
      <c r="Q44" s="46"/>
      <c r="R44" s="46"/>
      <c r="S44" s="46"/>
      <c r="T44" s="46"/>
      <c r="U44" s="46"/>
    </row>
    <row r="45" spans="1:21" ht="30.75" customHeight="1" x14ac:dyDescent="0.15">
      <c r="A45" s="46"/>
      <c r="B45" s="1161" t="s">
        <v>9</v>
      </c>
      <c r="C45" s="1162"/>
      <c r="D45" s="56"/>
      <c r="E45" s="1167" t="s">
        <v>10</v>
      </c>
      <c r="F45" s="1167"/>
      <c r="G45" s="1167"/>
      <c r="H45" s="1167"/>
      <c r="I45" s="1167"/>
      <c r="J45" s="1168"/>
      <c r="K45" s="57">
        <v>769</v>
      </c>
      <c r="L45" s="58">
        <v>744</v>
      </c>
      <c r="M45" s="58">
        <v>702</v>
      </c>
      <c r="N45" s="58">
        <v>594</v>
      </c>
      <c r="O45" s="59">
        <v>542</v>
      </c>
      <c r="P45" s="46"/>
      <c r="Q45" s="46"/>
      <c r="R45" s="46"/>
      <c r="S45" s="46"/>
      <c r="T45" s="46"/>
      <c r="U45" s="46"/>
    </row>
    <row r="46" spans="1:21" ht="30.75" customHeight="1" x14ac:dyDescent="0.15">
      <c r="A46" s="46"/>
      <c r="B46" s="1163"/>
      <c r="C46" s="1164"/>
      <c r="D46" s="60"/>
      <c r="E46" s="1140" t="s">
        <v>11</v>
      </c>
      <c r="F46" s="1140"/>
      <c r="G46" s="1140"/>
      <c r="H46" s="1140"/>
      <c r="I46" s="1140"/>
      <c r="J46" s="1141"/>
      <c r="K46" s="61" t="s">
        <v>485</v>
      </c>
      <c r="L46" s="62" t="s">
        <v>485</v>
      </c>
      <c r="M46" s="62" t="s">
        <v>485</v>
      </c>
      <c r="N46" s="62" t="s">
        <v>485</v>
      </c>
      <c r="O46" s="63" t="s">
        <v>485</v>
      </c>
      <c r="P46" s="46"/>
      <c r="Q46" s="46"/>
      <c r="R46" s="46"/>
      <c r="S46" s="46"/>
      <c r="T46" s="46"/>
      <c r="U46" s="46"/>
    </row>
    <row r="47" spans="1:21" ht="30.75" customHeight="1" x14ac:dyDescent="0.15">
      <c r="A47" s="46"/>
      <c r="B47" s="1163"/>
      <c r="C47" s="1164"/>
      <c r="D47" s="60"/>
      <c r="E47" s="1140" t="s">
        <v>12</v>
      </c>
      <c r="F47" s="1140"/>
      <c r="G47" s="1140"/>
      <c r="H47" s="1140"/>
      <c r="I47" s="1140"/>
      <c r="J47" s="1141"/>
      <c r="K47" s="61" t="s">
        <v>485</v>
      </c>
      <c r="L47" s="62" t="s">
        <v>485</v>
      </c>
      <c r="M47" s="62" t="s">
        <v>485</v>
      </c>
      <c r="N47" s="62" t="s">
        <v>485</v>
      </c>
      <c r="O47" s="63" t="s">
        <v>485</v>
      </c>
      <c r="P47" s="46"/>
      <c r="Q47" s="46"/>
      <c r="R47" s="46"/>
      <c r="S47" s="46"/>
      <c r="T47" s="46"/>
      <c r="U47" s="46"/>
    </row>
    <row r="48" spans="1:21" ht="30.75" customHeight="1" x14ac:dyDescent="0.15">
      <c r="A48" s="46"/>
      <c r="B48" s="1163"/>
      <c r="C48" s="1164"/>
      <c r="D48" s="60"/>
      <c r="E48" s="1140" t="s">
        <v>13</v>
      </c>
      <c r="F48" s="1140"/>
      <c r="G48" s="1140"/>
      <c r="H48" s="1140"/>
      <c r="I48" s="1140"/>
      <c r="J48" s="1141"/>
      <c r="K48" s="61">
        <v>4</v>
      </c>
      <c r="L48" s="62">
        <v>4</v>
      </c>
      <c r="M48" s="62">
        <v>3</v>
      </c>
      <c r="N48" s="62">
        <v>3</v>
      </c>
      <c r="O48" s="63">
        <v>2</v>
      </c>
      <c r="P48" s="46"/>
      <c r="Q48" s="46"/>
      <c r="R48" s="46"/>
      <c r="S48" s="46"/>
      <c r="T48" s="46"/>
      <c r="U48" s="46"/>
    </row>
    <row r="49" spans="1:21" ht="30.75" customHeight="1" x14ac:dyDescent="0.15">
      <c r="A49" s="46"/>
      <c r="B49" s="1163"/>
      <c r="C49" s="1164"/>
      <c r="D49" s="60"/>
      <c r="E49" s="1140" t="s">
        <v>14</v>
      </c>
      <c r="F49" s="1140"/>
      <c r="G49" s="1140"/>
      <c r="H49" s="1140"/>
      <c r="I49" s="1140"/>
      <c r="J49" s="1141"/>
      <c r="K49" s="61" t="s">
        <v>485</v>
      </c>
      <c r="L49" s="62" t="s">
        <v>485</v>
      </c>
      <c r="M49" s="62" t="s">
        <v>485</v>
      </c>
      <c r="N49" s="62" t="s">
        <v>485</v>
      </c>
      <c r="O49" s="63" t="s">
        <v>485</v>
      </c>
      <c r="P49" s="46"/>
      <c r="Q49" s="46"/>
      <c r="R49" s="46"/>
      <c r="S49" s="46"/>
      <c r="T49" s="46"/>
      <c r="U49" s="46"/>
    </row>
    <row r="50" spans="1:21" ht="30.75" customHeight="1" x14ac:dyDescent="0.15">
      <c r="A50" s="46"/>
      <c r="B50" s="1163"/>
      <c r="C50" s="1164"/>
      <c r="D50" s="60"/>
      <c r="E50" s="1140" t="s">
        <v>15</v>
      </c>
      <c r="F50" s="1140"/>
      <c r="G50" s="1140"/>
      <c r="H50" s="1140"/>
      <c r="I50" s="1140"/>
      <c r="J50" s="1141"/>
      <c r="K50" s="61" t="s">
        <v>485</v>
      </c>
      <c r="L50" s="62" t="s">
        <v>485</v>
      </c>
      <c r="M50" s="62" t="s">
        <v>485</v>
      </c>
      <c r="N50" s="62" t="s">
        <v>485</v>
      </c>
      <c r="O50" s="63" t="s">
        <v>485</v>
      </c>
      <c r="P50" s="46"/>
      <c r="Q50" s="46"/>
      <c r="R50" s="46"/>
      <c r="S50" s="46"/>
      <c r="T50" s="46"/>
      <c r="U50" s="46"/>
    </row>
    <row r="51" spans="1:21" ht="30.75" customHeight="1" x14ac:dyDescent="0.15">
      <c r="A51" s="46"/>
      <c r="B51" s="1165"/>
      <c r="C51" s="1166"/>
      <c r="D51" s="64"/>
      <c r="E51" s="1140" t="s">
        <v>16</v>
      </c>
      <c r="F51" s="1140"/>
      <c r="G51" s="1140"/>
      <c r="H51" s="1140"/>
      <c r="I51" s="1140"/>
      <c r="J51" s="1141"/>
      <c r="K51" s="61">
        <v>0</v>
      </c>
      <c r="L51" s="62" t="s">
        <v>485</v>
      </c>
      <c r="M51" s="62" t="s">
        <v>485</v>
      </c>
      <c r="N51" s="62" t="s">
        <v>485</v>
      </c>
      <c r="O51" s="63" t="s">
        <v>485</v>
      </c>
      <c r="P51" s="46"/>
      <c r="Q51" s="46"/>
      <c r="R51" s="46"/>
      <c r="S51" s="46"/>
      <c r="T51" s="46"/>
      <c r="U51" s="46"/>
    </row>
    <row r="52" spans="1:21" ht="30.75" customHeight="1" x14ac:dyDescent="0.15">
      <c r="A52" s="46"/>
      <c r="B52" s="1138" t="s">
        <v>17</v>
      </c>
      <c r="C52" s="1139"/>
      <c r="D52" s="64"/>
      <c r="E52" s="1140" t="s">
        <v>18</v>
      </c>
      <c r="F52" s="1140"/>
      <c r="G52" s="1140"/>
      <c r="H52" s="1140"/>
      <c r="I52" s="1140"/>
      <c r="J52" s="1141"/>
      <c r="K52" s="61">
        <v>453</v>
      </c>
      <c r="L52" s="62">
        <v>440</v>
      </c>
      <c r="M52" s="62">
        <v>417</v>
      </c>
      <c r="N52" s="62">
        <v>406</v>
      </c>
      <c r="O52" s="63">
        <v>391</v>
      </c>
      <c r="P52" s="46"/>
      <c r="Q52" s="46"/>
      <c r="R52" s="46"/>
      <c r="S52" s="46"/>
      <c r="T52" s="46"/>
      <c r="U52" s="46"/>
    </row>
    <row r="53" spans="1:21" ht="30.75" customHeight="1" thickBot="1" x14ac:dyDescent="0.2">
      <c r="A53" s="46"/>
      <c r="B53" s="1142" t="s">
        <v>19</v>
      </c>
      <c r="C53" s="1143"/>
      <c r="D53" s="65"/>
      <c r="E53" s="1144" t="s">
        <v>20</v>
      </c>
      <c r="F53" s="1144"/>
      <c r="G53" s="1144"/>
      <c r="H53" s="1144"/>
      <c r="I53" s="1144"/>
      <c r="J53" s="1145"/>
      <c r="K53" s="66">
        <v>320</v>
      </c>
      <c r="L53" s="67">
        <v>308</v>
      </c>
      <c r="M53" s="67">
        <v>288</v>
      </c>
      <c r="N53" s="67">
        <v>191</v>
      </c>
      <c r="O53" s="68">
        <v>153</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540</v>
      </c>
      <c r="L57" s="79" t="s">
        <v>541</v>
      </c>
      <c r="M57" s="79" t="s">
        <v>542</v>
      </c>
      <c r="N57" s="79" t="s">
        <v>543</v>
      </c>
      <c r="O57" s="80" t="s">
        <v>544</v>
      </c>
      <c r="P57" s="46"/>
      <c r="Q57" s="46"/>
      <c r="R57" s="46"/>
      <c r="S57" s="46"/>
      <c r="T57" s="46"/>
      <c r="U57" s="46"/>
    </row>
    <row r="58" spans="1:21" ht="31.5" customHeight="1" x14ac:dyDescent="0.15">
      <c r="B58" s="1146" t="s">
        <v>24</v>
      </c>
      <c r="C58" s="1147"/>
      <c r="D58" s="1152" t="s">
        <v>25</v>
      </c>
      <c r="E58" s="1153"/>
      <c r="F58" s="1153"/>
      <c r="G58" s="1153"/>
      <c r="H58" s="1153"/>
      <c r="I58" s="1153"/>
      <c r="J58" s="1154"/>
      <c r="K58" s="81"/>
      <c r="L58" s="82"/>
      <c r="M58" s="82"/>
      <c r="N58" s="82"/>
      <c r="O58" s="83"/>
    </row>
    <row r="59" spans="1:21" ht="31.5" customHeight="1" x14ac:dyDescent="0.15">
      <c r="B59" s="1148"/>
      <c r="C59" s="1149"/>
      <c r="D59" s="1155" t="s">
        <v>26</v>
      </c>
      <c r="E59" s="1156"/>
      <c r="F59" s="1156"/>
      <c r="G59" s="1156"/>
      <c r="H59" s="1156"/>
      <c r="I59" s="1156"/>
      <c r="J59" s="1157"/>
      <c r="K59" s="84"/>
      <c r="L59" s="85"/>
      <c r="M59" s="85"/>
      <c r="N59" s="85"/>
      <c r="O59" s="86"/>
    </row>
    <row r="60" spans="1:21" ht="31.5" customHeight="1" thickBot="1" x14ac:dyDescent="0.2">
      <c r="B60" s="1150"/>
      <c r="C60" s="1151"/>
      <c r="D60" s="1158" t="s">
        <v>27</v>
      </c>
      <c r="E60" s="1159"/>
      <c r="F60" s="1159"/>
      <c r="G60" s="1159"/>
      <c r="H60" s="1159"/>
      <c r="I60" s="1159"/>
      <c r="J60" s="1160"/>
      <c r="K60" s="87"/>
      <c r="L60" s="88"/>
      <c r="M60" s="88"/>
      <c r="N60" s="88"/>
      <c r="O60" s="89"/>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ISbDJjJeGqMLHo0+V9k5LqHUbIl3g2a8Wd8Fy0Kcr0e273gF3d+D41boGwVP9xYG4LXY+OAI9vuekthL1sHOCQ==" saltValue="d8rG4dR4CY0j5lqn0eGBRA=="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524</v>
      </c>
      <c r="J40" s="101" t="s">
        <v>525</v>
      </c>
      <c r="K40" s="101" t="s">
        <v>526</v>
      </c>
      <c r="L40" s="101" t="s">
        <v>527</v>
      </c>
      <c r="M40" s="102" t="s">
        <v>528</v>
      </c>
    </row>
    <row r="41" spans="2:13" ht="27.75" customHeight="1" x14ac:dyDescent="0.15">
      <c r="B41" s="1181" t="s">
        <v>30</v>
      </c>
      <c r="C41" s="1182"/>
      <c r="D41" s="103"/>
      <c r="E41" s="1183" t="s">
        <v>31</v>
      </c>
      <c r="F41" s="1183"/>
      <c r="G41" s="1183"/>
      <c r="H41" s="1184"/>
      <c r="I41" s="330">
        <v>5448</v>
      </c>
      <c r="J41" s="331">
        <v>5031</v>
      </c>
      <c r="K41" s="331">
        <v>4482</v>
      </c>
      <c r="L41" s="331">
        <v>4206</v>
      </c>
      <c r="M41" s="332">
        <v>4515</v>
      </c>
    </row>
    <row r="42" spans="2:13" ht="27.75" customHeight="1" x14ac:dyDescent="0.15">
      <c r="B42" s="1171"/>
      <c r="C42" s="1172"/>
      <c r="D42" s="104"/>
      <c r="E42" s="1175" t="s">
        <v>32</v>
      </c>
      <c r="F42" s="1175"/>
      <c r="G42" s="1175"/>
      <c r="H42" s="1176"/>
      <c r="I42" s="333" t="s">
        <v>485</v>
      </c>
      <c r="J42" s="334" t="s">
        <v>485</v>
      </c>
      <c r="K42" s="334" t="s">
        <v>485</v>
      </c>
      <c r="L42" s="334" t="s">
        <v>485</v>
      </c>
      <c r="M42" s="335" t="s">
        <v>485</v>
      </c>
    </row>
    <row r="43" spans="2:13" ht="27.75" customHeight="1" x14ac:dyDescent="0.15">
      <c r="B43" s="1171"/>
      <c r="C43" s="1172"/>
      <c r="D43" s="104"/>
      <c r="E43" s="1175" t="s">
        <v>33</v>
      </c>
      <c r="F43" s="1175"/>
      <c r="G43" s="1175"/>
      <c r="H43" s="1176"/>
      <c r="I43" s="333">
        <v>14</v>
      </c>
      <c r="J43" s="334">
        <v>10</v>
      </c>
      <c r="K43" s="334">
        <v>5</v>
      </c>
      <c r="L43" s="334">
        <v>3</v>
      </c>
      <c r="M43" s="335">
        <v>1</v>
      </c>
    </row>
    <row r="44" spans="2:13" ht="27.75" customHeight="1" x14ac:dyDescent="0.15">
      <c r="B44" s="1171"/>
      <c r="C44" s="1172"/>
      <c r="D44" s="104"/>
      <c r="E44" s="1175" t="s">
        <v>34</v>
      </c>
      <c r="F44" s="1175"/>
      <c r="G44" s="1175"/>
      <c r="H44" s="1176"/>
      <c r="I44" s="333" t="s">
        <v>485</v>
      </c>
      <c r="J44" s="334" t="s">
        <v>485</v>
      </c>
      <c r="K44" s="334" t="s">
        <v>485</v>
      </c>
      <c r="L44" s="334" t="s">
        <v>485</v>
      </c>
      <c r="M44" s="335">
        <v>257</v>
      </c>
    </row>
    <row r="45" spans="2:13" ht="27.75" customHeight="1" x14ac:dyDescent="0.15">
      <c r="B45" s="1171"/>
      <c r="C45" s="1172"/>
      <c r="D45" s="104"/>
      <c r="E45" s="1175" t="s">
        <v>35</v>
      </c>
      <c r="F45" s="1175"/>
      <c r="G45" s="1175"/>
      <c r="H45" s="1176"/>
      <c r="I45" s="333">
        <v>988</v>
      </c>
      <c r="J45" s="334">
        <v>934</v>
      </c>
      <c r="K45" s="334">
        <v>979</v>
      </c>
      <c r="L45" s="334">
        <v>866</v>
      </c>
      <c r="M45" s="335">
        <v>823</v>
      </c>
    </row>
    <row r="46" spans="2:13" ht="27.75" customHeight="1" x14ac:dyDescent="0.15">
      <c r="B46" s="1171"/>
      <c r="C46" s="1172"/>
      <c r="D46" s="105"/>
      <c r="E46" s="1175" t="s">
        <v>36</v>
      </c>
      <c r="F46" s="1175"/>
      <c r="G46" s="1175"/>
      <c r="H46" s="1176"/>
      <c r="I46" s="333" t="s">
        <v>485</v>
      </c>
      <c r="J46" s="334" t="s">
        <v>485</v>
      </c>
      <c r="K46" s="334" t="s">
        <v>485</v>
      </c>
      <c r="L46" s="334" t="s">
        <v>485</v>
      </c>
      <c r="M46" s="335" t="s">
        <v>485</v>
      </c>
    </row>
    <row r="47" spans="2:13" ht="27.75" customHeight="1" x14ac:dyDescent="0.15">
      <c r="B47" s="1171"/>
      <c r="C47" s="1172"/>
      <c r="D47" s="106"/>
      <c r="E47" s="1185" t="s">
        <v>37</v>
      </c>
      <c r="F47" s="1186"/>
      <c r="G47" s="1186"/>
      <c r="H47" s="1187"/>
      <c r="I47" s="333" t="s">
        <v>485</v>
      </c>
      <c r="J47" s="334" t="s">
        <v>485</v>
      </c>
      <c r="K47" s="334" t="s">
        <v>485</v>
      </c>
      <c r="L47" s="334" t="s">
        <v>485</v>
      </c>
      <c r="M47" s="335" t="s">
        <v>485</v>
      </c>
    </row>
    <row r="48" spans="2:13" ht="27.75" customHeight="1" x14ac:dyDescent="0.15">
      <c r="B48" s="1171"/>
      <c r="C48" s="1172"/>
      <c r="D48" s="104"/>
      <c r="E48" s="1175" t="s">
        <v>38</v>
      </c>
      <c r="F48" s="1175"/>
      <c r="G48" s="1175"/>
      <c r="H48" s="1176"/>
      <c r="I48" s="333" t="s">
        <v>485</v>
      </c>
      <c r="J48" s="334" t="s">
        <v>485</v>
      </c>
      <c r="K48" s="334" t="s">
        <v>485</v>
      </c>
      <c r="L48" s="334" t="s">
        <v>485</v>
      </c>
      <c r="M48" s="335" t="s">
        <v>485</v>
      </c>
    </row>
    <row r="49" spans="2:13" ht="27.75" customHeight="1" x14ac:dyDescent="0.15">
      <c r="B49" s="1173"/>
      <c r="C49" s="1174"/>
      <c r="D49" s="104"/>
      <c r="E49" s="1175" t="s">
        <v>39</v>
      </c>
      <c r="F49" s="1175"/>
      <c r="G49" s="1175"/>
      <c r="H49" s="1176"/>
      <c r="I49" s="333" t="s">
        <v>485</v>
      </c>
      <c r="J49" s="334" t="s">
        <v>485</v>
      </c>
      <c r="K49" s="334" t="s">
        <v>485</v>
      </c>
      <c r="L49" s="334" t="s">
        <v>485</v>
      </c>
      <c r="M49" s="335" t="s">
        <v>485</v>
      </c>
    </row>
    <row r="50" spans="2:13" ht="27.75" customHeight="1" x14ac:dyDescent="0.15">
      <c r="B50" s="1169" t="s">
        <v>40</v>
      </c>
      <c r="C50" s="1170"/>
      <c r="D50" s="107"/>
      <c r="E50" s="1175" t="s">
        <v>41</v>
      </c>
      <c r="F50" s="1175"/>
      <c r="G50" s="1175"/>
      <c r="H50" s="1176"/>
      <c r="I50" s="333">
        <v>4548</v>
      </c>
      <c r="J50" s="334">
        <v>4956</v>
      </c>
      <c r="K50" s="334">
        <v>5068</v>
      </c>
      <c r="L50" s="334">
        <v>4902</v>
      </c>
      <c r="M50" s="335">
        <v>4836</v>
      </c>
    </row>
    <row r="51" spans="2:13" ht="27.75" customHeight="1" x14ac:dyDescent="0.15">
      <c r="B51" s="1171"/>
      <c r="C51" s="1172"/>
      <c r="D51" s="104"/>
      <c r="E51" s="1175" t="s">
        <v>42</v>
      </c>
      <c r="F51" s="1175"/>
      <c r="G51" s="1175"/>
      <c r="H51" s="1176"/>
      <c r="I51" s="333" t="s">
        <v>485</v>
      </c>
      <c r="J51" s="334" t="s">
        <v>485</v>
      </c>
      <c r="K51" s="334" t="s">
        <v>485</v>
      </c>
      <c r="L51" s="334" t="s">
        <v>485</v>
      </c>
      <c r="M51" s="335" t="s">
        <v>485</v>
      </c>
    </row>
    <row r="52" spans="2:13" ht="27.75" customHeight="1" x14ac:dyDescent="0.15">
      <c r="B52" s="1173"/>
      <c r="C52" s="1174"/>
      <c r="D52" s="104"/>
      <c r="E52" s="1175" t="s">
        <v>43</v>
      </c>
      <c r="F52" s="1175"/>
      <c r="G52" s="1175"/>
      <c r="H52" s="1176"/>
      <c r="I52" s="333">
        <v>4770</v>
      </c>
      <c r="J52" s="334">
        <v>4600</v>
      </c>
      <c r="K52" s="334">
        <v>4307</v>
      </c>
      <c r="L52" s="334">
        <v>4784</v>
      </c>
      <c r="M52" s="335">
        <v>4129</v>
      </c>
    </row>
    <row r="53" spans="2:13" ht="27.75" customHeight="1" thickBot="1" x14ac:dyDescent="0.2">
      <c r="B53" s="1177" t="s">
        <v>19</v>
      </c>
      <c r="C53" s="1178"/>
      <c r="D53" s="108"/>
      <c r="E53" s="1179" t="s">
        <v>44</v>
      </c>
      <c r="F53" s="1179"/>
      <c r="G53" s="1179"/>
      <c r="H53" s="1180"/>
      <c r="I53" s="336">
        <v>-2868</v>
      </c>
      <c r="J53" s="337">
        <v>-3582</v>
      </c>
      <c r="K53" s="337">
        <v>-3909</v>
      </c>
      <c r="L53" s="337">
        <v>-4611</v>
      </c>
      <c r="M53" s="338">
        <v>-3368</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u1Boontxtomr3mpPwCyHCOHZYy7BkFh6XX+7CNIGkMGfbJ7n4r07I+CqnuJgdL/cOCxjrQf5TyptnbY5T4bxXw==" saltValue="uDi+eAzOuRU1S7xn6km9Q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526</v>
      </c>
      <c r="G54" s="117" t="s">
        <v>527</v>
      </c>
      <c r="H54" s="118" t="s">
        <v>528</v>
      </c>
    </row>
    <row r="55" spans="2:8" ht="52.5" customHeight="1" x14ac:dyDescent="0.15">
      <c r="B55" s="119"/>
      <c r="C55" s="1196" t="s">
        <v>46</v>
      </c>
      <c r="D55" s="1196"/>
      <c r="E55" s="1197"/>
      <c r="F55" s="339">
        <v>2260</v>
      </c>
      <c r="G55" s="339">
        <v>1991</v>
      </c>
      <c r="H55" s="340">
        <v>1913</v>
      </c>
    </row>
    <row r="56" spans="2:8" ht="52.5" customHeight="1" x14ac:dyDescent="0.15">
      <c r="B56" s="120"/>
      <c r="C56" s="1198" t="s">
        <v>47</v>
      </c>
      <c r="D56" s="1198"/>
      <c r="E56" s="1199"/>
      <c r="F56" s="341">
        <v>626</v>
      </c>
      <c r="G56" s="341">
        <v>654</v>
      </c>
      <c r="H56" s="342">
        <v>677</v>
      </c>
    </row>
    <row r="57" spans="2:8" ht="53.25" customHeight="1" x14ac:dyDescent="0.15">
      <c r="B57" s="120"/>
      <c r="C57" s="1200" t="s">
        <v>48</v>
      </c>
      <c r="D57" s="1200"/>
      <c r="E57" s="1201"/>
      <c r="F57" s="343">
        <v>1062</v>
      </c>
      <c r="G57" s="343">
        <v>1061</v>
      </c>
      <c r="H57" s="344">
        <v>1059</v>
      </c>
    </row>
    <row r="58" spans="2:8" ht="45.75" customHeight="1" x14ac:dyDescent="0.15">
      <c r="B58" s="121"/>
      <c r="C58" s="1188" t="s">
        <v>552</v>
      </c>
      <c r="D58" s="1189"/>
      <c r="E58" s="1190"/>
      <c r="F58" s="345">
        <v>462</v>
      </c>
      <c r="G58" s="345">
        <v>462</v>
      </c>
      <c r="H58" s="346">
        <v>462</v>
      </c>
    </row>
    <row r="59" spans="2:8" ht="45.75" customHeight="1" x14ac:dyDescent="0.15">
      <c r="B59" s="121"/>
      <c r="C59" s="1188" t="s">
        <v>553</v>
      </c>
      <c r="D59" s="1189"/>
      <c r="E59" s="1190"/>
      <c r="F59" s="345">
        <v>300</v>
      </c>
      <c r="G59" s="345">
        <v>300</v>
      </c>
      <c r="H59" s="346">
        <v>300</v>
      </c>
    </row>
    <row r="60" spans="2:8" ht="45.75" customHeight="1" x14ac:dyDescent="0.15">
      <c r="B60" s="121"/>
      <c r="C60" s="1188" t="s">
        <v>554</v>
      </c>
      <c r="D60" s="1189"/>
      <c r="E60" s="1190"/>
      <c r="F60" s="345">
        <v>211</v>
      </c>
      <c r="G60" s="345">
        <v>211</v>
      </c>
      <c r="H60" s="346">
        <v>211</v>
      </c>
    </row>
    <row r="61" spans="2:8" ht="45.75" customHeight="1" x14ac:dyDescent="0.15">
      <c r="B61" s="121"/>
      <c r="C61" s="1188" t="s">
        <v>555</v>
      </c>
      <c r="D61" s="1189"/>
      <c r="E61" s="1190"/>
      <c r="F61" s="345">
        <v>41</v>
      </c>
      <c r="G61" s="345">
        <v>41</v>
      </c>
      <c r="H61" s="346">
        <v>41</v>
      </c>
    </row>
    <row r="62" spans="2:8" ht="45.75" customHeight="1" thickBot="1" x14ac:dyDescent="0.2">
      <c r="B62" s="122"/>
      <c r="C62" s="1191" t="s">
        <v>556</v>
      </c>
      <c r="D62" s="1192"/>
      <c r="E62" s="1193"/>
      <c r="F62" s="347">
        <v>36</v>
      </c>
      <c r="G62" s="347">
        <v>36</v>
      </c>
      <c r="H62" s="348">
        <v>36</v>
      </c>
    </row>
    <row r="63" spans="2:8" ht="52.5" customHeight="1" thickBot="1" x14ac:dyDescent="0.2">
      <c r="B63" s="123"/>
      <c r="C63" s="1194" t="s">
        <v>49</v>
      </c>
      <c r="D63" s="1194"/>
      <c r="E63" s="1195"/>
      <c r="F63" s="349">
        <v>3948</v>
      </c>
      <c r="G63" s="349">
        <v>3706</v>
      </c>
      <c r="H63" s="350">
        <v>3649</v>
      </c>
    </row>
    <row r="64" spans="2:8" x14ac:dyDescent="0.15"/>
  </sheetData>
  <sheetProtection algorithmName="SHA-512" hashValue="Dri8VFGrIvytqFrzo/1xM+z+RGHpVKgovkyXlC4EoRPIrUnvfrk7QQ26AL113+YkE2B9zDbSkxEdvX8vp6mhBQ==" saltValue="4JDiKMmq6CBVqTb8WHw7f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C83CF2-D18D-442B-8A39-81436A00A061}">
  <sheetPr>
    <pageSetUpPr fitToPage="1"/>
  </sheetPr>
  <dimension ref="A1:DE85"/>
  <sheetViews>
    <sheetView showGridLines="0" zoomScaleNormal="100" zoomScaleSheetLayoutView="55" workbookViewId="0"/>
  </sheetViews>
  <sheetFormatPr defaultColWidth="0" defaultRowHeight="13.5"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1202"/>
      <c r="B1" s="1203"/>
      <c r="DD1" s="243"/>
      <c r="DE1" s="243"/>
    </row>
    <row r="2" spans="1:109" ht="25.5" customHeight="1" x14ac:dyDescent="0.15">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43"/>
      <c r="DE2" s="243"/>
    </row>
    <row r="3" spans="1:109" ht="25.5" customHeight="1" x14ac:dyDescent="0.15">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43"/>
      <c r="DE3" s="243"/>
    </row>
    <row r="4" spans="1:109" s="241" customFormat="1" x14ac:dyDescent="0.15">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41" customFormat="1" x14ac:dyDescent="0.15">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41" customFormat="1" x14ac:dyDescent="0.15">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41" customFormat="1" x14ac:dyDescent="0.15">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41" customFormat="1" x14ac:dyDescent="0.15">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41" customFormat="1" x14ac:dyDescent="0.15">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41" customFormat="1" x14ac:dyDescent="0.15">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41" customFormat="1" x14ac:dyDescent="0.15">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41" customFormat="1" x14ac:dyDescent="0.15">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41" customFormat="1" x14ac:dyDescent="0.15">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41" customFormat="1" x14ac:dyDescent="0.15">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41" customFormat="1" x14ac:dyDescent="0.15">
      <c r="A15" s="243"/>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41" customFormat="1" x14ac:dyDescent="0.15">
      <c r="A16" s="243"/>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41" customFormat="1" x14ac:dyDescent="0.15">
      <c r="A17" s="243"/>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41" customFormat="1" x14ac:dyDescent="0.15">
      <c r="A18" s="243"/>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x14ac:dyDescent="0.15">
      <c r="DD19" s="243"/>
      <c r="DE19" s="243"/>
    </row>
    <row r="20" spans="1:109" x14ac:dyDescent="0.15">
      <c r="DD20" s="243"/>
      <c r="DE20" s="243"/>
    </row>
    <row r="21" spans="1:109" ht="17.25" customHeight="1" x14ac:dyDescent="0.15">
      <c r="B21" s="1205"/>
      <c r="C21" s="245"/>
      <c r="D21" s="245"/>
      <c r="E21" s="245"/>
      <c r="F21" s="245"/>
      <c r="G21" s="245"/>
      <c r="H21" s="245"/>
      <c r="I21" s="245"/>
      <c r="J21" s="245"/>
      <c r="K21" s="245"/>
      <c r="L21" s="245"/>
      <c r="M21" s="245"/>
      <c r="N21" s="1206"/>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6"/>
      <c r="AU21" s="245"/>
      <c r="AV21" s="245"/>
      <c r="AW21" s="245"/>
      <c r="AX21" s="245"/>
      <c r="AY21" s="245"/>
      <c r="AZ21" s="245"/>
      <c r="BA21" s="245"/>
      <c r="BB21" s="245"/>
      <c r="BC21" s="245"/>
      <c r="BD21" s="245"/>
      <c r="BE21" s="245"/>
      <c r="BF21" s="1206"/>
      <c r="BG21" s="245"/>
      <c r="BH21" s="245"/>
      <c r="BI21" s="245"/>
      <c r="BJ21" s="245"/>
      <c r="BK21" s="245"/>
      <c r="BL21" s="245"/>
      <c r="BM21" s="245"/>
      <c r="BN21" s="245"/>
      <c r="BO21" s="245"/>
      <c r="BP21" s="245"/>
      <c r="BQ21" s="245"/>
      <c r="BR21" s="1206"/>
      <c r="BS21" s="245"/>
      <c r="BT21" s="245"/>
      <c r="BU21" s="245"/>
      <c r="BV21" s="245"/>
      <c r="BW21" s="245"/>
      <c r="BX21" s="245"/>
      <c r="BY21" s="245"/>
      <c r="BZ21" s="245"/>
      <c r="CA21" s="245"/>
      <c r="CB21" s="245"/>
      <c r="CC21" s="245"/>
      <c r="CD21" s="1206"/>
      <c r="CE21" s="245"/>
      <c r="CF21" s="245"/>
      <c r="CG21" s="245"/>
      <c r="CH21" s="245"/>
      <c r="CI21" s="245"/>
      <c r="CJ21" s="245"/>
      <c r="CK21" s="245"/>
      <c r="CL21" s="245"/>
      <c r="CM21" s="245"/>
      <c r="CN21" s="245"/>
      <c r="CO21" s="245"/>
      <c r="CP21" s="1206"/>
      <c r="CQ21" s="245"/>
      <c r="CR21" s="245"/>
      <c r="CS21" s="245"/>
      <c r="CT21" s="245"/>
      <c r="CU21" s="245"/>
      <c r="CV21" s="245"/>
      <c r="CW21" s="245"/>
      <c r="CX21" s="245"/>
      <c r="CY21" s="245"/>
      <c r="CZ21" s="245"/>
      <c r="DA21" s="245"/>
      <c r="DB21" s="1206"/>
      <c r="DC21" s="245"/>
      <c r="DD21" s="246"/>
      <c r="DE21" s="243"/>
    </row>
    <row r="22" spans="1:109" ht="17.25" customHeight="1" x14ac:dyDescent="0.15">
      <c r="B22" s="247"/>
    </row>
    <row r="23" spans="1:109" x14ac:dyDescent="0.15">
      <c r="B23" s="247"/>
    </row>
    <row r="24" spans="1:109" x14ac:dyDescent="0.15">
      <c r="B24" s="247"/>
    </row>
    <row r="25" spans="1:109" x14ac:dyDescent="0.15">
      <c r="B25" s="247"/>
    </row>
    <row r="26" spans="1:109" x14ac:dyDescent="0.15">
      <c r="B26" s="247"/>
    </row>
    <row r="27" spans="1:109" x14ac:dyDescent="0.15">
      <c r="B27" s="247"/>
    </row>
    <row r="28" spans="1:109" x14ac:dyDescent="0.15">
      <c r="B28" s="247"/>
    </row>
    <row r="29" spans="1:109" x14ac:dyDescent="0.15">
      <c r="B29" s="247"/>
    </row>
    <row r="30" spans="1:109" x14ac:dyDescent="0.15">
      <c r="B30" s="247"/>
    </row>
    <row r="31" spans="1:109" x14ac:dyDescent="0.15">
      <c r="B31" s="247"/>
    </row>
    <row r="32" spans="1:109" x14ac:dyDescent="0.15">
      <c r="B32" s="247"/>
    </row>
    <row r="33" spans="2:109" x14ac:dyDescent="0.15">
      <c r="B33" s="247"/>
    </row>
    <row r="34" spans="2:109" x14ac:dyDescent="0.15">
      <c r="B34" s="247"/>
    </row>
    <row r="35" spans="2:109" x14ac:dyDescent="0.15">
      <c r="B35" s="247"/>
    </row>
    <row r="36" spans="2:109" x14ac:dyDescent="0.15">
      <c r="B36" s="247"/>
    </row>
    <row r="37" spans="2:109" x14ac:dyDescent="0.15">
      <c r="B37" s="247"/>
    </row>
    <row r="38" spans="2:109" x14ac:dyDescent="0.15">
      <c r="B38" s="247"/>
    </row>
    <row r="39" spans="2:109"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x14ac:dyDescent="0.15">
      <c r="B40" s="1207"/>
      <c r="DD40" s="1207"/>
      <c r="DE40" s="243"/>
    </row>
    <row r="41" spans="2:109" ht="17.25" x14ac:dyDescent="0.15">
      <c r="B41" s="244" t="s">
        <v>557</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x14ac:dyDescent="0.15">
      <c r="B42" s="247"/>
      <c r="G42" s="1208"/>
      <c r="I42" s="1209"/>
      <c r="J42" s="1209"/>
      <c r="K42" s="1209"/>
      <c r="AM42" s="1208"/>
      <c r="AN42" s="1208" t="s">
        <v>558</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x14ac:dyDescent="0.15">
      <c r="B43" s="247"/>
      <c r="AN43" s="1210" t="s">
        <v>559</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x14ac:dyDescent="0.15">
      <c r="B44" s="247"/>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x14ac:dyDescent="0.15">
      <c r="B45" s="247"/>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x14ac:dyDescent="0.15">
      <c r="B46" s="247"/>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x14ac:dyDescent="0.15">
      <c r="B47" s="247"/>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x14ac:dyDescent="0.15">
      <c r="B48" s="247"/>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x14ac:dyDescent="0.15">
      <c r="B49" s="247"/>
      <c r="AN49" s="243" t="s">
        <v>560</v>
      </c>
    </row>
    <row r="50" spans="1:109" x14ac:dyDescent="0.15">
      <c r="B50" s="247"/>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524</v>
      </c>
      <c r="BQ50" s="1226"/>
      <c r="BR50" s="1226"/>
      <c r="BS50" s="1226"/>
      <c r="BT50" s="1226"/>
      <c r="BU50" s="1226"/>
      <c r="BV50" s="1226"/>
      <c r="BW50" s="1226"/>
      <c r="BX50" s="1226" t="s">
        <v>525</v>
      </c>
      <c r="BY50" s="1226"/>
      <c r="BZ50" s="1226"/>
      <c r="CA50" s="1226"/>
      <c r="CB50" s="1226"/>
      <c r="CC50" s="1226"/>
      <c r="CD50" s="1226"/>
      <c r="CE50" s="1226"/>
      <c r="CF50" s="1226" t="s">
        <v>526</v>
      </c>
      <c r="CG50" s="1226"/>
      <c r="CH50" s="1226"/>
      <c r="CI50" s="1226"/>
      <c r="CJ50" s="1226"/>
      <c r="CK50" s="1226"/>
      <c r="CL50" s="1226"/>
      <c r="CM50" s="1226"/>
      <c r="CN50" s="1226" t="s">
        <v>527</v>
      </c>
      <c r="CO50" s="1226"/>
      <c r="CP50" s="1226"/>
      <c r="CQ50" s="1226"/>
      <c r="CR50" s="1226"/>
      <c r="CS50" s="1226"/>
      <c r="CT50" s="1226"/>
      <c r="CU50" s="1226"/>
      <c r="CV50" s="1226" t="s">
        <v>528</v>
      </c>
      <c r="CW50" s="1226"/>
      <c r="CX50" s="1226"/>
      <c r="CY50" s="1226"/>
      <c r="CZ50" s="1226"/>
      <c r="DA50" s="1226"/>
      <c r="DB50" s="1226"/>
      <c r="DC50" s="1226"/>
    </row>
    <row r="51" spans="1:109" ht="13.5" customHeight="1" x14ac:dyDescent="0.15">
      <c r="B51" s="247"/>
      <c r="G51" s="1227"/>
      <c r="H51" s="1227"/>
      <c r="I51" s="1228"/>
      <c r="J51" s="1228"/>
      <c r="K51" s="1229"/>
      <c r="L51" s="1229"/>
      <c r="M51" s="1229"/>
      <c r="N51" s="1229"/>
      <c r="AM51" s="1219"/>
      <c r="AN51" s="1230" t="s">
        <v>561</v>
      </c>
      <c r="AO51" s="1230"/>
      <c r="AP51" s="1230"/>
      <c r="AQ51" s="1230"/>
      <c r="AR51" s="1230"/>
      <c r="AS51" s="1230"/>
      <c r="AT51" s="1230"/>
      <c r="AU51" s="1230"/>
      <c r="AV51" s="1230"/>
      <c r="AW51" s="1230"/>
      <c r="AX51" s="1230"/>
      <c r="AY51" s="1230"/>
      <c r="AZ51" s="1230"/>
      <c r="BA51" s="1230"/>
      <c r="BB51" s="1230" t="s">
        <v>562</v>
      </c>
      <c r="BC51" s="1230"/>
      <c r="BD51" s="1230"/>
      <c r="BE51" s="1230"/>
      <c r="BF51" s="1230"/>
      <c r="BG51" s="1230"/>
      <c r="BH51" s="1230"/>
      <c r="BI51" s="1230"/>
      <c r="BJ51" s="1230"/>
      <c r="BK51" s="1230"/>
      <c r="BL51" s="1230"/>
      <c r="BM51" s="1230"/>
      <c r="BN51" s="1230"/>
      <c r="BO51" s="1230"/>
      <c r="BP51" s="1231"/>
      <c r="BQ51" s="1231"/>
      <c r="BR51" s="1231"/>
      <c r="BS51" s="1231"/>
      <c r="BT51" s="1231"/>
      <c r="BU51" s="1231"/>
      <c r="BV51" s="1231"/>
      <c r="BW51" s="1231"/>
      <c r="BX51" s="1231"/>
      <c r="BY51" s="1231"/>
      <c r="BZ51" s="1231"/>
      <c r="CA51" s="1231"/>
      <c r="CB51" s="1231"/>
      <c r="CC51" s="1231"/>
      <c r="CD51" s="1231"/>
      <c r="CE51" s="1231"/>
      <c r="CF51" s="1231"/>
      <c r="CG51" s="1231"/>
      <c r="CH51" s="1231"/>
      <c r="CI51" s="1231"/>
      <c r="CJ51" s="1231"/>
      <c r="CK51" s="1231"/>
      <c r="CL51" s="1231"/>
      <c r="CM51" s="1231"/>
      <c r="CN51" s="1231"/>
      <c r="CO51" s="1231"/>
      <c r="CP51" s="1231"/>
      <c r="CQ51" s="1231"/>
      <c r="CR51" s="1231"/>
      <c r="CS51" s="1231"/>
      <c r="CT51" s="1231"/>
      <c r="CU51" s="1231"/>
      <c r="CV51" s="1231"/>
      <c r="CW51" s="1231"/>
      <c r="CX51" s="1231"/>
      <c r="CY51" s="1231"/>
      <c r="CZ51" s="1231"/>
      <c r="DA51" s="1231"/>
      <c r="DB51" s="1231"/>
      <c r="DC51" s="1231"/>
    </row>
    <row r="52" spans="1:109" x14ac:dyDescent="0.15">
      <c r="B52" s="247"/>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x14ac:dyDescent="0.15">
      <c r="A53" s="1209"/>
      <c r="B53" s="247"/>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563</v>
      </c>
      <c r="BC53" s="1230"/>
      <c r="BD53" s="1230"/>
      <c r="BE53" s="1230"/>
      <c r="BF53" s="1230"/>
      <c r="BG53" s="1230"/>
      <c r="BH53" s="1230"/>
      <c r="BI53" s="1230"/>
      <c r="BJ53" s="1230"/>
      <c r="BK53" s="1230"/>
      <c r="BL53" s="1230"/>
      <c r="BM53" s="1230"/>
      <c r="BN53" s="1230"/>
      <c r="BO53" s="1230"/>
      <c r="BP53" s="1231">
        <v>61.6</v>
      </c>
      <c r="BQ53" s="1231"/>
      <c r="BR53" s="1231"/>
      <c r="BS53" s="1231"/>
      <c r="BT53" s="1231"/>
      <c r="BU53" s="1231"/>
      <c r="BV53" s="1231"/>
      <c r="BW53" s="1231"/>
      <c r="BX53" s="1231">
        <v>63.5</v>
      </c>
      <c r="BY53" s="1231"/>
      <c r="BZ53" s="1231"/>
      <c r="CA53" s="1231"/>
      <c r="CB53" s="1231"/>
      <c r="CC53" s="1231"/>
      <c r="CD53" s="1231"/>
      <c r="CE53" s="1231"/>
      <c r="CF53" s="1231">
        <v>65</v>
      </c>
      <c r="CG53" s="1231"/>
      <c r="CH53" s="1231"/>
      <c r="CI53" s="1231"/>
      <c r="CJ53" s="1231"/>
      <c r="CK53" s="1231"/>
      <c r="CL53" s="1231"/>
      <c r="CM53" s="1231"/>
      <c r="CN53" s="1231">
        <v>65.5</v>
      </c>
      <c r="CO53" s="1231"/>
      <c r="CP53" s="1231"/>
      <c r="CQ53" s="1231"/>
      <c r="CR53" s="1231"/>
      <c r="CS53" s="1231"/>
      <c r="CT53" s="1231"/>
      <c r="CU53" s="1231"/>
      <c r="CV53" s="1231">
        <v>66.3</v>
      </c>
      <c r="CW53" s="1231"/>
      <c r="CX53" s="1231"/>
      <c r="CY53" s="1231"/>
      <c r="CZ53" s="1231"/>
      <c r="DA53" s="1231"/>
      <c r="DB53" s="1231"/>
      <c r="DC53" s="1231"/>
    </row>
    <row r="54" spans="1:109" x14ac:dyDescent="0.15">
      <c r="A54" s="1209"/>
      <c r="B54" s="247"/>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x14ac:dyDescent="0.15">
      <c r="A55" s="1209"/>
      <c r="B55" s="247"/>
      <c r="G55" s="1220"/>
      <c r="H55" s="1220"/>
      <c r="I55" s="1220"/>
      <c r="J55" s="1220"/>
      <c r="K55" s="1229"/>
      <c r="L55" s="1229"/>
      <c r="M55" s="1229"/>
      <c r="N55" s="1229"/>
      <c r="AN55" s="1226" t="s">
        <v>564</v>
      </c>
      <c r="AO55" s="1226"/>
      <c r="AP55" s="1226"/>
      <c r="AQ55" s="1226"/>
      <c r="AR55" s="1226"/>
      <c r="AS55" s="1226"/>
      <c r="AT55" s="1226"/>
      <c r="AU55" s="1226"/>
      <c r="AV55" s="1226"/>
      <c r="AW55" s="1226"/>
      <c r="AX55" s="1226"/>
      <c r="AY55" s="1226"/>
      <c r="AZ55" s="1226"/>
      <c r="BA55" s="1226"/>
      <c r="BB55" s="1230" t="s">
        <v>562</v>
      </c>
      <c r="BC55" s="1230"/>
      <c r="BD55" s="1230"/>
      <c r="BE55" s="1230"/>
      <c r="BF55" s="1230"/>
      <c r="BG55" s="1230"/>
      <c r="BH55" s="1230"/>
      <c r="BI55" s="1230"/>
      <c r="BJ55" s="1230"/>
      <c r="BK55" s="1230"/>
      <c r="BL55" s="1230"/>
      <c r="BM55" s="1230"/>
      <c r="BN55" s="1230"/>
      <c r="BO55" s="1230"/>
      <c r="BP55" s="1231">
        <v>15.5</v>
      </c>
      <c r="BQ55" s="1231"/>
      <c r="BR55" s="1231"/>
      <c r="BS55" s="1231"/>
      <c r="BT55" s="1231"/>
      <c r="BU55" s="1231"/>
      <c r="BV55" s="1231"/>
      <c r="BW55" s="1231"/>
      <c r="BX55" s="1231">
        <v>4.5999999999999996</v>
      </c>
      <c r="BY55" s="1231"/>
      <c r="BZ55" s="1231"/>
      <c r="CA55" s="1231"/>
      <c r="CB55" s="1231"/>
      <c r="CC55" s="1231"/>
      <c r="CD55" s="1231"/>
      <c r="CE55" s="1231"/>
      <c r="CF55" s="1231">
        <v>0.6</v>
      </c>
      <c r="CG55" s="1231"/>
      <c r="CH55" s="1231"/>
      <c r="CI55" s="1231"/>
      <c r="CJ55" s="1231"/>
      <c r="CK55" s="1231"/>
      <c r="CL55" s="1231"/>
      <c r="CM55" s="1231"/>
      <c r="CN55" s="1231">
        <v>0</v>
      </c>
      <c r="CO55" s="1231"/>
      <c r="CP55" s="1231"/>
      <c r="CQ55" s="1231"/>
      <c r="CR55" s="1231"/>
      <c r="CS55" s="1231"/>
      <c r="CT55" s="1231"/>
      <c r="CU55" s="1231"/>
      <c r="CV55" s="1231">
        <v>1</v>
      </c>
      <c r="CW55" s="1231"/>
      <c r="CX55" s="1231"/>
      <c r="CY55" s="1231"/>
      <c r="CZ55" s="1231"/>
      <c r="DA55" s="1231"/>
      <c r="DB55" s="1231"/>
      <c r="DC55" s="1231"/>
    </row>
    <row r="56" spans="1:109" x14ac:dyDescent="0.15">
      <c r="A56" s="1209"/>
      <c r="B56" s="247"/>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x14ac:dyDescent="0.15">
      <c r="B57" s="1232"/>
      <c r="G57" s="1220"/>
      <c r="H57" s="1220"/>
      <c r="I57" s="1233"/>
      <c r="J57" s="1233"/>
      <c r="K57" s="1229"/>
      <c r="L57" s="1229"/>
      <c r="M57" s="1229"/>
      <c r="N57" s="1229"/>
      <c r="AM57" s="243"/>
      <c r="AN57" s="1226"/>
      <c r="AO57" s="1226"/>
      <c r="AP57" s="1226"/>
      <c r="AQ57" s="1226"/>
      <c r="AR57" s="1226"/>
      <c r="AS57" s="1226"/>
      <c r="AT57" s="1226"/>
      <c r="AU57" s="1226"/>
      <c r="AV57" s="1226"/>
      <c r="AW57" s="1226"/>
      <c r="AX57" s="1226"/>
      <c r="AY57" s="1226"/>
      <c r="AZ57" s="1226"/>
      <c r="BA57" s="1226"/>
      <c r="BB57" s="1230" t="s">
        <v>563</v>
      </c>
      <c r="BC57" s="1230"/>
      <c r="BD57" s="1230"/>
      <c r="BE57" s="1230"/>
      <c r="BF57" s="1230"/>
      <c r="BG57" s="1230"/>
      <c r="BH57" s="1230"/>
      <c r="BI57" s="1230"/>
      <c r="BJ57" s="1230"/>
      <c r="BK57" s="1230"/>
      <c r="BL57" s="1230"/>
      <c r="BM57" s="1230"/>
      <c r="BN57" s="1230"/>
      <c r="BO57" s="1230"/>
      <c r="BP57" s="1231">
        <v>61.7</v>
      </c>
      <c r="BQ57" s="1231"/>
      <c r="BR57" s="1231"/>
      <c r="BS57" s="1231"/>
      <c r="BT57" s="1231"/>
      <c r="BU57" s="1231"/>
      <c r="BV57" s="1231"/>
      <c r="BW57" s="1231"/>
      <c r="BX57" s="1231">
        <v>61.4</v>
      </c>
      <c r="BY57" s="1231"/>
      <c r="BZ57" s="1231"/>
      <c r="CA57" s="1231"/>
      <c r="CB57" s="1231"/>
      <c r="CC57" s="1231"/>
      <c r="CD57" s="1231"/>
      <c r="CE57" s="1231"/>
      <c r="CF57" s="1231">
        <v>62.6</v>
      </c>
      <c r="CG57" s="1231"/>
      <c r="CH57" s="1231"/>
      <c r="CI57" s="1231"/>
      <c r="CJ57" s="1231"/>
      <c r="CK57" s="1231"/>
      <c r="CL57" s="1231"/>
      <c r="CM57" s="1231"/>
      <c r="CN57" s="1231">
        <v>63.6</v>
      </c>
      <c r="CO57" s="1231"/>
      <c r="CP57" s="1231"/>
      <c r="CQ57" s="1231"/>
      <c r="CR57" s="1231"/>
      <c r="CS57" s="1231"/>
      <c r="CT57" s="1231"/>
      <c r="CU57" s="1231"/>
      <c r="CV57" s="1231">
        <v>64.099999999999994</v>
      </c>
      <c r="CW57" s="1231"/>
      <c r="CX57" s="1231"/>
      <c r="CY57" s="1231"/>
      <c r="CZ57" s="1231"/>
      <c r="DA57" s="1231"/>
      <c r="DB57" s="1231"/>
      <c r="DC57" s="1231"/>
      <c r="DD57" s="1234"/>
      <c r="DE57" s="1232"/>
    </row>
    <row r="58" spans="1:109" s="1209" customFormat="1" x14ac:dyDescent="0.15">
      <c r="A58" s="243"/>
      <c r="B58" s="1232"/>
      <c r="G58" s="1220"/>
      <c r="H58" s="1220"/>
      <c r="I58" s="1233"/>
      <c r="J58" s="1233"/>
      <c r="K58" s="1229"/>
      <c r="L58" s="1229"/>
      <c r="M58" s="1229"/>
      <c r="N58" s="1229"/>
      <c r="AM58" s="243"/>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4"/>
      <c r="DE58" s="1232"/>
    </row>
    <row r="59" spans="1:109" s="1209" customFormat="1" x14ac:dyDescent="0.15">
      <c r="A59" s="243"/>
      <c r="B59" s="1232"/>
      <c r="K59" s="1235"/>
      <c r="L59" s="1235"/>
      <c r="M59" s="1235"/>
      <c r="N59" s="1235"/>
      <c r="AQ59" s="1235"/>
      <c r="AR59" s="1235"/>
      <c r="AS59" s="1235"/>
      <c r="AT59" s="1235"/>
      <c r="BC59" s="1235"/>
      <c r="BD59" s="1235"/>
      <c r="BE59" s="1235"/>
      <c r="BF59" s="1235"/>
      <c r="BO59" s="1235"/>
      <c r="BP59" s="1235"/>
      <c r="BQ59" s="1235"/>
      <c r="BR59" s="1235"/>
      <c r="CA59" s="1235"/>
      <c r="CB59" s="1235"/>
      <c r="CC59" s="1235"/>
      <c r="CD59" s="1235"/>
      <c r="CM59" s="1235"/>
      <c r="CN59" s="1235"/>
      <c r="CO59" s="1235"/>
      <c r="CP59" s="1235"/>
      <c r="CY59" s="1235"/>
      <c r="CZ59" s="1235"/>
      <c r="DA59" s="1235"/>
      <c r="DB59" s="1235"/>
      <c r="DC59" s="1235"/>
      <c r="DD59" s="1234"/>
      <c r="DE59" s="1232"/>
    </row>
    <row r="60" spans="1:109" s="1209" customFormat="1" x14ac:dyDescent="0.15">
      <c r="A60" s="243"/>
      <c r="B60" s="1232"/>
      <c r="K60" s="1235"/>
      <c r="L60" s="1235"/>
      <c r="M60" s="1235"/>
      <c r="N60" s="1235"/>
      <c r="AQ60" s="1235"/>
      <c r="AR60" s="1235"/>
      <c r="AS60" s="1235"/>
      <c r="AT60" s="1235"/>
      <c r="BC60" s="1235"/>
      <c r="BD60" s="1235"/>
      <c r="BE60" s="1235"/>
      <c r="BF60" s="1235"/>
      <c r="BO60" s="1235"/>
      <c r="BP60" s="1235"/>
      <c r="BQ60" s="1235"/>
      <c r="BR60" s="1235"/>
      <c r="CA60" s="1235"/>
      <c r="CB60" s="1235"/>
      <c r="CC60" s="1235"/>
      <c r="CD60" s="1235"/>
      <c r="CM60" s="1235"/>
      <c r="CN60" s="1235"/>
      <c r="CO60" s="1235"/>
      <c r="CP60" s="1235"/>
      <c r="CY60" s="1235"/>
      <c r="CZ60" s="1235"/>
      <c r="DA60" s="1235"/>
      <c r="DB60" s="1235"/>
      <c r="DC60" s="1235"/>
      <c r="DD60" s="1234"/>
      <c r="DE60" s="1232"/>
    </row>
    <row r="61" spans="1:109" s="1209" customFormat="1" x14ac:dyDescent="0.15">
      <c r="A61" s="243"/>
      <c r="B61" s="1236"/>
      <c r="C61" s="1237"/>
      <c r="D61" s="1237"/>
      <c r="E61" s="1237"/>
      <c r="F61" s="1237"/>
      <c r="G61" s="1237"/>
      <c r="H61" s="1237"/>
      <c r="I61" s="1237"/>
      <c r="J61" s="1237"/>
      <c r="K61" s="1237"/>
      <c r="L61" s="1237"/>
      <c r="M61" s="1238"/>
      <c r="N61" s="1238"/>
      <c r="O61" s="1237"/>
      <c r="P61" s="1237"/>
      <c r="Q61" s="1237"/>
      <c r="R61" s="1237"/>
      <c r="S61" s="1237"/>
      <c r="T61" s="1237"/>
      <c r="U61" s="1237"/>
      <c r="V61" s="1237"/>
      <c r="W61" s="1237"/>
      <c r="X61" s="1237"/>
      <c r="Y61" s="1237"/>
      <c r="Z61" s="1237"/>
      <c r="AA61" s="1237"/>
      <c r="AB61" s="1237"/>
      <c r="AC61" s="1237"/>
      <c r="AD61" s="1237"/>
      <c r="AE61" s="1237"/>
      <c r="AF61" s="1237"/>
      <c r="AG61" s="1237"/>
      <c r="AH61" s="1237"/>
      <c r="AI61" s="1237"/>
      <c r="AJ61" s="1237"/>
      <c r="AK61" s="1237"/>
      <c r="AL61" s="1237"/>
      <c r="AM61" s="1237"/>
      <c r="AN61" s="1237"/>
      <c r="AO61" s="1237"/>
      <c r="AP61" s="1237"/>
      <c r="AQ61" s="1237"/>
      <c r="AR61" s="1237"/>
      <c r="AS61" s="1238"/>
      <c r="AT61" s="1238"/>
      <c r="AU61" s="1237"/>
      <c r="AV61" s="1237"/>
      <c r="AW61" s="1237"/>
      <c r="AX61" s="1237"/>
      <c r="AY61" s="1237"/>
      <c r="AZ61" s="1237"/>
      <c r="BA61" s="1237"/>
      <c r="BB61" s="1237"/>
      <c r="BC61" s="1237"/>
      <c r="BD61" s="1237"/>
      <c r="BE61" s="1238"/>
      <c r="BF61" s="1238"/>
      <c r="BG61" s="1237"/>
      <c r="BH61" s="1237"/>
      <c r="BI61" s="1237"/>
      <c r="BJ61" s="1237"/>
      <c r="BK61" s="1237"/>
      <c r="BL61" s="1237"/>
      <c r="BM61" s="1237"/>
      <c r="BN61" s="1237"/>
      <c r="BO61" s="1237"/>
      <c r="BP61" s="1237"/>
      <c r="BQ61" s="1238"/>
      <c r="BR61" s="1238"/>
      <c r="BS61" s="1237"/>
      <c r="BT61" s="1237"/>
      <c r="BU61" s="1237"/>
      <c r="BV61" s="1237"/>
      <c r="BW61" s="1237"/>
      <c r="BX61" s="1237"/>
      <c r="BY61" s="1237"/>
      <c r="BZ61" s="1237"/>
      <c r="CA61" s="1237"/>
      <c r="CB61" s="1237"/>
      <c r="CC61" s="1238"/>
      <c r="CD61" s="1238"/>
      <c r="CE61" s="1237"/>
      <c r="CF61" s="1237"/>
      <c r="CG61" s="1237"/>
      <c r="CH61" s="1237"/>
      <c r="CI61" s="1237"/>
      <c r="CJ61" s="1237"/>
      <c r="CK61" s="1237"/>
      <c r="CL61" s="1237"/>
      <c r="CM61" s="1237"/>
      <c r="CN61" s="1237"/>
      <c r="CO61" s="1238"/>
      <c r="CP61" s="1238"/>
      <c r="CQ61" s="1237"/>
      <c r="CR61" s="1237"/>
      <c r="CS61" s="1237"/>
      <c r="CT61" s="1237"/>
      <c r="CU61" s="1237"/>
      <c r="CV61" s="1237"/>
      <c r="CW61" s="1237"/>
      <c r="CX61" s="1237"/>
      <c r="CY61" s="1237"/>
      <c r="CZ61" s="1237"/>
      <c r="DA61" s="1238"/>
      <c r="DB61" s="1238"/>
      <c r="DC61" s="1238"/>
      <c r="DD61" s="1239"/>
      <c r="DE61" s="1232"/>
    </row>
    <row r="62" spans="1:109" x14ac:dyDescent="0.15">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43"/>
    </row>
    <row r="63" spans="1:109" ht="17.25" x14ac:dyDescent="0.15">
      <c r="B63" s="300" t="s">
        <v>565</v>
      </c>
    </row>
    <row r="64" spans="1:109" x14ac:dyDescent="0.15">
      <c r="B64" s="247"/>
      <c r="G64" s="1208"/>
      <c r="I64" s="1240"/>
      <c r="J64" s="1240"/>
      <c r="K64" s="1240"/>
      <c r="L64" s="1240"/>
      <c r="M64" s="1240"/>
      <c r="N64" s="1241"/>
      <c r="AM64" s="1208"/>
      <c r="AN64" s="1208" t="s">
        <v>558</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x14ac:dyDescent="0.15">
      <c r="B65" s="247"/>
      <c r="AN65" s="1210" t="s">
        <v>566</v>
      </c>
      <c r="AO65" s="1211"/>
      <c r="AP65" s="1211"/>
      <c r="AQ65" s="1211"/>
      <c r="AR65" s="1211"/>
      <c r="AS65" s="1211"/>
      <c r="AT65" s="1211"/>
      <c r="AU65" s="1211"/>
      <c r="AV65" s="1211"/>
      <c r="AW65" s="1211"/>
      <c r="AX65" s="1211"/>
      <c r="AY65" s="1211"/>
      <c r="AZ65" s="1211"/>
      <c r="BA65" s="1211"/>
      <c r="BB65" s="1211"/>
      <c r="BC65" s="1211"/>
      <c r="BD65" s="1211"/>
      <c r="BE65" s="1211"/>
      <c r="BF65" s="1211"/>
      <c r="BG65" s="1211"/>
      <c r="BH65" s="1211"/>
      <c r="BI65" s="1211"/>
      <c r="BJ65" s="1211"/>
      <c r="BK65" s="1211"/>
      <c r="BL65" s="1211"/>
      <c r="BM65" s="1211"/>
      <c r="BN65" s="1211"/>
      <c r="BO65" s="1211"/>
      <c r="BP65" s="1211"/>
      <c r="BQ65" s="1211"/>
      <c r="BR65" s="1211"/>
      <c r="BS65" s="1211"/>
      <c r="BT65" s="1211"/>
      <c r="BU65" s="1211"/>
      <c r="BV65" s="1211"/>
      <c r="BW65" s="1211"/>
      <c r="BX65" s="1211"/>
      <c r="BY65" s="1211"/>
      <c r="BZ65" s="1211"/>
      <c r="CA65" s="1211"/>
      <c r="CB65" s="1211"/>
      <c r="CC65" s="1211"/>
      <c r="CD65" s="1211"/>
      <c r="CE65" s="1211"/>
      <c r="CF65" s="1211"/>
      <c r="CG65" s="1211"/>
      <c r="CH65" s="1211"/>
      <c r="CI65" s="1211"/>
      <c r="CJ65" s="1211"/>
      <c r="CK65" s="1211"/>
      <c r="CL65" s="1211"/>
      <c r="CM65" s="1211"/>
      <c r="CN65" s="1211"/>
      <c r="CO65" s="1211"/>
      <c r="CP65" s="1211"/>
      <c r="CQ65" s="1211"/>
      <c r="CR65" s="1211"/>
      <c r="CS65" s="1211"/>
      <c r="CT65" s="1211"/>
      <c r="CU65" s="1211"/>
      <c r="CV65" s="1211"/>
      <c r="CW65" s="1211"/>
      <c r="CX65" s="1211"/>
      <c r="CY65" s="1211"/>
      <c r="CZ65" s="1211"/>
      <c r="DA65" s="1211"/>
      <c r="DB65" s="1211"/>
      <c r="DC65" s="1212"/>
    </row>
    <row r="66" spans="2:107" x14ac:dyDescent="0.15">
      <c r="B66" s="247"/>
      <c r="AN66" s="1213"/>
      <c r="AO66" s="1214"/>
      <c r="AP66" s="1214"/>
      <c r="AQ66" s="1214"/>
      <c r="AR66" s="1214"/>
      <c r="AS66" s="1214"/>
      <c r="AT66" s="1214"/>
      <c r="AU66" s="1214"/>
      <c r="AV66" s="1214"/>
      <c r="AW66" s="1214"/>
      <c r="AX66" s="1214"/>
      <c r="AY66" s="1214"/>
      <c r="AZ66" s="1214"/>
      <c r="BA66" s="1214"/>
      <c r="BB66" s="1214"/>
      <c r="BC66" s="1214"/>
      <c r="BD66" s="1214"/>
      <c r="BE66" s="1214"/>
      <c r="BF66" s="1214"/>
      <c r="BG66" s="1214"/>
      <c r="BH66" s="1214"/>
      <c r="BI66" s="1214"/>
      <c r="BJ66" s="1214"/>
      <c r="BK66" s="1214"/>
      <c r="BL66" s="1214"/>
      <c r="BM66" s="1214"/>
      <c r="BN66" s="1214"/>
      <c r="BO66" s="1214"/>
      <c r="BP66" s="1214"/>
      <c r="BQ66" s="1214"/>
      <c r="BR66" s="1214"/>
      <c r="BS66" s="1214"/>
      <c r="BT66" s="1214"/>
      <c r="BU66" s="1214"/>
      <c r="BV66" s="1214"/>
      <c r="BW66" s="1214"/>
      <c r="BX66" s="1214"/>
      <c r="BY66" s="1214"/>
      <c r="BZ66" s="1214"/>
      <c r="CA66" s="1214"/>
      <c r="CB66" s="1214"/>
      <c r="CC66" s="1214"/>
      <c r="CD66" s="1214"/>
      <c r="CE66" s="1214"/>
      <c r="CF66" s="1214"/>
      <c r="CG66" s="1214"/>
      <c r="CH66" s="1214"/>
      <c r="CI66" s="1214"/>
      <c r="CJ66" s="1214"/>
      <c r="CK66" s="1214"/>
      <c r="CL66" s="1214"/>
      <c r="CM66" s="1214"/>
      <c r="CN66" s="1214"/>
      <c r="CO66" s="1214"/>
      <c r="CP66" s="1214"/>
      <c r="CQ66" s="1214"/>
      <c r="CR66" s="1214"/>
      <c r="CS66" s="1214"/>
      <c r="CT66" s="1214"/>
      <c r="CU66" s="1214"/>
      <c r="CV66" s="1214"/>
      <c r="CW66" s="1214"/>
      <c r="CX66" s="1214"/>
      <c r="CY66" s="1214"/>
      <c r="CZ66" s="1214"/>
      <c r="DA66" s="1214"/>
      <c r="DB66" s="1214"/>
      <c r="DC66" s="1215"/>
    </row>
    <row r="67" spans="2:107" x14ac:dyDescent="0.15">
      <c r="B67" s="247"/>
      <c r="AN67" s="1213"/>
      <c r="AO67" s="1214"/>
      <c r="AP67" s="1214"/>
      <c r="AQ67" s="1214"/>
      <c r="AR67" s="1214"/>
      <c r="AS67" s="1214"/>
      <c r="AT67" s="1214"/>
      <c r="AU67" s="1214"/>
      <c r="AV67" s="1214"/>
      <c r="AW67" s="1214"/>
      <c r="AX67" s="1214"/>
      <c r="AY67" s="1214"/>
      <c r="AZ67" s="1214"/>
      <c r="BA67" s="1214"/>
      <c r="BB67" s="1214"/>
      <c r="BC67" s="1214"/>
      <c r="BD67" s="1214"/>
      <c r="BE67" s="1214"/>
      <c r="BF67" s="1214"/>
      <c r="BG67" s="1214"/>
      <c r="BH67" s="1214"/>
      <c r="BI67" s="1214"/>
      <c r="BJ67" s="1214"/>
      <c r="BK67" s="1214"/>
      <c r="BL67" s="1214"/>
      <c r="BM67" s="1214"/>
      <c r="BN67" s="1214"/>
      <c r="BO67" s="1214"/>
      <c r="BP67" s="1214"/>
      <c r="BQ67" s="1214"/>
      <c r="BR67" s="1214"/>
      <c r="BS67" s="1214"/>
      <c r="BT67" s="1214"/>
      <c r="BU67" s="1214"/>
      <c r="BV67" s="1214"/>
      <c r="BW67" s="1214"/>
      <c r="BX67" s="1214"/>
      <c r="BY67" s="1214"/>
      <c r="BZ67" s="1214"/>
      <c r="CA67" s="1214"/>
      <c r="CB67" s="1214"/>
      <c r="CC67" s="1214"/>
      <c r="CD67" s="1214"/>
      <c r="CE67" s="1214"/>
      <c r="CF67" s="1214"/>
      <c r="CG67" s="1214"/>
      <c r="CH67" s="1214"/>
      <c r="CI67" s="1214"/>
      <c r="CJ67" s="1214"/>
      <c r="CK67" s="1214"/>
      <c r="CL67" s="1214"/>
      <c r="CM67" s="1214"/>
      <c r="CN67" s="1214"/>
      <c r="CO67" s="1214"/>
      <c r="CP67" s="1214"/>
      <c r="CQ67" s="1214"/>
      <c r="CR67" s="1214"/>
      <c r="CS67" s="1214"/>
      <c r="CT67" s="1214"/>
      <c r="CU67" s="1214"/>
      <c r="CV67" s="1214"/>
      <c r="CW67" s="1214"/>
      <c r="CX67" s="1214"/>
      <c r="CY67" s="1214"/>
      <c r="CZ67" s="1214"/>
      <c r="DA67" s="1214"/>
      <c r="DB67" s="1214"/>
      <c r="DC67" s="1215"/>
    </row>
    <row r="68" spans="2:107" x14ac:dyDescent="0.15">
      <c r="B68" s="247"/>
      <c r="AN68" s="1213"/>
      <c r="AO68" s="1214"/>
      <c r="AP68" s="1214"/>
      <c r="AQ68" s="1214"/>
      <c r="AR68" s="1214"/>
      <c r="AS68" s="1214"/>
      <c r="AT68" s="1214"/>
      <c r="AU68" s="1214"/>
      <c r="AV68" s="1214"/>
      <c r="AW68" s="1214"/>
      <c r="AX68" s="1214"/>
      <c r="AY68" s="1214"/>
      <c r="AZ68" s="1214"/>
      <c r="BA68" s="1214"/>
      <c r="BB68" s="1214"/>
      <c r="BC68" s="1214"/>
      <c r="BD68" s="1214"/>
      <c r="BE68" s="1214"/>
      <c r="BF68" s="1214"/>
      <c r="BG68" s="1214"/>
      <c r="BH68" s="1214"/>
      <c r="BI68" s="1214"/>
      <c r="BJ68" s="1214"/>
      <c r="BK68" s="1214"/>
      <c r="BL68" s="1214"/>
      <c r="BM68" s="1214"/>
      <c r="BN68" s="1214"/>
      <c r="BO68" s="1214"/>
      <c r="BP68" s="1214"/>
      <c r="BQ68" s="1214"/>
      <c r="BR68" s="1214"/>
      <c r="BS68" s="1214"/>
      <c r="BT68" s="1214"/>
      <c r="BU68" s="1214"/>
      <c r="BV68" s="1214"/>
      <c r="BW68" s="1214"/>
      <c r="BX68" s="1214"/>
      <c r="BY68" s="1214"/>
      <c r="BZ68" s="1214"/>
      <c r="CA68" s="1214"/>
      <c r="CB68" s="1214"/>
      <c r="CC68" s="1214"/>
      <c r="CD68" s="1214"/>
      <c r="CE68" s="1214"/>
      <c r="CF68" s="1214"/>
      <c r="CG68" s="1214"/>
      <c r="CH68" s="1214"/>
      <c r="CI68" s="1214"/>
      <c r="CJ68" s="1214"/>
      <c r="CK68" s="1214"/>
      <c r="CL68" s="1214"/>
      <c r="CM68" s="1214"/>
      <c r="CN68" s="1214"/>
      <c r="CO68" s="1214"/>
      <c r="CP68" s="1214"/>
      <c r="CQ68" s="1214"/>
      <c r="CR68" s="1214"/>
      <c r="CS68" s="1214"/>
      <c r="CT68" s="1214"/>
      <c r="CU68" s="1214"/>
      <c r="CV68" s="1214"/>
      <c r="CW68" s="1214"/>
      <c r="CX68" s="1214"/>
      <c r="CY68" s="1214"/>
      <c r="CZ68" s="1214"/>
      <c r="DA68" s="1214"/>
      <c r="DB68" s="1214"/>
      <c r="DC68" s="1215"/>
    </row>
    <row r="69" spans="2:107" x14ac:dyDescent="0.15">
      <c r="B69" s="247"/>
      <c r="AN69" s="1216"/>
      <c r="AO69" s="1217"/>
      <c r="AP69" s="1217"/>
      <c r="AQ69" s="1217"/>
      <c r="AR69" s="1217"/>
      <c r="AS69" s="1217"/>
      <c r="AT69" s="1217"/>
      <c r="AU69" s="1217"/>
      <c r="AV69" s="1217"/>
      <c r="AW69" s="1217"/>
      <c r="AX69" s="1217"/>
      <c r="AY69" s="1217"/>
      <c r="AZ69" s="1217"/>
      <c r="BA69" s="1217"/>
      <c r="BB69" s="1217"/>
      <c r="BC69" s="1217"/>
      <c r="BD69" s="1217"/>
      <c r="BE69" s="1217"/>
      <c r="BF69" s="1217"/>
      <c r="BG69" s="1217"/>
      <c r="BH69" s="1217"/>
      <c r="BI69" s="1217"/>
      <c r="BJ69" s="1217"/>
      <c r="BK69" s="1217"/>
      <c r="BL69" s="1217"/>
      <c r="BM69" s="1217"/>
      <c r="BN69" s="1217"/>
      <c r="BO69" s="1217"/>
      <c r="BP69" s="1217"/>
      <c r="BQ69" s="1217"/>
      <c r="BR69" s="1217"/>
      <c r="BS69" s="1217"/>
      <c r="BT69" s="1217"/>
      <c r="BU69" s="1217"/>
      <c r="BV69" s="1217"/>
      <c r="BW69" s="1217"/>
      <c r="BX69" s="1217"/>
      <c r="BY69" s="1217"/>
      <c r="BZ69" s="1217"/>
      <c r="CA69" s="1217"/>
      <c r="CB69" s="1217"/>
      <c r="CC69" s="1217"/>
      <c r="CD69" s="1217"/>
      <c r="CE69" s="1217"/>
      <c r="CF69" s="1217"/>
      <c r="CG69" s="1217"/>
      <c r="CH69" s="1217"/>
      <c r="CI69" s="1217"/>
      <c r="CJ69" s="1217"/>
      <c r="CK69" s="1217"/>
      <c r="CL69" s="1217"/>
      <c r="CM69" s="1217"/>
      <c r="CN69" s="1217"/>
      <c r="CO69" s="1217"/>
      <c r="CP69" s="1217"/>
      <c r="CQ69" s="1217"/>
      <c r="CR69" s="1217"/>
      <c r="CS69" s="1217"/>
      <c r="CT69" s="1217"/>
      <c r="CU69" s="1217"/>
      <c r="CV69" s="1217"/>
      <c r="CW69" s="1217"/>
      <c r="CX69" s="1217"/>
      <c r="CY69" s="1217"/>
      <c r="CZ69" s="1217"/>
      <c r="DA69" s="1217"/>
      <c r="DB69" s="1217"/>
      <c r="DC69" s="1218"/>
    </row>
    <row r="70" spans="2:107" x14ac:dyDescent="0.15">
      <c r="B70" s="247"/>
      <c r="H70" s="1242"/>
      <c r="I70" s="1242"/>
      <c r="J70" s="1243"/>
      <c r="K70" s="1243"/>
      <c r="L70" s="1244"/>
      <c r="M70" s="1243"/>
      <c r="N70" s="1244"/>
      <c r="AN70" s="1219"/>
      <c r="AO70" s="1219"/>
      <c r="AP70" s="1219"/>
      <c r="AZ70" s="1219"/>
      <c r="BA70" s="1219"/>
      <c r="BB70" s="1219"/>
      <c r="BL70" s="1219"/>
      <c r="BM70" s="1219"/>
      <c r="BN70" s="1219"/>
      <c r="BX70" s="1219"/>
      <c r="BY70" s="1219"/>
      <c r="BZ70" s="1219"/>
      <c r="CJ70" s="1219"/>
      <c r="CK70" s="1219"/>
      <c r="CL70" s="1219"/>
      <c r="CV70" s="1219"/>
      <c r="CW70" s="1219"/>
      <c r="CX70" s="1219"/>
    </row>
    <row r="71" spans="2:107" x14ac:dyDescent="0.15">
      <c r="B71" s="247"/>
      <c r="G71" s="1245"/>
      <c r="I71" s="1246"/>
      <c r="J71" s="1243"/>
      <c r="K71" s="1243"/>
      <c r="L71" s="1244"/>
      <c r="M71" s="1243"/>
      <c r="N71" s="1244"/>
      <c r="AM71" s="1245"/>
      <c r="AN71" s="243" t="s">
        <v>560</v>
      </c>
    </row>
    <row r="72" spans="2:107" x14ac:dyDescent="0.15">
      <c r="B72" s="247"/>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524</v>
      </c>
      <c r="BQ72" s="1226"/>
      <c r="BR72" s="1226"/>
      <c r="BS72" s="1226"/>
      <c r="BT72" s="1226"/>
      <c r="BU72" s="1226"/>
      <c r="BV72" s="1226"/>
      <c r="BW72" s="1226"/>
      <c r="BX72" s="1226" t="s">
        <v>525</v>
      </c>
      <c r="BY72" s="1226"/>
      <c r="BZ72" s="1226"/>
      <c r="CA72" s="1226"/>
      <c r="CB72" s="1226"/>
      <c r="CC72" s="1226"/>
      <c r="CD72" s="1226"/>
      <c r="CE72" s="1226"/>
      <c r="CF72" s="1226" t="s">
        <v>526</v>
      </c>
      <c r="CG72" s="1226"/>
      <c r="CH72" s="1226"/>
      <c r="CI72" s="1226"/>
      <c r="CJ72" s="1226"/>
      <c r="CK72" s="1226"/>
      <c r="CL72" s="1226"/>
      <c r="CM72" s="1226"/>
      <c r="CN72" s="1226" t="s">
        <v>527</v>
      </c>
      <c r="CO72" s="1226"/>
      <c r="CP72" s="1226"/>
      <c r="CQ72" s="1226"/>
      <c r="CR72" s="1226"/>
      <c r="CS72" s="1226"/>
      <c r="CT72" s="1226"/>
      <c r="CU72" s="1226"/>
      <c r="CV72" s="1226" t="s">
        <v>528</v>
      </c>
      <c r="CW72" s="1226"/>
      <c r="CX72" s="1226"/>
      <c r="CY72" s="1226"/>
      <c r="CZ72" s="1226"/>
      <c r="DA72" s="1226"/>
      <c r="DB72" s="1226"/>
      <c r="DC72" s="1226"/>
    </row>
    <row r="73" spans="2:107" x14ac:dyDescent="0.15">
      <c r="B73" s="247"/>
      <c r="G73" s="1227"/>
      <c r="H73" s="1227"/>
      <c r="I73" s="1227"/>
      <c r="J73" s="1227"/>
      <c r="K73" s="1247"/>
      <c r="L73" s="1247"/>
      <c r="M73" s="1247"/>
      <c r="N73" s="1247"/>
      <c r="AM73" s="1219"/>
      <c r="AN73" s="1230" t="s">
        <v>561</v>
      </c>
      <c r="AO73" s="1230"/>
      <c r="AP73" s="1230"/>
      <c r="AQ73" s="1230"/>
      <c r="AR73" s="1230"/>
      <c r="AS73" s="1230"/>
      <c r="AT73" s="1230"/>
      <c r="AU73" s="1230"/>
      <c r="AV73" s="1230"/>
      <c r="AW73" s="1230"/>
      <c r="AX73" s="1230"/>
      <c r="AY73" s="1230"/>
      <c r="AZ73" s="1230"/>
      <c r="BA73" s="1230"/>
      <c r="BB73" s="1230" t="s">
        <v>562</v>
      </c>
      <c r="BC73" s="1230"/>
      <c r="BD73" s="1230"/>
      <c r="BE73" s="1230"/>
      <c r="BF73" s="1230"/>
      <c r="BG73" s="1230"/>
      <c r="BH73" s="1230"/>
      <c r="BI73" s="1230"/>
      <c r="BJ73" s="1230"/>
      <c r="BK73" s="1230"/>
      <c r="BL73" s="1230"/>
      <c r="BM73" s="1230"/>
      <c r="BN73" s="1230"/>
      <c r="BO73" s="1230"/>
      <c r="BP73" s="1231"/>
      <c r="BQ73" s="1231"/>
      <c r="BR73" s="1231"/>
      <c r="BS73" s="1231"/>
      <c r="BT73" s="1231"/>
      <c r="BU73" s="1231"/>
      <c r="BV73" s="1231"/>
      <c r="BW73" s="1231"/>
      <c r="BX73" s="1231"/>
      <c r="BY73" s="1231"/>
      <c r="BZ73" s="1231"/>
      <c r="CA73" s="1231"/>
      <c r="CB73" s="1231"/>
      <c r="CC73" s="1231"/>
      <c r="CD73" s="1231"/>
      <c r="CE73" s="1231"/>
      <c r="CF73" s="1231"/>
      <c r="CG73" s="1231"/>
      <c r="CH73" s="1231"/>
      <c r="CI73" s="1231"/>
      <c r="CJ73" s="1231"/>
      <c r="CK73" s="1231"/>
      <c r="CL73" s="1231"/>
      <c r="CM73" s="1231"/>
      <c r="CN73" s="1231"/>
      <c r="CO73" s="1231"/>
      <c r="CP73" s="1231"/>
      <c r="CQ73" s="1231"/>
      <c r="CR73" s="1231"/>
      <c r="CS73" s="1231"/>
      <c r="CT73" s="1231"/>
      <c r="CU73" s="1231"/>
      <c r="CV73" s="1231"/>
      <c r="CW73" s="1231"/>
      <c r="CX73" s="1231"/>
      <c r="CY73" s="1231"/>
      <c r="CZ73" s="1231"/>
      <c r="DA73" s="1231"/>
      <c r="DB73" s="1231"/>
      <c r="DC73" s="1231"/>
    </row>
    <row r="74" spans="2:107" x14ac:dyDescent="0.15">
      <c r="B74" s="247"/>
      <c r="G74" s="1227"/>
      <c r="H74" s="1227"/>
      <c r="I74" s="1227"/>
      <c r="J74" s="1227"/>
      <c r="K74" s="1247"/>
      <c r="L74" s="1247"/>
      <c r="M74" s="1247"/>
      <c r="N74" s="1247"/>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x14ac:dyDescent="0.15">
      <c r="B75" s="247"/>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567</v>
      </c>
      <c r="BC75" s="1230"/>
      <c r="BD75" s="1230"/>
      <c r="BE75" s="1230"/>
      <c r="BF75" s="1230"/>
      <c r="BG75" s="1230"/>
      <c r="BH75" s="1230"/>
      <c r="BI75" s="1230"/>
      <c r="BJ75" s="1230"/>
      <c r="BK75" s="1230"/>
      <c r="BL75" s="1230"/>
      <c r="BM75" s="1230"/>
      <c r="BN75" s="1230"/>
      <c r="BO75" s="1230"/>
      <c r="BP75" s="1231">
        <v>5.9</v>
      </c>
      <c r="BQ75" s="1231"/>
      <c r="BR75" s="1231"/>
      <c r="BS75" s="1231"/>
      <c r="BT75" s="1231"/>
      <c r="BU75" s="1231"/>
      <c r="BV75" s="1231"/>
      <c r="BW75" s="1231"/>
      <c r="BX75" s="1231">
        <v>5.6</v>
      </c>
      <c r="BY75" s="1231"/>
      <c r="BZ75" s="1231"/>
      <c r="CA75" s="1231"/>
      <c r="CB75" s="1231"/>
      <c r="CC75" s="1231"/>
      <c r="CD75" s="1231"/>
      <c r="CE75" s="1231"/>
      <c r="CF75" s="1231">
        <v>5.3</v>
      </c>
      <c r="CG75" s="1231"/>
      <c r="CH75" s="1231"/>
      <c r="CI75" s="1231"/>
      <c r="CJ75" s="1231"/>
      <c r="CK75" s="1231"/>
      <c r="CL75" s="1231"/>
      <c r="CM75" s="1231"/>
      <c r="CN75" s="1231">
        <v>4.5</v>
      </c>
      <c r="CO75" s="1231"/>
      <c r="CP75" s="1231"/>
      <c r="CQ75" s="1231"/>
      <c r="CR75" s="1231"/>
      <c r="CS75" s="1231"/>
      <c r="CT75" s="1231"/>
      <c r="CU75" s="1231"/>
      <c r="CV75" s="1231">
        <v>3.5</v>
      </c>
      <c r="CW75" s="1231"/>
      <c r="CX75" s="1231"/>
      <c r="CY75" s="1231"/>
      <c r="CZ75" s="1231"/>
      <c r="DA75" s="1231"/>
      <c r="DB75" s="1231"/>
      <c r="DC75" s="1231"/>
    </row>
    <row r="76" spans="2:107" x14ac:dyDescent="0.15">
      <c r="B76" s="247"/>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x14ac:dyDescent="0.15">
      <c r="B77" s="247"/>
      <c r="G77" s="1220"/>
      <c r="H77" s="1220"/>
      <c r="I77" s="1220"/>
      <c r="J77" s="1220"/>
      <c r="K77" s="1247"/>
      <c r="L77" s="1247"/>
      <c r="M77" s="1247"/>
      <c r="N77" s="1247"/>
      <c r="AN77" s="1226" t="s">
        <v>564</v>
      </c>
      <c r="AO77" s="1226"/>
      <c r="AP77" s="1226"/>
      <c r="AQ77" s="1226"/>
      <c r="AR77" s="1226"/>
      <c r="AS77" s="1226"/>
      <c r="AT77" s="1226"/>
      <c r="AU77" s="1226"/>
      <c r="AV77" s="1226"/>
      <c r="AW77" s="1226"/>
      <c r="AX77" s="1226"/>
      <c r="AY77" s="1226"/>
      <c r="AZ77" s="1226"/>
      <c r="BA77" s="1226"/>
      <c r="BB77" s="1230" t="s">
        <v>562</v>
      </c>
      <c r="BC77" s="1230"/>
      <c r="BD77" s="1230"/>
      <c r="BE77" s="1230"/>
      <c r="BF77" s="1230"/>
      <c r="BG77" s="1230"/>
      <c r="BH77" s="1230"/>
      <c r="BI77" s="1230"/>
      <c r="BJ77" s="1230"/>
      <c r="BK77" s="1230"/>
      <c r="BL77" s="1230"/>
      <c r="BM77" s="1230"/>
      <c r="BN77" s="1230"/>
      <c r="BO77" s="1230"/>
      <c r="BP77" s="1231">
        <v>15.5</v>
      </c>
      <c r="BQ77" s="1231"/>
      <c r="BR77" s="1231"/>
      <c r="BS77" s="1231"/>
      <c r="BT77" s="1231"/>
      <c r="BU77" s="1231"/>
      <c r="BV77" s="1231"/>
      <c r="BW77" s="1231"/>
      <c r="BX77" s="1231">
        <v>4.5999999999999996</v>
      </c>
      <c r="BY77" s="1231"/>
      <c r="BZ77" s="1231"/>
      <c r="CA77" s="1231"/>
      <c r="CB77" s="1231"/>
      <c r="CC77" s="1231"/>
      <c r="CD77" s="1231"/>
      <c r="CE77" s="1231"/>
      <c r="CF77" s="1231">
        <v>0.6</v>
      </c>
      <c r="CG77" s="1231"/>
      <c r="CH77" s="1231"/>
      <c r="CI77" s="1231"/>
      <c r="CJ77" s="1231"/>
      <c r="CK77" s="1231"/>
      <c r="CL77" s="1231"/>
      <c r="CM77" s="1231"/>
      <c r="CN77" s="1231">
        <v>0</v>
      </c>
      <c r="CO77" s="1231"/>
      <c r="CP77" s="1231"/>
      <c r="CQ77" s="1231"/>
      <c r="CR77" s="1231"/>
      <c r="CS77" s="1231"/>
      <c r="CT77" s="1231"/>
      <c r="CU77" s="1231"/>
      <c r="CV77" s="1231">
        <v>1</v>
      </c>
      <c r="CW77" s="1231"/>
      <c r="CX77" s="1231"/>
      <c r="CY77" s="1231"/>
      <c r="CZ77" s="1231"/>
      <c r="DA77" s="1231"/>
      <c r="DB77" s="1231"/>
      <c r="DC77" s="1231"/>
    </row>
    <row r="78" spans="2:107" x14ac:dyDescent="0.15">
      <c r="B78" s="247"/>
      <c r="G78" s="1220"/>
      <c r="H78" s="1220"/>
      <c r="I78" s="1220"/>
      <c r="J78" s="1220"/>
      <c r="K78" s="1247"/>
      <c r="L78" s="1247"/>
      <c r="M78" s="1247"/>
      <c r="N78" s="1247"/>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x14ac:dyDescent="0.15">
      <c r="B79" s="247"/>
      <c r="G79" s="1220"/>
      <c r="H79" s="1220"/>
      <c r="I79" s="1233"/>
      <c r="J79" s="1233"/>
      <c r="K79" s="1248"/>
      <c r="L79" s="1248"/>
      <c r="M79" s="1248"/>
      <c r="N79" s="1248"/>
      <c r="AN79" s="1226"/>
      <c r="AO79" s="1226"/>
      <c r="AP79" s="1226"/>
      <c r="AQ79" s="1226"/>
      <c r="AR79" s="1226"/>
      <c r="AS79" s="1226"/>
      <c r="AT79" s="1226"/>
      <c r="AU79" s="1226"/>
      <c r="AV79" s="1226"/>
      <c r="AW79" s="1226"/>
      <c r="AX79" s="1226"/>
      <c r="AY79" s="1226"/>
      <c r="AZ79" s="1226"/>
      <c r="BA79" s="1226"/>
      <c r="BB79" s="1230" t="s">
        <v>567</v>
      </c>
      <c r="BC79" s="1230"/>
      <c r="BD79" s="1230"/>
      <c r="BE79" s="1230"/>
      <c r="BF79" s="1230"/>
      <c r="BG79" s="1230"/>
      <c r="BH79" s="1230"/>
      <c r="BI79" s="1230"/>
      <c r="BJ79" s="1230"/>
      <c r="BK79" s="1230"/>
      <c r="BL79" s="1230"/>
      <c r="BM79" s="1230"/>
      <c r="BN79" s="1230"/>
      <c r="BO79" s="1230"/>
      <c r="BP79" s="1231">
        <v>6.4</v>
      </c>
      <c r="BQ79" s="1231"/>
      <c r="BR79" s="1231"/>
      <c r="BS79" s="1231"/>
      <c r="BT79" s="1231"/>
      <c r="BU79" s="1231"/>
      <c r="BV79" s="1231"/>
      <c r="BW79" s="1231"/>
      <c r="BX79" s="1231">
        <v>6.3</v>
      </c>
      <c r="BY79" s="1231"/>
      <c r="BZ79" s="1231"/>
      <c r="CA79" s="1231"/>
      <c r="CB79" s="1231"/>
      <c r="CC79" s="1231"/>
      <c r="CD79" s="1231"/>
      <c r="CE79" s="1231"/>
      <c r="CF79" s="1231">
        <v>6.6</v>
      </c>
      <c r="CG79" s="1231"/>
      <c r="CH79" s="1231"/>
      <c r="CI79" s="1231"/>
      <c r="CJ79" s="1231"/>
      <c r="CK79" s="1231"/>
      <c r="CL79" s="1231"/>
      <c r="CM79" s="1231"/>
      <c r="CN79" s="1231">
        <v>6.8</v>
      </c>
      <c r="CO79" s="1231"/>
      <c r="CP79" s="1231"/>
      <c r="CQ79" s="1231"/>
      <c r="CR79" s="1231"/>
      <c r="CS79" s="1231"/>
      <c r="CT79" s="1231"/>
      <c r="CU79" s="1231"/>
      <c r="CV79" s="1231">
        <v>7</v>
      </c>
      <c r="CW79" s="1231"/>
      <c r="CX79" s="1231"/>
      <c r="CY79" s="1231"/>
      <c r="CZ79" s="1231"/>
      <c r="DA79" s="1231"/>
      <c r="DB79" s="1231"/>
      <c r="DC79" s="1231"/>
    </row>
    <row r="80" spans="2:107" x14ac:dyDescent="0.15">
      <c r="B80" s="247"/>
      <c r="G80" s="1220"/>
      <c r="H80" s="1220"/>
      <c r="I80" s="1233"/>
      <c r="J80" s="1233"/>
      <c r="K80" s="1248"/>
      <c r="L80" s="1248"/>
      <c r="M80" s="1248"/>
      <c r="N80" s="1248"/>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x14ac:dyDescent="0.15">
      <c r="B81" s="247"/>
    </row>
    <row r="82" spans="2:109" ht="17.25" x14ac:dyDescent="0.15">
      <c r="B82" s="247"/>
      <c r="K82" s="1249"/>
      <c r="L82" s="1249"/>
      <c r="M82" s="1249"/>
      <c r="N82" s="1249"/>
      <c r="AQ82" s="1249"/>
      <c r="AR82" s="1249"/>
      <c r="AS82" s="1249"/>
      <c r="AT82" s="1249"/>
      <c r="BC82" s="1249"/>
      <c r="BD82" s="1249"/>
      <c r="BE82" s="1249"/>
      <c r="BF82" s="1249"/>
      <c r="BO82" s="1249"/>
      <c r="BP82" s="1249"/>
      <c r="BQ82" s="1249"/>
      <c r="BR82" s="1249"/>
      <c r="CA82" s="1249"/>
      <c r="CB82" s="1249"/>
      <c r="CC82" s="1249"/>
      <c r="CD82" s="1249"/>
      <c r="CM82" s="1249"/>
      <c r="CN82" s="1249"/>
      <c r="CO82" s="1249"/>
      <c r="CP82" s="1249"/>
      <c r="CY82" s="1249"/>
      <c r="CZ82" s="1249"/>
      <c r="DA82" s="1249"/>
      <c r="DB82" s="1249"/>
      <c r="DC82" s="1249"/>
    </row>
    <row r="83" spans="2:109"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x14ac:dyDescent="0.15">
      <c r="DD84" s="243"/>
      <c r="DE84" s="243"/>
    </row>
    <row r="85" spans="2:109" x14ac:dyDescent="0.15">
      <c r="DD85" s="243"/>
      <c r="DE85" s="243"/>
    </row>
  </sheetData>
  <sheetProtection algorithmName="SHA-512" hashValue="EG60ndvnmTVzzPGxiT0HgH4pUhkznDWQ7baGWvHoIHFesisPs8nS5zpOoVbc0X/76CMF2WGGGeTsQkZ1Y6GRtw==" saltValue="rjJxKkwpnCrIv5zXQosfcg=="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51104B-ACFF-4104-8081-3763C8D16FAA}">
  <sheetPr>
    <pageSetUpPr fitToPage="1"/>
  </sheetPr>
  <dimension ref="A1:DR125"/>
  <sheetViews>
    <sheetView showGridLines="0" zoomScale="80" zoomScaleNormal="80" zoomScaleSheetLayoutView="70"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474</v>
      </c>
    </row>
  </sheetData>
  <sheetProtection algorithmName="SHA-512" hashValue="fL1RVi/z+Ji6U9WKJfon+NyFGhGchHTbHfQc55jPaPJXlgRRACH5KcWtt7CHo/pLDP6pMkElA0m0ePQdz1CAAA==" saltValue="p6vv5HeEIFs/r27KwbIAJ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C1B343-2AF9-45C6-86A2-1942CAD8C2B3}">
  <sheetPr>
    <pageSetUpPr fitToPage="1"/>
  </sheetPr>
  <dimension ref="A1:DR125"/>
  <sheetViews>
    <sheetView showGridLines="0" zoomScaleNormal="100" zoomScaleSheetLayoutView="55"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474</v>
      </c>
    </row>
  </sheetData>
  <sheetProtection algorithmName="SHA-512" hashValue="ZkwV1qCzmfj1rQq4nSwl9+KGmQuzHMpmLzz8eSyo1vWEU/CSLKlPxfVDTXX7KLxdEKYLDURGyXDr0rYtrVhmNw==" saltValue="wMSzmN+P5dZB9xawupeTBw=="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523</v>
      </c>
      <c r="G2" s="137"/>
      <c r="H2" s="138"/>
    </row>
    <row r="3" spans="1:8" x14ac:dyDescent="0.15">
      <c r="A3" s="134" t="s">
        <v>516</v>
      </c>
      <c r="B3" s="139"/>
      <c r="C3" s="140"/>
      <c r="D3" s="141">
        <v>94324</v>
      </c>
      <c r="E3" s="142"/>
      <c r="F3" s="143">
        <v>52068</v>
      </c>
      <c r="G3" s="144"/>
      <c r="H3" s="145"/>
    </row>
    <row r="4" spans="1:8" x14ac:dyDescent="0.15">
      <c r="A4" s="146"/>
      <c r="B4" s="147"/>
      <c r="C4" s="148"/>
      <c r="D4" s="149">
        <v>61524</v>
      </c>
      <c r="E4" s="150"/>
      <c r="F4" s="151">
        <v>26936</v>
      </c>
      <c r="G4" s="152"/>
      <c r="H4" s="153"/>
    </row>
    <row r="5" spans="1:8" x14ac:dyDescent="0.15">
      <c r="A5" s="134" t="s">
        <v>518</v>
      </c>
      <c r="B5" s="139"/>
      <c r="C5" s="140"/>
      <c r="D5" s="141">
        <v>17267</v>
      </c>
      <c r="E5" s="142"/>
      <c r="F5" s="143">
        <v>47161</v>
      </c>
      <c r="G5" s="144"/>
      <c r="H5" s="145"/>
    </row>
    <row r="6" spans="1:8" x14ac:dyDescent="0.15">
      <c r="A6" s="146"/>
      <c r="B6" s="147"/>
      <c r="C6" s="148"/>
      <c r="D6" s="149">
        <v>8796</v>
      </c>
      <c r="E6" s="150"/>
      <c r="F6" s="151">
        <v>24595</v>
      </c>
      <c r="G6" s="152"/>
      <c r="H6" s="153"/>
    </row>
    <row r="7" spans="1:8" x14ac:dyDescent="0.15">
      <c r="A7" s="134" t="s">
        <v>519</v>
      </c>
      <c r="B7" s="139"/>
      <c r="C7" s="140"/>
      <c r="D7" s="141">
        <v>24540</v>
      </c>
      <c r="E7" s="142"/>
      <c r="F7" s="143">
        <v>43423</v>
      </c>
      <c r="G7" s="144"/>
      <c r="H7" s="145"/>
    </row>
    <row r="8" spans="1:8" x14ac:dyDescent="0.15">
      <c r="A8" s="146"/>
      <c r="B8" s="147"/>
      <c r="C8" s="148"/>
      <c r="D8" s="149">
        <v>14722</v>
      </c>
      <c r="E8" s="150"/>
      <c r="F8" s="151">
        <v>22207</v>
      </c>
      <c r="G8" s="152"/>
      <c r="H8" s="153"/>
    </row>
    <row r="9" spans="1:8" x14ac:dyDescent="0.15">
      <c r="A9" s="134" t="s">
        <v>520</v>
      </c>
      <c r="B9" s="139"/>
      <c r="C9" s="140"/>
      <c r="D9" s="141">
        <v>46364</v>
      </c>
      <c r="E9" s="142"/>
      <c r="F9" s="143">
        <v>45265</v>
      </c>
      <c r="G9" s="144"/>
      <c r="H9" s="145"/>
    </row>
    <row r="10" spans="1:8" x14ac:dyDescent="0.15">
      <c r="A10" s="146"/>
      <c r="B10" s="147"/>
      <c r="C10" s="148"/>
      <c r="D10" s="149">
        <v>20855</v>
      </c>
      <c r="E10" s="150"/>
      <c r="F10" s="151">
        <v>22600</v>
      </c>
      <c r="G10" s="152"/>
      <c r="H10" s="153"/>
    </row>
    <row r="11" spans="1:8" x14ac:dyDescent="0.15">
      <c r="A11" s="134" t="s">
        <v>521</v>
      </c>
      <c r="B11" s="139"/>
      <c r="C11" s="140"/>
      <c r="D11" s="141">
        <v>56701</v>
      </c>
      <c r="E11" s="142"/>
      <c r="F11" s="143">
        <v>54621</v>
      </c>
      <c r="G11" s="144"/>
      <c r="H11" s="145"/>
    </row>
    <row r="12" spans="1:8" x14ac:dyDescent="0.15">
      <c r="A12" s="146"/>
      <c r="B12" s="147"/>
      <c r="C12" s="154"/>
      <c r="D12" s="149">
        <v>47062</v>
      </c>
      <c r="E12" s="150"/>
      <c r="F12" s="151">
        <v>30892</v>
      </c>
      <c r="G12" s="152"/>
      <c r="H12" s="153"/>
    </row>
    <row r="13" spans="1:8" x14ac:dyDescent="0.15">
      <c r="A13" s="134"/>
      <c r="B13" s="139"/>
      <c r="C13" s="140"/>
      <c r="D13" s="141">
        <v>47839</v>
      </c>
      <c r="E13" s="142"/>
      <c r="F13" s="143">
        <v>48508</v>
      </c>
      <c r="G13" s="155"/>
      <c r="H13" s="145"/>
    </row>
    <row r="14" spans="1:8" x14ac:dyDescent="0.15">
      <c r="A14" s="146"/>
      <c r="B14" s="147"/>
      <c r="C14" s="148"/>
      <c r="D14" s="149">
        <v>30592</v>
      </c>
      <c r="E14" s="150"/>
      <c r="F14" s="151">
        <v>25446</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6.11</v>
      </c>
      <c r="C19" s="156">
        <f>ROUND(VALUE(SUBSTITUTE(実質収支比率等に係る経年分析!G$48,"▲","-")),2)</f>
        <v>7.37</v>
      </c>
      <c r="D19" s="156">
        <f>ROUND(VALUE(SUBSTITUTE(実質収支比率等に係る経年分析!H$48,"▲","-")),2)</f>
        <v>6.87</v>
      </c>
      <c r="E19" s="156">
        <f>ROUND(VALUE(SUBSTITUTE(実質収支比率等に係る経年分析!I$48,"▲","-")),2)</f>
        <v>7.4</v>
      </c>
      <c r="F19" s="156">
        <f>ROUND(VALUE(SUBSTITUTE(実質収支比率等に係る経年分析!J$48,"▲","-")),2)</f>
        <v>7.67</v>
      </c>
    </row>
    <row r="20" spans="1:11" x14ac:dyDescent="0.15">
      <c r="A20" s="156" t="s">
        <v>53</v>
      </c>
      <c r="B20" s="156">
        <f>ROUND(VALUE(SUBSTITUTE(実質収支比率等に係る経年分析!F$47,"▲","-")),2)</f>
        <v>33.119999999999997</v>
      </c>
      <c r="C20" s="156">
        <f>ROUND(VALUE(SUBSTITUTE(実質収支比率等に係る経年分析!G$47,"▲","-")),2)</f>
        <v>34.86</v>
      </c>
      <c r="D20" s="156">
        <f>ROUND(VALUE(SUBSTITUTE(実質収支比率等に係る経年分析!H$47,"▲","-")),2)</f>
        <v>36.89</v>
      </c>
      <c r="E20" s="156">
        <f>ROUND(VALUE(SUBSTITUTE(実質収支比率等に係る経年分析!I$47,"▲","-")),2)</f>
        <v>31.68</v>
      </c>
      <c r="F20" s="156">
        <f>ROUND(VALUE(SUBSTITUTE(実質収支比率等に係る経年分析!J$47,"▲","-")),2)</f>
        <v>29.43</v>
      </c>
    </row>
    <row r="21" spans="1:11" x14ac:dyDescent="0.15">
      <c r="A21" s="156" t="s">
        <v>54</v>
      </c>
      <c r="B21" s="156">
        <f>IF(ISNUMBER(VALUE(SUBSTITUTE(実質収支比率等に係る経年分析!F$49,"▲","-"))),ROUND(VALUE(SUBSTITUTE(実質収支比率等に係る経年分析!F$49,"▲","-")),2),NA())</f>
        <v>-6.63</v>
      </c>
      <c r="C21" s="156">
        <f>IF(ISNUMBER(VALUE(SUBSTITUTE(実質収支比率等に係る経年分析!G$49,"▲","-"))),ROUND(VALUE(SUBSTITUTE(実質収支比率等に係る経年分析!G$49,"▲","-")),2),NA())</f>
        <v>5.04</v>
      </c>
      <c r="D21" s="156">
        <f>IF(ISNUMBER(VALUE(SUBSTITUTE(実質収支比率等に係る経年分析!H$49,"▲","-"))),ROUND(VALUE(SUBSTITUTE(実質収支比率等に係る経年分析!H$49,"▲","-")),2),NA())</f>
        <v>0.52</v>
      </c>
      <c r="E21" s="156">
        <f>IF(ISNUMBER(VALUE(SUBSTITUTE(実質収支比率等に係る経年分析!I$49,"▲","-"))),ROUND(VALUE(SUBSTITUTE(実質収支比率等に係る経年分析!I$49,"▲","-")),2),NA())</f>
        <v>-3.58</v>
      </c>
      <c r="F21" s="156">
        <f>IF(ISNUMBER(VALUE(SUBSTITUTE(実質収支比率等に係る経年分析!J$49,"▲","-"))),ROUND(VALUE(SUBSTITUTE(実質収支比率等に係る経年分析!J$49,"▲","-")),2),NA())</f>
        <v>-0.69</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15">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15">
      <c r="A31" s="157" t="str">
        <f>IF(連結実質赤字比率に係る赤字・黒字の構成分析!C$39="",NA(),連結実質赤字比率に係る赤字・黒字の構成分析!C$39)</f>
        <v>石井町給与集中管理特別会計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v>
      </c>
    </row>
    <row r="32" spans="1:11" x14ac:dyDescent="0.15">
      <c r="A32" s="157" t="str">
        <f>IF(連結実質赤字比率に係る赤字・黒字の構成分析!C$38="",NA(),連結実質赤字比率に係る赤字・黒字の構成分析!C$38)</f>
        <v>石井町後期高齢者医療特別会計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0.05</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0.14000000000000001</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0.06</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0.08</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7.0000000000000007E-2</v>
      </c>
    </row>
    <row r="33" spans="1:16" x14ac:dyDescent="0.15">
      <c r="A33" s="157" t="str">
        <f>IF(連結実質赤字比率に係る赤字・黒字の構成分析!C$37="",NA(),連結実質赤字比率に係る赤字・黒字の構成分析!C$37)</f>
        <v>石井町国民健康保険特別会計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2.13</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1.91</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1.46</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1.91</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1.67</v>
      </c>
    </row>
    <row r="34" spans="1:16" x14ac:dyDescent="0.15">
      <c r="A34" s="157" t="str">
        <f>IF(連結実質赤字比率に係る赤字・黒字の構成分析!C$36="",NA(),連結実質赤字比率に係る赤字・黒字の構成分析!C$36)</f>
        <v>石井町介護保険特別会計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2.93</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4.33</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6.16</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1.75</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2.76</v>
      </c>
    </row>
    <row r="35" spans="1:16" x14ac:dyDescent="0.15">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6.1</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7.36</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6.86</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7.39</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7.66</v>
      </c>
    </row>
    <row r="36" spans="1:16" x14ac:dyDescent="0.15">
      <c r="A36" s="157" t="str">
        <f>IF(連結実質赤字比率に係る赤字・黒字の構成分析!C$34="",NA(),連結実質赤字比率に係る赤字・黒字の構成分析!C$34)</f>
        <v>石井町水道事業会計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7.17</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7.81</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8.77</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9.08</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9.56</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453</v>
      </c>
      <c r="E42" s="158"/>
      <c r="F42" s="158"/>
      <c r="G42" s="158">
        <f>'実質公債費比率（分子）の構造'!L$52</f>
        <v>440</v>
      </c>
      <c r="H42" s="158"/>
      <c r="I42" s="158"/>
      <c r="J42" s="158">
        <f>'実質公債費比率（分子）の構造'!M$52</f>
        <v>417</v>
      </c>
      <c r="K42" s="158"/>
      <c r="L42" s="158"/>
      <c r="M42" s="158">
        <f>'実質公債費比率（分子）の構造'!N$52</f>
        <v>406</v>
      </c>
      <c r="N42" s="158"/>
      <c r="O42" s="158"/>
      <c r="P42" s="158">
        <f>'実質公債費比率（分子）の構造'!O$52</f>
        <v>391</v>
      </c>
    </row>
    <row r="43" spans="1:16" x14ac:dyDescent="0.15">
      <c r="A43" s="158" t="s">
        <v>16</v>
      </c>
      <c r="B43" s="158">
        <f>'実質公債費比率（分子）の構造'!K$51</f>
        <v>0</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15">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15">
      <c r="A45" s="158" t="s">
        <v>63</v>
      </c>
      <c r="B45" s="158" t="str">
        <f>'実質公債費比率（分子）の構造'!K$49</f>
        <v>-</v>
      </c>
      <c r="C45" s="158"/>
      <c r="D45" s="158"/>
      <c r="E45" s="158" t="str">
        <f>'実質公債費比率（分子）の構造'!L$49</f>
        <v>-</v>
      </c>
      <c r="F45" s="158"/>
      <c r="G45" s="158"/>
      <c r="H45" s="158" t="str">
        <f>'実質公債費比率（分子）の構造'!M$49</f>
        <v>-</v>
      </c>
      <c r="I45" s="158"/>
      <c r="J45" s="158"/>
      <c r="K45" s="158" t="str">
        <f>'実質公債費比率（分子）の構造'!N$49</f>
        <v>-</v>
      </c>
      <c r="L45" s="158"/>
      <c r="M45" s="158"/>
      <c r="N45" s="158" t="str">
        <f>'実質公債費比率（分子）の構造'!O$49</f>
        <v>-</v>
      </c>
      <c r="O45" s="158"/>
      <c r="P45" s="158"/>
    </row>
    <row r="46" spans="1:16" x14ac:dyDescent="0.15">
      <c r="A46" s="158" t="s">
        <v>64</v>
      </c>
      <c r="B46" s="158">
        <f>'実質公債費比率（分子）の構造'!K$48</f>
        <v>4</v>
      </c>
      <c r="C46" s="158"/>
      <c r="D46" s="158"/>
      <c r="E46" s="158">
        <f>'実質公債費比率（分子）の構造'!L$48</f>
        <v>4</v>
      </c>
      <c r="F46" s="158"/>
      <c r="G46" s="158"/>
      <c r="H46" s="158">
        <f>'実質公債費比率（分子）の構造'!M$48</f>
        <v>3</v>
      </c>
      <c r="I46" s="158"/>
      <c r="J46" s="158"/>
      <c r="K46" s="158">
        <f>'実質公債費比率（分子）の構造'!N$48</f>
        <v>3</v>
      </c>
      <c r="L46" s="158"/>
      <c r="M46" s="158"/>
      <c r="N46" s="158">
        <f>'実質公債費比率（分子）の構造'!O$48</f>
        <v>2</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769</v>
      </c>
      <c r="C49" s="158"/>
      <c r="D49" s="158"/>
      <c r="E49" s="158">
        <f>'実質公債費比率（分子）の構造'!L$45</f>
        <v>744</v>
      </c>
      <c r="F49" s="158"/>
      <c r="G49" s="158"/>
      <c r="H49" s="158">
        <f>'実質公債費比率（分子）の構造'!M$45</f>
        <v>702</v>
      </c>
      <c r="I49" s="158"/>
      <c r="J49" s="158"/>
      <c r="K49" s="158">
        <f>'実質公債費比率（分子）の構造'!N$45</f>
        <v>594</v>
      </c>
      <c r="L49" s="158"/>
      <c r="M49" s="158"/>
      <c r="N49" s="158">
        <f>'実質公債費比率（分子）の構造'!O$45</f>
        <v>542</v>
      </c>
      <c r="O49" s="158"/>
      <c r="P49" s="158"/>
    </row>
    <row r="50" spans="1:16" x14ac:dyDescent="0.15">
      <c r="A50" s="158" t="s">
        <v>67</v>
      </c>
      <c r="B50" s="158" t="e">
        <f>NA()</f>
        <v>#N/A</v>
      </c>
      <c r="C50" s="158">
        <f>IF(ISNUMBER('実質公債費比率（分子）の構造'!K$53),'実質公債費比率（分子）の構造'!K$53,NA())</f>
        <v>320</v>
      </c>
      <c r="D50" s="158" t="e">
        <f>NA()</f>
        <v>#N/A</v>
      </c>
      <c r="E50" s="158" t="e">
        <f>NA()</f>
        <v>#N/A</v>
      </c>
      <c r="F50" s="158">
        <f>IF(ISNUMBER('実質公債費比率（分子）の構造'!L$53),'実質公債費比率（分子）の構造'!L$53,NA())</f>
        <v>308</v>
      </c>
      <c r="G50" s="158" t="e">
        <f>NA()</f>
        <v>#N/A</v>
      </c>
      <c r="H50" s="158" t="e">
        <f>NA()</f>
        <v>#N/A</v>
      </c>
      <c r="I50" s="158">
        <f>IF(ISNUMBER('実質公債費比率（分子）の構造'!M$53),'実質公債費比率（分子）の構造'!M$53,NA())</f>
        <v>288</v>
      </c>
      <c r="J50" s="158" t="e">
        <f>NA()</f>
        <v>#N/A</v>
      </c>
      <c r="K50" s="158" t="e">
        <f>NA()</f>
        <v>#N/A</v>
      </c>
      <c r="L50" s="158">
        <f>IF(ISNUMBER('実質公債費比率（分子）の構造'!N$53),'実質公債費比率（分子）の構造'!N$53,NA())</f>
        <v>191</v>
      </c>
      <c r="M50" s="158" t="e">
        <f>NA()</f>
        <v>#N/A</v>
      </c>
      <c r="N50" s="158" t="e">
        <f>NA()</f>
        <v>#N/A</v>
      </c>
      <c r="O50" s="158">
        <f>IF(ISNUMBER('実質公債費比率（分子）の構造'!O$53),'実質公債費比率（分子）の構造'!O$53,NA())</f>
        <v>153</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4770</v>
      </c>
      <c r="E56" s="157"/>
      <c r="F56" s="157"/>
      <c r="G56" s="157">
        <f>'将来負担比率（分子）の構造'!J$52</f>
        <v>4600</v>
      </c>
      <c r="H56" s="157"/>
      <c r="I56" s="157"/>
      <c r="J56" s="157">
        <f>'将来負担比率（分子）の構造'!K$52</f>
        <v>4307</v>
      </c>
      <c r="K56" s="157"/>
      <c r="L56" s="157"/>
      <c r="M56" s="157">
        <f>'将来負担比率（分子）の構造'!L$52</f>
        <v>4784</v>
      </c>
      <c r="N56" s="157"/>
      <c r="O56" s="157"/>
      <c r="P56" s="157">
        <f>'将来負担比率（分子）の構造'!M$52</f>
        <v>4129</v>
      </c>
    </row>
    <row r="57" spans="1:16" x14ac:dyDescent="0.15">
      <c r="A57" s="157" t="s">
        <v>42</v>
      </c>
      <c r="B57" s="157"/>
      <c r="C57" s="157"/>
      <c r="D57" s="157" t="str">
        <f>'将来負担比率（分子）の構造'!I$51</f>
        <v>-</v>
      </c>
      <c r="E57" s="157"/>
      <c r="F57" s="157"/>
      <c r="G57" s="157" t="str">
        <f>'将来負担比率（分子）の構造'!J$51</f>
        <v>-</v>
      </c>
      <c r="H57" s="157"/>
      <c r="I57" s="157"/>
      <c r="J57" s="157" t="str">
        <f>'将来負担比率（分子）の構造'!K$51</f>
        <v>-</v>
      </c>
      <c r="K57" s="157"/>
      <c r="L57" s="157"/>
      <c r="M57" s="157" t="str">
        <f>'将来負担比率（分子）の構造'!L$51</f>
        <v>-</v>
      </c>
      <c r="N57" s="157"/>
      <c r="O57" s="157"/>
      <c r="P57" s="157" t="str">
        <f>'将来負担比率（分子）の構造'!M$51</f>
        <v>-</v>
      </c>
    </row>
    <row r="58" spans="1:16" x14ac:dyDescent="0.15">
      <c r="A58" s="157" t="s">
        <v>41</v>
      </c>
      <c r="B58" s="157"/>
      <c r="C58" s="157"/>
      <c r="D58" s="157">
        <f>'将来負担比率（分子）の構造'!I$50</f>
        <v>4548</v>
      </c>
      <c r="E58" s="157"/>
      <c r="F58" s="157"/>
      <c r="G58" s="157">
        <f>'将来負担比率（分子）の構造'!J$50</f>
        <v>4956</v>
      </c>
      <c r="H58" s="157"/>
      <c r="I58" s="157"/>
      <c r="J58" s="157">
        <f>'将来負担比率（分子）の構造'!K$50</f>
        <v>5068</v>
      </c>
      <c r="K58" s="157"/>
      <c r="L58" s="157"/>
      <c r="M58" s="157">
        <f>'将来負担比率（分子）の構造'!L$50</f>
        <v>4902</v>
      </c>
      <c r="N58" s="157"/>
      <c r="O58" s="157"/>
      <c r="P58" s="157">
        <f>'将来負担比率（分子）の構造'!M$50</f>
        <v>4836</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15">
      <c r="A62" s="157" t="s">
        <v>35</v>
      </c>
      <c r="B62" s="157">
        <f>'将来負担比率（分子）の構造'!I$45</f>
        <v>988</v>
      </c>
      <c r="C62" s="157"/>
      <c r="D62" s="157"/>
      <c r="E62" s="157">
        <f>'将来負担比率（分子）の構造'!J$45</f>
        <v>934</v>
      </c>
      <c r="F62" s="157"/>
      <c r="G62" s="157"/>
      <c r="H62" s="157">
        <f>'将来負担比率（分子）の構造'!K$45</f>
        <v>979</v>
      </c>
      <c r="I62" s="157"/>
      <c r="J62" s="157"/>
      <c r="K62" s="157">
        <f>'将来負担比率（分子）の構造'!L$45</f>
        <v>866</v>
      </c>
      <c r="L62" s="157"/>
      <c r="M62" s="157"/>
      <c r="N62" s="157">
        <f>'将来負担比率（分子）の構造'!M$45</f>
        <v>823</v>
      </c>
      <c r="O62" s="157"/>
      <c r="P62" s="157"/>
    </row>
    <row r="63" spans="1:16" x14ac:dyDescent="0.15">
      <c r="A63" s="157" t="s">
        <v>34</v>
      </c>
      <c r="B63" s="157" t="str">
        <f>'将来負担比率（分子）の構造'!I$44</f>
        <v>-</v>
      </c>
      <c r="C63" s="157"/>
      <c r="D63" s="157"/>
      <c r="E63" s="157" t="str">
        <f>'将来負担比率（分子）の構造'!J$44</f>
        <v>-</v>
      </c>
      <c r="F63" s="157"/>
      <c r="G63" s="157"/>
      <c r="H63" s="157" t="str">
        <f>'将来負担比率（分子）の構造'!K$44</f>
        <v>-</v>
      </c>
      <c r="I63" s="157"/>
      <c r="J63" s="157"/>
      <c r="K63" s="157" t="str">
        <f>'将来負担比率（分子）の構造'!L$44</f>
        <v>-</v>
      </c>
      <c r="L63" s="157"/>
      <c r="M63" s="157"/>
      <c r="N63" s="157">
        <f>'将来負担比率（分子）の構造'!M$44</f>
        <v>257</v>
      </c>
      <c r="O63" s="157"/>
      <c r="P63" s="157"/>
    </row>
    <row r="64" spans="1:16" x14ac:dyDescent="0.15">
      <c r="A64" s="157" t="s">
        <v>33</v>
      </c>
      <c r="B64" s="157">
        <f>'将来負担比率（分子）の構造'!I$43</f>
        <v>14</v>
      </c>
      <c r="C64" s="157"/>
      <c r="D64" s="157"/>
      <c r="E64" s="157">
        <f>'将来負担比率（分子）の構造'!J$43</f>
        <v>10</v>
      </c>
      <c r="F64" s="157"/>
      <c r="G64" s="157"/>
      <c r="H64" s="157">
        <f>'将来負担比率（分子）の構造'!K$43</f>
        <v>5</v>
      </c>
      <c r="I64" s="157"/>
      <c r="J64" s="157"/>
      <c r="K64" s="157">
        <f>'将来負担比率（分子）の構造'!L$43</f>
        <v>3</v>
      </c>
      <c r="L64" s="157"/>
      <c r="M64" s="157"/>
      <c r="N64" s="157">
        <f>'将来負担比率（分子）の構造'!M$43</f>
        <v>1</v>
      </c>
      <c r="O64" s="157"/>
      <c r="P64" s="157"/>
    </row>
    <row r="65" spans="1:16" x14ac:dyDescent="0.15">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15">
      <c r="A66" s="157" t="s">
        <v>31</v>
      </c>
      <c r="B66" s="157">
        <f>'将来負担比率（分子）の構造'!I$41</f>
        <v>5448</v>
      </c>
      <c r="C66" s="157"/>
      <c r="D66" s="157"/>
      <c r="E66" s="157">
        <f>'将来負担比率（分子）の構造'!J$41</f>
        <v>5031</v>
      </c>
      <c r="F66" s="157"/>
      <c r="G66" s="157"/>
      <c r="H66" s="157">
        <f>'将来負担比率（分子）の構造'!K$41</f>
        <v>4482</v>
      </c>
      <c r="I66" s="157"/>
      <c r="J66" s="157"/>
      <c r="K66" s="157">
        <f>'将来負担比率（分子）の構造'!L$41</f>
        <v>4206</v>
      </c>
      <c r="L66" s="157"/>
      <c r="M66" s="157"/>
      <c r="N66" s="157">
        <f>'将来負担比率（分子）の構造'!M$41</f>
        <v>4515</v>
      </c>
      <c r="O66" s="157"/>
      <c r="P66" s="157"/>
    </row>
    <row r="67" spans="1:16" x14ac:dyDescent="0.15">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2260</v>
      </c>
      <c r="C72" s="161">
        <f>基金残高に係る経年分析!G55</f>
        <v>1991</v>
      </c>
      <c r="D72" s="161">
        <f>基金残高に係る経年分析!H55</f>
        <v>1913</v>
      </c>
    </row>
    <row r="73" spans="1:16" x14ac:dyDescent="0.15">
      <c r="A73" s="160" t="s">
        <v>74</v>
      </c>
      <c r="B73" s="161">
        <f>基金残高に係る経年分析!F56</f>
        <v>626</v>
      </c>
      <c r="C73" s="161">
        <f>基金残高に係る経年分析!G56</f>
        <v>654</v>
      </c>
      <c r="D73" s="161">
        <f>基金残高に係る経年分析!H56</f>
        <v>677</v>
      </c>
    </row>
    <row r="74" spans="1:16" x14ac:dyDescent="0.15">
      <c r="A74" s="160" t="s">
        <v>75</v>
      </c>
      <c r="B74" s="161">
        <f>基金残高に係る経年分析!F57</f>
        <v>1062</v>
      </c>
      <c r="C74" s="161">
        <f>基金残高に係る経年分析!G57</f>
        <v>1061</v>
      </c>
      <c r="D74" s="161">
        <f>基金残高に係る経年分析!H57</f>
        <v>1059</v>
      </c>
    </row>
  </sheetData>
  <sheetProtection algorithmName="SHA-512" hashValue="9sQwnyt1QhIftrvqlHo75/RzCwqWwbkqtrGbegBeeU66d4lYErY1kiv7qxqO7g5bNkM6sfNmdiki0rZlXnAziA==" saltValue="XgVVwDDA9yJ4+Aw1tQmzh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浅井　千紘</cp:lastModifiedBy>
  <cp:lastPrinted>2026-03-16T07:05:48Z</cp:lastPrinted>
  <dcterms:created xsi:type="dcterms:W3CDTF">2026-02-26T10:08:18Z</dcterms:created>
  <dcterms:modified xsi:type="dcterms:W3CDTF">2026-08-26T02:11:36Z</dcterms:modified>
  <cp:category/>
</cp:coreProperties>
</file>